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<sst xmlns="http://schemas.openxmlformats.org/spreadsheetml/2006/main" count="476" uniqueCount="438">
  <si>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</si>
  <si>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</si>
  <si>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</si>
  <si>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</si>
  <si>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</si>
  <si>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</si>
  <si>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</si>
  <si>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</si>
  <si>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</si>
  <si>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</si>
  <si>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</si>
  <si>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</si>
  <si>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</si>
  <si>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</si>
  <si>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</si>
  <si>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</si>
  <si>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</si>
  <si>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</si>
  <si>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</si>
  <si>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</si>
  <si>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</si>
  <si>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</si>
  <si>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</si>
  <si>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</si>
  <si>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</si>
  <si>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</si>
  <si>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</si>
  <si>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</si>
  <si>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</si>
  <si>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</si>
  <si>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</si>
  <si>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</si>
  <si>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</si>
  <si>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</si>
  <si>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</si>
  <si>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</si>
  <si>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</si>
  <si>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</si>
  <si>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</si>
  <si>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</si>
  <si>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</si>
  <si>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</si>
  <si>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</si>
  <si>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</si>
  <si>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</si>
  <si>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</si>
  <si>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</si>
  <si>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</si>
  <si>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</si>
  <si>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</si>
  <si>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</si>
  <si>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</si>
  <si>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</si>
  <si>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</si>
  <si>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</si>
  <si>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</si>
  <si>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</si>
  <si>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</si>
  <si>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</si>
  <si>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</si>
  <si>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</si>
  <si>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</si>
  <si>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</si>
  <si>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</si>
  <si>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</si>
  <si>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</si>
  <si>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</si>
  <si>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</si>
  <si>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</si>
  <si>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</si>
  <si>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</si>
  <si>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</si>
  <si>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</si>
  <si>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</si>
  <si>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</si>
  <si>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</si>
  <si>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</si>
  <si>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</si>
  <si>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</si>
  <si>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</si>
  <si>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</si>
  <si>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</si>
  <si>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</si>
  <si>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</si>
  <si>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</si>
  <si>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</si>
  <si>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</si>
  <si>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</si>
  <si>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</si>
  <si>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</si>
  <si>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</si>
  <si>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</si>
  <si>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</si>
  <si>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</si>
  <si>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</si>
  <si>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</si>
  <si>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</si>
  <si>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</si>
  <si>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</si>
  <si>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</si>
  <si>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</si>
  <si>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</si>
  <si>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</si>
  <si>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</si>
  <si>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</si>
  <si>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</si>
  <si>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</si>
  <si>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</si>
  <si>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</si>
  <si>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</si>
  <si>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</si>
  <si>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</si>
  <si>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</si>
  <si>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</si>
  <si>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</si>
  <si>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</si>
  <si>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</si>
  <si>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</si>
  <si>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</si>
  <si>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</si>
  <si>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</si>
  <si>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</si>
  <si>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</si>
  <si>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</si>
  <si>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</si>
  <si>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</si>
  <si>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</si>
  <si>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</si>
  <si>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</si>
  <si>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</si>
  <si>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</si>
  <si>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</si>
  <si>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</si>
  <si>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</si>
  <si>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</si>
  <si>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</si>
  <si>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</si>
  <si>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</si>
  <si>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</si>
  <si>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</si>
  <si>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</si>
  <si>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</si>
  <si>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</si>
  <si>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</si>
  <si>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</si>
  <si>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</si>
  <si>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</si>
  <si>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</si>
  <si>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</si>
  <si>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</si>
  <si>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</si>
  <si>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</si>
  <si>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</si>
  <si>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</si>
  <si>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</si>
  <si>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</si>
  <si>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</si>
  <si>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</si>
  <si>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</si>
  <si>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</si>
  <si>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</si>
  <si>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</si>
  <si>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</si>
  <si>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</si>
  <si>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</si>
  <si>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</si>
  <si>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</si>
  <si>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</si>
  <si>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</si>
  <si>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</si>
  <si>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</si>
  <si>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</si>
  <si>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</si>
  <si>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</si>
  <si>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</si>
  <si>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</si>
  <si>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</si>
  <si>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</si>
  <si>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</si>
  <si>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</si>
  <si>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</si>
  <si>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</si>
  <si>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</si>
  <si>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</si>
  <si>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</si>
  <si>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</si>
  <si>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</si>
  <si>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</si>
  <si>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</si>
  <si>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</si>
  <si>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</si>
  <si>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</si>
  <si>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</si>
  <si>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</si>
  <si>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</si>
  <si>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</si>
  <si>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</si>
  <si>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</si>
  <si>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</si>
  <si>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</si>
  <si>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</si>
  <si>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</si>
  <si>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</si>
  <si>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</si>
  <si>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</si>
  <si>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</si>
  <si>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</si>
  <si>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</si>
  <si>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</si>
  <si>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</si>
  <si>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</si>
  <si>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</si>
  <si>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</si>
  <si>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</si>
  <si>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</si>
  <si>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</si>
  <si>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</si>
  <si>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</si>
  <si>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</si>
  <si>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</si>
  <si>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</si>
  <si>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</si>
  <si>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</si>
  <si>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</si>
  <si>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</si>
  <si>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</si>
  <si>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</si>
  <si>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</si>
  <si>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</si>
  <si>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</si>
  <si>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</si>
  <si>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</si>
  <si>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</si>
  <si>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</si>
  <si>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</si>
  <si>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</si>
  <si>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</si>
  <si>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</si>
  <si>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</si>
  <si>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</si>
  <si>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</si>
  <si>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</si>
  <si>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</si>
  <si>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</si>
  <si>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</si>
  <si>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</si>
  <si>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</si>
  <si>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</si>
  <si>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</si>
  <si>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</si>
  <si>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</si>
  <si>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</si>
  <si>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</si>
  <si>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</si>
  <si>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</si>
  <si>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</si>
  <si>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</si>
  <si>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</si>
  <si>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</si>
  <si>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</si>
  <si>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</si>
  <si>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</si>
  <si>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</si>
  <si>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</si>
  <si>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</si>
  <si>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</si>
  <si>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</si>
  <si>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</si>
  <si>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</si>
  <si>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</si>
  <si>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</si>
  <si>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</si>
  <si>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</si>
  <si>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</si>
  <si>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</si>
  <si>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</si>
  <si>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</si>
  <si>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</si>
  <si>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</si>
  <si>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</si>
  <si>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</si>
  <si>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</si>
  <si>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</si>
  <si>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</si>
  <si>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</si>
  <si>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</si>
  <si>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</si>
  <si>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</si>
  <si>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</si>
  <si>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</si>
  <si>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</si>
  <si>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</si>
  <si>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</si>
  <si>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</si>
  <si>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</si>
  <si>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</si>
  <si>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</si>
  <si>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</si>
  <si>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</si>
  <si>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</si>
  <si>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</si>
  <si>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</si>
  <si>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</si>
  <si>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</si>
  <si>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</si>
  <si>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</si>
  <si>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</si>
  <si>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</si>
  <si>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</si>
  <si>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</si>
  <si>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</si>
  <si>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</si>
  <si>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</si>
  <si>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</si>
  <si>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</si>
  <si>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</si>
  <si>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</si>
  <si>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</si>
  <si>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</si>
  <si>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</si>
  <si>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</si>
  <si>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</si>
  <si>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</si>
  <si>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</si>
  <si>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</si>
  <si>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</si>
  <si>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</si>
  <si>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</si>
  <si>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</si>
  <si>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</si>
  <si>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</si>
  <si>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</si>
  <si>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</si>
  <si>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</si>
  <si>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</si>
  <si>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</si>
  <si>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</si>
  <si>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</si>
  <si>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</si>
  <si>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</si>
  <si>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</si>
  <si>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</si>
  <si>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</si>
  <si>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</si>
  <si>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</si>
  <si>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</si>
  <si>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</si>
  <si>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</si>
  <si>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</si>
  <si>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</si>
  <si>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</si>
  <si>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</si>
  <si>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</si>
  <si>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</si>
  <si>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</si>
  <si>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</si>
  <si>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</si>
  <si>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</si>
  <si>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</si>
  <si>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</si>
  <si>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</si>
  <si>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</si>
  <si>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</si>
  <si>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</si>
  <si>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</si>
  <si>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</si>
  <si>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</si>
  <si>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</si>
  <si>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</si>
  <si>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</si>
  <si>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</si>
  <si>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</si>
  <si>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</si>
  <si>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</si>
  <si>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</si>
  <si>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</si>
  <si>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</si>
  <si>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</si>
  <si>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</si>
  <si>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</si>
  <si>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</si>
  <si>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</si>
  <si>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</si>
  <si>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</si>
  <si>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</si>
  <si>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</si>
  <si>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</si>
  <si>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</si>
  <si>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</si>
  <si>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</si>
  <si>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</si>
  <si>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</si>
  <si>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</si>
  <si>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</si>
  <si>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</si>
  <si>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</si>
  <si>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</si>
  <si>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</si>
  <si>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</si>
  <si>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</si>
  <si>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</si>
  <si>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</si>
  <si>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</si>
  <si>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</si>
  <si>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</si>
  <si>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</si>
  <si>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</si>
  <si>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</si>
  <si>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</si>
  <si>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</si>
  <si>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</si>
  <si>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</si>
  <si>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</si>
  <si>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</si>
  <si>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</si>
  <si>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</si>
  <si>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</si>
  <si>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</si>
  <si>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</si>
  <si>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</si>
  <si>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</si>
  <si>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</si>
  <si>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</si>
  <si>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</si>
  <si>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</si>
  <si>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</si>
  <si>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</si>
  <si>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</si>
  <si>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</si>
  <si>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</si>
  <si>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-</t>
    <phoneticPr fontId="19"/>
  </si>
  <si>
    <t>4987316031026</t>
    <phoneticPr fontId="19"/>
  </si>
  <si>
    <t>佐藤製薬</t>
    <rPh sb="0" eb="2">
      <t>サトウ</t>
    </rPh>
    <rPh sb="2" eb="4">
      <t>セイヤク</t>
    </rPh>
    <phoneticPr fontId="19"/>
  </si>
  <si>
    <t>ラリンゴール</t>
    <phoneticPr fontId="19"/>
  </si>
  <si>
    <t>40ml</t>
    <phoneticPr fontId="19"/>
  </si>
  <si>
    <t>0009</t>
    <phoneticPr fontId="19"/>
  </si>
  <si>
    <t>【第3類医薬品】
●のどの痛み、はれをしずめる働きのあるうがい薬です。
●炎症に優れた効果をあらわすミルラ、ラタニアチンキ配合。
●かぜ・のどの使い過ぎ、タバコの吸い過ぎによるのどの炎症、声がれに。</t>
    <rPh sb="1" eb="2">
      <t>ダイ</t>
    </rPh>
    <rPh sb="3" eb="4">
      <t>ルイ</t>
    </rPh>
    <rPh sb="4" eb="6">
      <t>イヤク</t>
    </rPh>
    <rPh sb="6" eb="7">
      <t>ヒン</t>
    </rPh>
    <rPh sb="13" eb="14">
      <t>イタ</t>
    </rPh>
    <rPh sb="23" eb="24">
      <t>ハタラ</t>
    </rPh>
    <rPh sb="31" eb="32">
      <t>クスリ</t>
    </rPh>
    <rPh sb="37" eb="39">
      <t>エンショウ</t>
    </rPh>
    <rPh sb="40" eb="41">
      <t>スグ</t>
    </rPh>
    <rPh sb="43" eb="45">
      <t>コウカ</t>
    </rPh>
    <rPh sb="61" eb="63">
      <t>ハイゴウ</t>
    </rPh>
    <rPh sb="72" eb="73">
      <t>ツカ</t>
    </rPh>
    <rPh sb="74" eb="75">
      <t>ス</t>
    </rPh>
    <rPh sb="81" eb="82">
      <t>ス</t>
    </rPh>
    <rPh sb="83" eb="84">
      <t>ス</t>
    </rPh>
    <rPh sb="91" eb="93">
      <t>エンショウ</t>
    </rPh>
    <rPh sb="94" eb="95">
      <t>コエ</t>
    </rPh>
    <phoneticPr fontId="19"/>
  </si>
  <si>
    <t>通常1回2～3振り（約0.5ml）をコップ半量（約100ml）の水にうすめてうがいします。1日3～5回うがいします。</t>
    <rPh sb="0" eb="2">
      <t>ツウジョウ</t>
    </rPh>
    <rPh sb="3" eb="4">
      <t>カイ</t>
    </rPh>
    <rPh sb="7" eb="8">
      <t>フ</t>
    </rPh>
    <rPh sb="10" eb="11">
      <t>ヤク</t>
    </rPh>
    <rPh sb="21" eb="23">
      <t>ハンリョウ</t>
    </rPh>
    <rPh sb="24" eb="25">
      <t>ヤク</t>
    </rPh>
    <rPh sb="32" eb="33">
      <t>ミズ</t>
    </rPh>
    <rPh sb="46" eb="47">
      <t>ニチ</t>
    </rPh>
    <rPh sb="50" eb="51">
      <t>カイ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</si>
</sst>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100853</xdr:colOff>
      <xdr:row>8</xdr:row>
      <xdr:rowOff>212912</xdr:rowOff>
    </xdr:from>
    <xdr:to>
      <xdr:col>10</xdr:col>
      <xdr:colOff>89647</xdr:colOff>
      <xdr:row>21</xdr:row>
      <xdr:rowOff>100854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206" y="2353236"/>
          <a:ext cx="1546412" cy="3092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5" t="s">
        <v>0</v>
      </c>
      <c r="C3" s="96"/>
      <c r="D3" s="97"/>
      <c r="E3" s="98">
        <v>1</v>
      </c>
      <c r="F3" s="99"/>
      <c r="G3" s="104" t="str">
        <f>VLOOKUP($E3,DATA1!$1:$1601,2,FALSE)</f>
        <v>新規</v>
      </c>
      <c r="H3" s="104"/>
      <c r="I3" s="104"/>
      <c r="J3" s="105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42439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2"/>
      <c r="D5" s="102"/>
      <c r="E5" s="102"/>
      <c r="F5" s="102"/>
      <c r="G5" s="102"/>
      <c r="H5" s="102"/>
      <c r="I5" s="102" t="s">
        <v>68</v>
      </c>
      <c r="J5" s="102"/>
      <c r="K5" s="102"/>
      <c r="L5" s="102"/>
      <c r="M5" s="102"/>
      <c r="N5" s="102" t="s">
        <v>70</v>
      </c>
      <c r="O5" s="102"/>
      <c r="P5" s="102"/>
      <c r="Q5" s="102"/>
      <c r="R5" s="102"/>
      <c r="S5" s="102"/>
      <c r="T5" s="102"/>
      <c r="U5" s="102"/>
      <c r="V5" s="102"/>
      <c r="W5" s="102"/>
      <c r="X5" s="102" t="s">
        <v>71</v>
      </c>
      <c r="Y5" s="102"/>
      <c r="Z5" s="102"/>
      <c r="AA5" s="102"/>
      <c r="AB5" s="102"/>
      <c r="AC5" s="102"/>
      <c r="AD5" s="102"/>
      <c r="AE5" s="102"/>
      <c r="AF5" s="102"/>
      <c r="AG5" s="102"/>
      <c r="AH5" s="100" t="s">
        <v>72</v>
      </c>
      <c r="AI5" s="100"/>
      <c r="AJ5" s="100"/>
      <c r="AK5" s="100"/>
      <c r="AL5" s="100" t="s">
        <v>73</v>
      </c>
      <c r="AM5" s="100"/>
      <c r="AN5" s="100"/>
      <c r="AO5" s="100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431</v>
      </c>
      <c r="C6" s="144"/>
      <c r="D6" s="144"/>
      <c r="E6" s="144"/>
      <c r="F6" s="144"/>
      <c r="G6" s="144"/>
      <c r="H6" s="144"/>
      <c r="I6" s="101" t="s">
        <v>432</v>
      </c>
      <c r="J6" s="101"/>
      <c r="K6" s="101"/>
      <c r="L6" s="101"/>
      <c r="M6" s="101"/>
      <c r="N6" s="103" t="s">
        <v>433</v>
      </c>
      <c r="O6" s="103"/>
      <c r="P6" s="103"/>
      <c r="Q6" s="103"/>
      <c r="R6" s="103"/>
      <c r="S6" s="103"/>
      <c r="T6" s="103"/>
      <c r="U6" s="103"/>
      <c r="V6" s="103"/>
      <c r="W6" s="103"/>
      <c r="X6" s="103" t="s">
        <v>430</v>
      </c>
      <c r="Y6" s="103"/>
      <c r="Z6" s="103"/>
      <c r="AA6" s="103"/>
      <c r="AB6" s="103"/>
      <c r="AC6" s="103"/>
      <c r="AD6" s="103"/>
      <c r="AE6" s="103"/>
      <c r="AF6" s="103"/>
      <c r="AG6" s="103"/>
      <c r="AH6" s="101" t="s">
        <v>421</v>
      </c>
      <c r="AI6" s="101"/>
      <c r="AJ6" s="101"/>
      <c r="AK6" s="101"/>
      <c r="AL6" s="101" t="s">
        <v>434</v>
      </c>
      <c r="AM6" s="101"/>
      <c r="AN6" s="101"/>
      <c r="AO6" s="101"/>
      <c r="AP6" s="106">
        <v>1408</v>
      </c>
      <c r="AQ6" s="106"/>
      <c r="AR6" s="106"/>
      <c r="AS6" s="107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371</v>
      </c>
      <c r="Q8" s="100"/>
      <c r="R8" s="100"/>
      <c r="S8" s="100"/>
      <c r="T8" s="84" t="s">
        <v>372</v>
      </c>
      <c r="U8" s="85"/>
      <c r="V8" s="85"/>
      <c r="W8" s="85"/>
      <c r="X8" s="85"/>
      <c r="Y8" s="86"/>
      <c r="Z8" s="100" t="s">
        <v>375</v>
      </c>
      <c r="AA8" s="100"/>
      <c r="AB8" s="100"/>
      <c r="AC8" s="100"/>
      <c r="AD8" s="84" t="s">
        <v>376</v>
      </c>
      <c r="AE8" s="85"/>
      <c r="AF8" s="85"/>
      <c r="AG8" s="85"/>
      <c r="AH8" s="85"/>
      <c r="AI8" s="86"/>
      <c r="AJ8" s="100" t="s">
        <v>373</v>
      </c>
      <c r="AK8" s="100"/>
      <c r="AL8" s="100"/>
      <c r="AM8" s="100"/>
      <c r="AN8" s="84" t="s">
        <v>374</v>
      </c>
      <c r="AO8" s="85"/>
      <c r="AP8" s="85"/>
      <c r="AQ8" s="85"/>
      <c r="AR8" s="85"/>
      <c r="AS8" s="87"/>
      <c r="AT8" s="47"/>
      <c r="AU8" s="47"/>
    </row>
    <row r="9" spans="1:47" ht="19.5" customHeight="1" thickBot="1" x14ac:dyDescent="0.2">
      <c r="A9" s="18"/>
      <c r="B9" s="158" t="s">
        <v>381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08" t="s">
        <v>408</v>
      </c>
      <c r="Q9" s="91"/>
      <c r="R9" s="91"/>
      <c r="S9" s="91"/>
      <c r="T9" s="88" t="str">
        <f>VLOOKUP($P9,DATA1!$1:$218,2,FALSE)</f>
        <v>医薬品・医薬部外品</v>
      </c>
      <c r="U9" s="89"/>
      <c r="V9" s="89"/>
      <c r="W9" s="89"/>
      <c r="X9" s="89"/>
      <c r="Y9" s="90"/>
      <c r="Z9" s="91" t="s">
        <v>419</v>
      </c>
      <c r="AA9" s="91"/>
      <c r="AB9" s="91"/>
      <c r="AC9" s="91"/>
      <c r="AD9" s="92" t="s">
        <v>420</v>
      </c>
      <c r="AE9" s="93"/>
      <c r="AF9" s="93"/>
      <c r="AG9" s="93"/>
      <c r="AH9" s="93"/>
      <c r="AI9" s="94"/>
      <c r="AJ9" s="91" t="s">
        <v>429</v>
      </c>
      <c r="AK9" s="91"/>
      <c r="AL9" s="91"/>
      <c r="AM9" s="91"/>
      <c r="AN9" s="119" t="str">
        <f>VLOOKUP($AJ9,DATA1!$1:$162,2,FALSE)</f>
        <v>うがい薬・のどスプレー</v>
      </c>
      <c r="AO9" s="120"/>
      <c r="AP9" s="120"/>
      <c r="AQ9" s="120"/>
      <c r="AR9" s="120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7" t="s">
        <v>404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22" t="str">
        <f>AJ9</f>
        <v>010307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6" t="s">
        <v>377</v>
      </c>
      <c r="Q13" s="109"/>
      <c r="R13" s="109"/>
      <c r="S13" s="109"/>
      <c r="T13" s="109" t="s">
        <v>378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 t="s">
        <v>379</v>
      </c>
      <c r="AF13" s="109"/>
      <c r="AG13" s="109"/>
      <c r="AH13" s="109"/>
      <c r="AI13" s="109"/>
      <c r="AJ13" s="109"/>
      <c r="AK13" s="109"/>
      <c r="AL13" s="109" t="s">
        <v>380</v>
      </c>
      <c r="AM13" s="109"/>
      <c r="AN13" s="109"/>
      <c r="AO13" s="109"/>
      <c r="AP13" s="109"/>
      <c r="AQ13" s="109"/>
      <c r="AR13" s="109"/>
      <c r="AS13" s="110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1" t="s">
        <v>407</v>
      </c>
      <c r="Q14" s="112"/>
      <c r="R14" s="112"/>
      <c r="S14" s="113"/>
      <c r="T14" s="114" t="s">
        <v>407</v>
      </c>
      <c r="U14" s="112"/>
      <c r="V14" s="112"/>
      <c r="W14" s="112"/>
      <c r="X14" s="112"/>
      <c r="Y14" s="112"/>
      <c r="Z14" s="112"/>
      <c r="AA14" s="112"/>
      <c r="AB14" s="112"/>
      <c r="AC14" s="112"/>
      <c r="AD14" s="113"/>
      <c r="AE14" s="114" t="s">
        <v>407</v>
      </c>
      <c r="AF14" s="112"/>
      <c r="AG14" s="112"/>
      <c r="AH14" s="112"/>
      <c r="AI14" s="112"/>
      <c r="AJ14" s="112"/>
      <c r="AK14" s="113"/>
      <c r="AL14" s="114" t="s">
        <v>407</v>
      </c>
      <c r="AM14" s="112"/>
      <c r="AN14" s="112"/>
      <c r="AO14" s="112"/>
      <c r="AP14" s="112"/>
      <c r="AQ14" s="112"/>
      <c r="AR14" s="112"/>
      <c r="AS14" s="115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7" t="s">
        <v>382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88" t="s">
        <v>436</v>
      </c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0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91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3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91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91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91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3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91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3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94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402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437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403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7" t="s">
        <v>383</v>
      </c>
      <c r="C57" s="198"/>
      <c r="D57" s="198"/>
      <c r="E57" s="198"/>
      <c r="F57" s="198"/>
      <c r="G57" s="198"/>
      <c r="H57" s="198"/>
      <c r="I57" s="198"/>
      <c r="J57" s="198"/>
      <c r="K57" s="199"/>
      <c r="L57" s="197" t="s">
        <v>384</v>
      </c>
      <c r="M57" s="198"/>
      <c r="N57" s="198"/>
      <c r="O57" s="198"/>
      <c r="P57" s="198"/>
      <c r="Q57" s="198"/>
      <c r="R57" s="198"/>
      <c r="S57" s="198"/>
      <c r="T57" s="198"/>
      <c r="U57" s="200"/>
      <c r="V57" s="201" t="s">
        <v>389</v>
      </c>
      <c r="W57" s="198"/>
      <c r="X57" s="198"/>
      <c r="Y57" s="199"/>
      <c r="Z57" s="197" t="s">
        <v>390</v>
      </c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20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202" t="s">
        <v>391</v>
      </c>
      <c r="AA58" s="203"/>
      <c r="AB58" s="203"/>
      <c r="AC58" s="203"/>
      <c r="AD58" s="203"/>
      <c r="AE58" s="203"/>
      <c r="AF58" s="203"/>
      <c r="AG58" s="203" t="s">
        <v>392</v>
      </c>
      <c r="AH58" s="203"/>
      <c r="AI58" s="203"/>
      <c r="AJ58" s="203"/>
      <c r="AK58" s="203"/>
      <c r="AL58" s="203"/>
      <c r="AM58" s="203"/>
      <c r="AN58" s="203" t="s">
        <v>393</v>
      </c>
      <c r="AO58" s="203"/>
      <c r="AP58" s="203"/>
      <c r="AQ58" s="203"/>
      <c r="AR58" s="203"/>
      <c r="AS58" s="204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49" t="s">
        <v>407</v>
      </c>
      <c r="AA59" s="150"/>
      <c r="AB59" s="150"/>
      <c r="AC59" s="150"/>
      <c r="AD59" s="150"/>
      <c r="AE59" s="150"/>
      <c r="AF59" s="150"/>
      <c r="AG59" s="150" t="s">
        <v>407</v>
      </c>
      <c r="AH59" s="150"/>
      <c r="AI59" s="150"/>
      <c r="AJ59" s="150"/>
      <c r="AK59" s="150"/>
      <c r="AL59" s="150"/>
      <c r="AM59" s="150"/>
      <c r="AN59" s="150" t="s">
        <v>407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394</v>
      </c>
      <c r="C61" s="153"/>
      <c r="D61" s="153" t="s">
        <v>395</v>
      </c>
      <c r="E61" s="153"/>
      <c r="F61" s="153" t="s">
        <v>396</v>
      </c>
      <c r="G61" s="153"/>
      <c r="H61" s="153" t="s">
        <v>397</v>
      </c>
      <c r="I61" s="155"/>
      <c r="J61" s="60"/>
      <c r="K61" s="152" t="s">
        <v>398</v>
      </c>
      <c r="L61" s="153"/>
      <c r="M61" s="153"/>
      <c r="N61" s="153"/>
      <c r="O61" s="153"/>
      <c r="P61" s="153"/>
      <c r="Q61" s="153"/>
      <c r="R61" s="153"/>
      <c r="S61" s="153"/>
      <c r="T61" s="153" t="s">
        <v>399</v>
      </c>
      <c r="U61" s="153"/>
      <c r="V61" s="153"/>
      <c r="W61" s="153"/>
      <c r="X61" s="153"/>
      <c r="Y61" s="153"/>
      <c r="Z61" s="153"/>
      <c r="AA61" s="153"/>
      <c r="AB61" s="153"/>
      <c r="AC61" s="153" t="s">
        <v>400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401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 t="s">
        <v>407</v>
      </c>
      <c r="E62" s="129"/>
      <c r="F62" s="129" t="s">
        <v>407</v>
      </c>
      <c r="G62" s="129"/>
      <c r="H62" s="129" t="s">
        <v>407</v>
      </c>
      <c r="I62" s="130"/>
      <c r="K62" s="156">
        <v>42439</v>
      </c>
      <c r="L62" s="157"/>
      <c r="M62" s="157"/>
      <c r="N62" s="157"/>
      <c r="O62" s="157"/>
      <c r="P62" s="157"/>
      <c r="Q62" s="157"/>
      <c r="R62" s="157"/>
      <c r="S62" s="157"/>
      <c r="T62" s="128" t="s">
        <v>405</v>
      </c>
      <c r="U62" s="129"/>
      <c r="V62" s="129"/>
      <c r="W62" s="129"/>
      <c r="X62" s="129"/>
      <c r="Y62" s="129"/>
      <c r="Z62" s="129"/>
      <c r="AA62" s="129"/>
      <c r="AB62" s="129"/>
      <c r="AC62" s="129" t="s">
        <v>406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406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9" t="s">
        <v>4</v>
      </c>
      <c r="R1" s="209"/>
      <c r="S1" s="209"/>
      <c r="T1" s="210" t="s">
        <v>4</v>
      </c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2"/>
      <c r="AU1" s="213" t="s">
        <v>5</v>
      </c>
      <c r="AV1" s="209" t="s">
        <v>6</v>
      </c>
      <c r="AW1" s="209"/>
      <c r="AX1" s="209"/>
      <c r="AY1" s="213" t="s">
        <v>7</v>
      </c>
      <c r="AZ1" s="213"/>
      <c r="BA1" s="213"/>
      <c r="BB1" s="213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09"/>
      <c r="S2" s="209"/>
      <c r="T2" s="210" t="s">
        <v>8</v>
      </c>
      <c r="U2" s="211"/>
      <c r="V2" s="211"/>
      <c r="W2" s="211"/>
      <c r="X2" s="211"/>
      <c r="Y2" s="211"/>
      <c r="Z2" s="211"/>
      <c r="AA2" s="211"/>
      <c r="AB2" s="211"/>
      <c r="AC2" s="212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13"/>
      <c r="AV2" s="209"/>
      <c r="AW2" s="209"/>
      <c r="AX2" s="209"/>
      <c r="AY2" s="213" t="s">
        <v>12</v>
      </c>
      <c r="AZ2" s="213" t="s">
        <v>13</v>
      </c>
      <c r="BA2" s="213" t="s">
        <v>14</v>
      </c>
      <c r="BB2" s="213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4"/>
      <c r="AZ3" s="214"/>
      <c r="BA3" s="214"/>
      <c r="BB3" s="214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佐藤製薬</v>
      </c>
      <c r="K4" s="70" t="str">
        <f>商品登録書!N6</f>
        <v>ラリンゴール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40ml</v>
      </c>
      <c r="O4" s="10" t="str">
        <f>商品登録書!B6</f>
        <v>4987316031026</v>
      </c>
      <c r="P4" s="70">
        <f>商品登録書!AP6</f>
        <v>1408</v>
      </c>
      <c r="Q4" s="73" t="str">
        <f>商品登録書!P17</f>
        <v>【第3類医薬品】
●のどの痛み、はれをしずめる働きのあるうがい薬です。
●炎症に優れた効果をあらわすミルラ、ラタニアチンキ配合。
●かぜ・のどの使い過ぎ、タバコの吸い過ぎによるのどの炎症、声がれに。</v>
      </c>
      <c r="R4" s="73" t="str">
        <f>商品登録書!B26</f>
        <v>通常1回2～3振り（約0.5ml）をコップ半量（約100ml）の水にうすめてうがいします。1日3～5回うがいします。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2016-03-10T02:34:50Z</dcterms:modified>
</cp:coreProperties>
</file>