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<sst xmlns="http://schemas.openxmlformats.org/spreadsheetml/2006/main" count="488" uniqueCount="452">
  <si>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</si>
  <si>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</si>
  <si>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</si>
  <si>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</si>
  <si>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</si>
  <si>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</si>
  <si>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</si>
  <si>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</si>
  <si>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</si>
  <si>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</si>
  <si>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</si>
  <si>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</si>
  <si>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</si>
  <si>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</si>
  <si>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</si>
  <si>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</si>
  <si>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</si>
  <si>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</si>
  <si>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</si>
  <si>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</si>
  <si>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</si>
  <si>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</si>
  <si>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</si>
  <si>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</si>
  <si>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</si>
  <si>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</si>
  <si>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</si>
  <si>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</si>
  <si>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</si>
  <si>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</si>
  <si>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</si>
  <si>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</si>
  <si>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</si>
  <si>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</si>
  <si>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</si>
  <si>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</si>
  <si>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</si>
  <si>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</si>
  <si>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</si>
  <si>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</si>
  <si>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</si>
  <si>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</si>
  <si>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</si>
  <si>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</si>
  <si>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</si>
  <si>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</si>
  <si>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</si>
  <si>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</si>
  <si>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</si>
  <si>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</si>
  <si>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</si>
  <si>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</si>
  <si>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</si>
  <si>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</si>
  <si>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</si>
  <si>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</si>
  <si>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</si>
  <si>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</si>
  <si>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</si>
  <si>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</si>
  <si>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</si>
  <si>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</si>
  <si>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</si>
  <si>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</si>
  <si>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</si>
  <si>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</si>
  <si>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</si>
  <si>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</si>
  <si>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</si>
  <si>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</si>
  <si>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</si>
  <si>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</si>
  <si>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</si>
  <si>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</si>
  <si>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</si>
  <si>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</si>
  <si>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</si>
  <si>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</si>
  <si>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</si>
  <si>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</si>
  <si>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</si>
  <si>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</si>
  <si>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</si>
  <si>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</si>
  <si>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</si>
  <si>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</si>
  <si>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</si>
  <si>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</si>
  <si>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</si>
  <si>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</si>
  <si>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</si>
  <si>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</si>
  <si>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</si>
  <si>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</si>
  <si>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</si>
  <si>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</si>
  <si>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</si>
  <si>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</si>
  <si>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</si>
  <si>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</si>
  <si>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</si>
  <si>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</si>
  <si>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</si>
  <si>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</si>
  <si>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</si>
  <si>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</si>
  <si>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</si>
  <si>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</si>
  <si>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</si>
  <si>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</si>
  <si>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</si>
  <si>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</si>
  <si>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</si>
  <si>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</si>
  <si>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</si>
  <si>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</si>
  <si>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</si>
  <si>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</si>
  <si>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</si>
  <si>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</si>
  <si>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</si>
  <si>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</si>
  <si>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</si>
  <si>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</si>
  <si>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</si>
  <si>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</si>
  <si>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</si>
  <si>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</si>
  <si>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</si>
  <si>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</si>
  <si>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</si>
  <si>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</si>
  <si>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</si>
  <si>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</si>
  <si>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</si>
  <si>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</si>
  <si>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</si>
  <si>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</si>
  <si>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</si>
  <si>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</si>
  <si>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</si>
  <si>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</si>
  <si>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</si>
  <si>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</si>
  <si>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</si>
  <si>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</si>
  <si>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</si>
  <si>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</si>
  <si>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</si>
  <si>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</si>
  <si>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</si>
  <si>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</si>
  <si>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</si>
  <si>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</si>
  <si>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</si>
  <si>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</si>
  <si>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</si>
  <si>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</si>
  <si>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</si>
  <si>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</si>
  <si>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</si>
  <si>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</si>
  <si>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</si>
  <si>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</si>
  <si>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</si>
  <si>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</si>
  <si>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</si>
  <si>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</si>
  <si>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</si>
  <si>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</si>
  <si>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</si>
  <si>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</si>
  <si>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</si>
  <si>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</si>
  <si>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</si>
  <si>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</si>
  <si>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</si>
  <si>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</si>
  <si>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</si>
  <si>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</si>
  <si>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</si>
  <si>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</si>
  <si>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</si>
  <si>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</si>
  <si>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</si>
  <si>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</si>
  <si>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</si>
  <si>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</si>
  <si>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</si>
  <si>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</si>
  <si>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</si>
  <si>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</si>
  <si>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</si>
  <si>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</si>
  <si>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</si>
  <si>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</si>
  <si>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</si>
  <si>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</si>
  <si>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</si>
  <si>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</si>
  <si>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</si>
  <si>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</si>
  <si>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</si>
  <si>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</si>
  <si>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</si>
  <si>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</si>
  <si>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</si>
  <si>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</si>
  <si>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</si>
  <si>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</si>
  <si>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</si>
  <si>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</si>
  <si>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</si>
  <si>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</si>
  <si>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</si>
  <si>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</si>
  <si>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</si>
  <si>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</si>
  <si>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</si>
  <si>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</si>
  <si>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</si>
  <si>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</si>
  <si>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</si>
  <si>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</si>
  <si>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</si>
  <si>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</si>
  <si>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</si>
  <si>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</si>
  <si>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</si>
  <si>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</si>
  <si>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</si>
  <si>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</si>
  <si>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</si>
  <si>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</si>
  <si>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</si>
  <si>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</si>
  <si>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</si>
  <si>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</si>
  <si>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</si>
  <si>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</si>
  <si>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</si>
  <si>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</si>
  <si>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</si>
  <si>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</si>
  <si>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</si>
  <si>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</si>
  <si>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</si>
  <si>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</si>
  <si>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</si>
  <si>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</si>
  <si>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</si>
  <si>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</si>
  <si>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</si>
  <si>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</si>
  <si>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</si>
  <si>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</si>
  <si>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</si>
  <si>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</si>
  <si>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</si>
  <si>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</si>
  <si>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</si>
  <si>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</si>
  <si>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</si>
  <si>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</si>
  <si>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</si>
  <si>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</si>
  <si>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</si>
  <si>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</si>
  <si>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</si>
  <si>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</si>
  <si>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</si>
  <si>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</si>
  <si>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</si>
  <si>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</si>
  <si>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</si>
  <si>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</si>
  <si>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</si>
  <si>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</si>
  <si>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</si>
  <si>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</si>
  <si>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</si>
  <si>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</si>
  <si>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</si>
  <si>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</si>
  <si>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</si>
  <si>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</si>
  <si>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</si>
  <si>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</si>
  <si>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</si>
  <si>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</si>
  <si>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</si>
  <si>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</si>
  <si>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</si>
  <si>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</si>
  <si>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</si>
  <si>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</si>
  <si>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</si>
  <si>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</si>
  <si>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</si>
  <si>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</si>
  <si>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</si>
  <si>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</si>
  <si>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</si>
  <si>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</si>
  <si>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</si>
  <si>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</si>
  <si>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</si>
  <si>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</si>
  <si>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</si>
  <si>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</si>
  <si>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</si>
  <si>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</si>
  <si>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</si>
  <si>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</si>
  <si>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</si>
  <si>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</si>
  <si>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</si>
  <si>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</si>
  <si>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</si>
  <si>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</si>
  <si>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</si>
  <si>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</si>
  <si>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</si>
  <si>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</si>
  <si>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</si>
  <si>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</si>
  <si>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</si>
  <si>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</si>
  <si>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</si>
  <si>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</si>
  <si>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</si>
  <si>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</si>
  <si>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</si>
  <si>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</si>
  <si>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</si>
  <si>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</si>
  <si>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</si>
  <si>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</si>
  <si>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</si>
  <si>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</si>
  <si>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</si>
  <si>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</si>
  <si>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</si>
  <si>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</si>
  <si>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</si>
  <si>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</si>
  <si>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</si>
  <si>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</si>
  <si>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</si>
  <si>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</si>
  <si>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</si>
  <si>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</si>
  <si>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</si>
  <si>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</si>
  <si>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</si>
  <si>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</si>
  <si>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</si>
  <si>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</si>
  <si>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</si>
  <si>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</si>
  <si>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</si>
  <si>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</si>
  <si>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</si>
  <si>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</si>
  <si>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</si>
  <si>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</si>
  <si>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</si>
  <si>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</si>
  <si>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</si>
  <si>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</si>
  <si>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</si>
  <si>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</si>
  <si>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</si>
  <si>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</si>
  <si>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</si>
  <si>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</si>
  <si>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</si>
  <si>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</si>
  <si>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</si>
  <si>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</si>
  <si>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</si>
  <si>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</si>
  <si>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</si>
  <si>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</si>
  <si>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</si>
  <si>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</si>
  <si>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</si>
  <si>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</si>
  <si>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</si>
  <si>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</si>
  <si>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</si>
  <si>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</si>
  <si>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</si>
  <si>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</si>
  <si>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</si>
  <si>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</si>
  <si>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</si>
  <si>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</si>
  <si>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</si>
  <si>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</si>
  <si>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</si>
  <si>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</si>
  <si>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</si>
  <si>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</si>
  <si>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</si>
  <si>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</si>
  <si>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</si>
  <si>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</si>
  <si>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</si>
  <si>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</si>
  <si>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</si>
  <si>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</si>
  <si>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</si>
  <si>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</si>
  <si>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</si>
  <si>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</si>
  <si>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</si>
  <si>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</si>
  <si>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</si>
  <si>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</si>
  <si>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</si>
  <si>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</si>
  <si>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</si>
  <si>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</si>
  <si>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</si>
  <si>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</si>
  <si>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</si>
  <si>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</si>
  <si>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</si>
  <si>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</si>
  <si>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</si>
  <si>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</si>
  <si>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</si>
  <si>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</si>
  <si>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</si>
  <si>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</si>
  <si>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</si>
  <si>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</si>
  <si>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</si>
  <si>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</si>
  <si>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030404</t>
    <phoneticPr fontId="19"/>
  </si>
  <si>
    <t>03</t>
    <phoneticPr fontId="19"/>
  </si>
  <si>
    <t>04</t>
    <phoneticPr fontId="19"/>
  </si>
  <si>
    <t>機能食品</t>
    <rPh sb="0" eb="2">
      <t>キノウ</t>
    </rPh>
    <rPh sb="2" eb="4">
      <t>ショクヒン</t>
    </rPh>
    <phoneticPr fontId="19"/>
  </si>
  <si>
    <t>オープン</t>
    <phoneticPr fontId="19"/>
  </si>
  <si>
    <t>4511413401521</t>
    <phoneticPr fontId="19"/>
  </si>
  <si>
    <t>DHC</t>
    <phoneticPr fontId="19"/>
  </si>
  <si>
    <t>ブルーベリーエキス　20日分</t>
    <rPh sb="12" eb="14">
      <t>ニチブン</t>
    </rPh>
    <phoneticPr fontId="19"/>
  </si>
  <si>
    <t>40粒</t>
    <rPh sb="2" eb="3">
      <t>ツブ</t>
    </rPh>
    <phoneticPr fontId="19"/>
  </si>
  <si>
    <t>0010</t>
    <phoneticPr fontId="19"/>
  </si>
  <si>
    <t>OAに囲まれた毎日に。ブルーベリーにマリーゴールドなどのカッロテノイド配合！</t>
    <rPh sb="3" eb="4">
      <t>カコ</t>
    </rPh>
    <rPh sb="7" eb="9">
      <t>マイニチ</t>
    </rPh>
    <rPh sb="35" eb="37">
      <t>ハイゴウ</t>
    </rPh>
    <phoneticPr fontId="19"/>
  </si>
  <si>
    <t>1日2粒を目安に、水またはぬるま湯でお召し上がりください。</t>
    <rPh sb="1" eb="2">
      <t>ニチ</t>
    </rPh>
    <rPh sb="3" eb="4">
      <t>ツブ</t>
    </rPh>
    <rPh sb="5" eb="7">
      <t>メヤス</t>
    </rPh>
    <rPh sb="9" eb="10">
      <t>ミズ</t>
    </rPh>
    <rPh sb="16" eb="17">
      <t>ユ</t>
    </rPh>
    <rPh sb="19" eb="20">
      <t>メ</t>
    </rPh>
    <rPh sb="21" eb="22">
      <t>ア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</si>
</sst>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178594</xdr:colOff>
      <xdr:row>8</xdr:row>
      <xdr:rowOff>178595</xdr:rowOff>
    </xdr:from>
    <xdr:to>
      <xdr:col>12</xdr:col>
      <xdr:colOff>58993</xdr:colOff>
      <xdr:row>22</xdr:row>
      <xdr:rowOff>71439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1032" y="2333626"/>
          <a:ext cx="2142586" cy="339328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13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42479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445</v>
      </c>
      <c r="C6" s="161"/>
      <c r="D6" s="161"/>
      <c r="E6" s="161"/>
      <c r="F6" s="161"/>
      <c r="G6" s="161"/>
      <c r="H6" s="162"/>
      <c r="I6" s="197" t="s">
        <v>446</v>
      </c>
      <c r="J6" s="197"/>
      <c r="K6" s="197"/>
      <c r="L6" s="197"/>
      <c r="M6" s="197"/>
      <c r="N6" s="198" t="s">
        <v>447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438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448</v>
      </c>
      <c r="AM6" s="197"/>
      <c r="AN6" s="197"/>
      <c r="AO6" s="197"/>
      <c r="AP6" s="168" t="s">
        <v>444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441</v>
      </c>
      <c r="Q9" s="171"/>
      <c r="R9" s="171"/>
      <c r="S9" s="171"/>
      <c r="T9" s="180" t="str">
        <f>VLOOKUP($P9,DATA1!$1:$224,2,FALSE)</f>
        <v>健康食品</v>
      </c>
      <c r="U9" s="181"/>
      <c r="V9" s="181"/>
      <c r="W9" s="181"/>
      <c r="X9" s="181"/>
      <c r="Y9" s="202"/>
      <c r="Z9" s="171" t="s">
        <v>442</v>
      </c>
      <c r="AA9" s="171"/>
      <c r="AB9" s="171"/>
      <c r="AC9" s="171"/>
      <c r="AD9" s="203" t="s">
        <v>443</v>
      </c>
      <c r="AE9" s="204"/>
      <c r="AF9" s="204"/>
      <c r="AG9" s="204"/>
      <c r="AH9" s="204"/>
      <c r="AI9" s="205"/>
      <c r="AJ9" s="171" t="s">
        <v>440</v>
      </c>
      <c r="AK9" s="171"/>
      <c r="AL9" s="171"/>
      <c r="AM9" s="171"/>
      <c r="AN9" s="180" t="str">
        <f>VLOOKUP($AJ9,DATA1!$1:$168,2,FALSE)</f>
        <v>瞳ケア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030404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449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450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 t="s">
        <v>451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42479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>
      <c r="A4" s="69">
        <v>1</v>
      </c>
      <c r="B4" s="8" t="str">
        <f>商品登録書!P9</f>
        <v>03</v>
      </c>
      <c r="C4" s="8" t="str">
        <f>商品登録書!Z9</f>
        <v>04</v>
      </c>
      <c r="D4" s="8" t="str">
        <f>商品登録書!AJ9</f>
        <v>030404</v>
      </c>
      <c r="E4" s="8" t="str">
        <f>商品登録書!AJ11</f>
        <v>0010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DHC</v>
      </c>
      <c r="K4" s="70" t="str">
        <f>商品登録書!N6</f>
        <v>ブルーベリーエキス　20日分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40粒</v>
      </c>
      <c r="O4" s="10" t="str">
        <f>商品登録書!B6</f>
        <v>4511413401521</v>
      </c>
      <c r="P4" s="10"/>
      <c r="Q4" s="70" t="str">
        <f>商品登録書!AP6</f>
        <v>オープン</v>
      </c>
      <c r="R4" s="74" t="str">
        <f>商品登録書!P17</f>
        <v>OAに囲まれた毎日に。ブルーベリーにマリーゴールドなどのカッロテノイド配合！</v>
      </c>
      <c r="S4" s="74" t="str">
        <f>商品登録書!B26</f>
        <v>1日2粒を目安に、水またはぬるま湯でお召し上がりください。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42479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2016-04-08T00:09:28Z</cp:lastPrinted>
  <dcterms:created xsi:type="dcterms:W3CDTF">2009-11-04T02:33:42Z</dcterms:created>
  <dcterms:modified xsi:type="dcterms:W3CDTF">2016-04-19T02:12:30Z</dcterms:modified>
</cp:coreProperties>
</file>