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Z11" i="4"/>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D4" l="1"/>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<sst xmlns="http://schemas.openxmlformats.org/spreadsheetml/2006/main" count="488" uniqueCount="452">
  <si>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</si>
  <si>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</si>
  <si>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</si>
  <si>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</si>
  <si>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</si>
  <si>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</si>
  <si>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</si>
  <si>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</si>
  <si>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</si>
  <si>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</si>
  <si>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</si>
  <si>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</si>
  <si>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</si>
  <si>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</si>
  <si>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</si>
  <si>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</si>
  <si>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</si>
  <si>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</si>
  <si>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</si>
  <si>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</si>
  <si>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</si>
  <si>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</si>
  <si>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</si>
  <si>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</si>
  <si>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</si>
  <si>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</si>
  <si>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</si>
  <si>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</si>
  <si>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</si>
  <si>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</si>
  <si>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</si>
  <si>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</si>
  <si>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</si>
  <si>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</si>
  <si>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</si>
  <si>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</si>
  <si>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</si>
  <si>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</si>
  <si>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</si>
  <si>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</si>
  <si>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</si>
  <si>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</si>
  <si>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</si>
  <si>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</si>
  <si>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</si>
  <si>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</si>
  <si>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</si>
  <si>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</si>
  <si>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</si>
  <si>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</si>
  <si>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</si>
  <si>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</si>
  <si>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</si>
  <si>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</si>
  <si>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</si>
  <si>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</si>
  <si>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</si>
  <si>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</si>
  <si>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</si>
  <si>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</si>
  <si>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</si>
  <si>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</si>
  <si>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</si>
  <si>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</si>
  <si>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</si>
  <si>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</si>
  <si>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</si>
  <si>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</si>
  <si>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</si>
  <si>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</si>
  <si>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</si>
  <si>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</si>
  <si>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</si>
  <si>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</si>
  <si>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</si>
  <si>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</si>
  <si>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</si>
  <si>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</si>
  <si>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</si>
  <si>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</si>
  <si>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</si>
  <si>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</si>
  <si>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</si>
  <si>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</si>
  <si>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</si>
  <si>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</si>
  <si>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</si>
  <si>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</si>
  <si>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</si>
  <si>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</si>
  <si>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</si>
  <si>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</si>
  <si>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</si>
  <si>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</si>
  <si>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</si>
  <si>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</si>
  <si>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</si>
  <si>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</si>
  <si>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</si>
  <si>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</si>
  <si>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</si>
  <si>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</si>
  <si>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</si>
  <si>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</si>
  <si>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</si>
  <si>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</si>
  <si>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</si>
  <si>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</si>
  <si>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</si>
  <si>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</si>
  <si>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</si>
  <si>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</si>
  <si>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</si>
  <si>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</si>
  <si>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</si>
  <si>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</si>
  <si>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</si>
  <si>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</si>
  <si>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</si>
  <si>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</si>
  <si>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</si>
  <si>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</si>
  <si>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</si>
  <si>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</si>
  <si>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</si>
  <si>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</si>
  <si>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</si>
  <si>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</si>
  <si>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</si>
  <si>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</si>
  <si>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</si>
  <si>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</si>
  <si>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</si>
  <si>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</si>
  <si>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</si>
  <si>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</si>
  <si>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</si>
  <si>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</si>
  <si>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</si>
  <si>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</si>
  <si>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</si>
  <si>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</si>
  <si>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</si>
  <si>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</si>
  <si>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</si>
  <si>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</si>
  <si>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</si>
  <si>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</si>
  <si>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</si>
  <si>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</si>
  <si>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</si>
  <si>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</si>
  <si>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</si>
  <si>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</si>
  <si>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</si>
  <si>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</si>
  <si>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</si>
  <si>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</si>
  <si>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</si>
  <si>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</si>
  <si>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</si>
  <si>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</si>
  <si>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</si>
  <si>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</si>
  <si>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</si>
  <si>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</si>
  <si>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</si>
  <si>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</si>
  <si>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</si>
  <si>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</si>
  <si>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</si>
  <si>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</si>
  <si>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</si>
  <si>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</si>
  <si>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</si>
  <si>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</si>
  <si>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</si>
  <si>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</si>
  <si>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</si>
  <si>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</si>
  <si>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</si>
  <si>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</si>
  <si>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</si>
  <si>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</si>
  <si>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</si>
  <si>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</si>
  <si>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</si>
  <si>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</si>
  <si>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</si>
  <si>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</si>
  <si>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</si>
  <si>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</si>
  <si>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</si>
  <si>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</si>
  <si>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</si>
  <si>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</si>
  <si>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</si>
  <si>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</si>
  <si>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</si>
  <si>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</si>
  <si>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</si>
  <si>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</si>
  <si>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</si>
  <si>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</si>
  <si>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</si>
  <si>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</si>
  <si>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</si>
  <si>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</si>
  <si>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</si>
  <si>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</si>
  <si>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</si>
  <si>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</si>
  <si>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</si>
  <si>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</si>
  <si>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</si>
  <si>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</si>
  <si>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</si>
  <si>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</si>
  <si>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</si>
  <si>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</si>
  <si>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</si>
  <si>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</si>
  <si>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</si>
  <si>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</si>
  <si>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</si>
  <si>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</si>
  <si>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</si>
  <si>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</si>
  <si>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</si>
  <si>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</si>
  <si>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</si>
  <si>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</si>
  <si>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</si>
  <si>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</si>
  <si>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</si>
  <si>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</si>
  <si>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</si>
  <si>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</si>
  <si>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</si>
  <si>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</si>
  <si>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</si>
  <si>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</si>
  <si>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</si>
  <si>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</si>
  <si>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</si>
  <si>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</si>
  <si>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</si>
  <si>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</si>
  <si>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</si>
  <si>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</si>
  <si>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</si>
  <si>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</si>
  <si>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</si>
  <si>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</si>
  <si>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</si>
  <si>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</si>
  <si>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</si>
  <si>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</si>
  <si>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</si>
  <si>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</si>
  <si>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</si>
  <si>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</si>
  <si>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</si>
  <si>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</si>
  <si>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</si>
  <si>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</si>
  <si>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</si>
  <si>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</si>
  <si>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</si>
  <si>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</si>
  <si>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</si>
  <si>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</si>
  <si>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</si>
  <si>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</si>
  <si>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</si>
  <si>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</si>
  <si>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</si>
  <si>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</si>
  <si>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</si>
  <si>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</si>
  <si>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</si>
  <si>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</si>
  <si>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</si>
  <si>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</si>
  <si>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</si>
  <si>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</si>
  <si>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</si>
  <si>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</si>
  <si>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</si>
  <si>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</si>
  <si>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</si>
  <si>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</si>
  <si>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</si>
  <si>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</si>
  <si>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</si>
  <si>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</si>
  <si>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</si>
  <si>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</si>
  <si>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</si>
  <si>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</si>
  <si>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</si>
  <si>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</si>
  <si>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</si>
  <si>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</si>
  <si>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</si>
  <si>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</si>
  <si>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</si>
  <si>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</si>
  <si>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</si>
  <si>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</si>
  <si>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</si>
  <si>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</si>
  <si>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</si>
  <si>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</si>
  <si>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</si>
  <si>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</si>
  <si>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</si>
  <si>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</si>
  <si>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</si>
  <si>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</si>
  <si>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</si>
  <si>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</si>
  <si>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</si>
  <si>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</si>
  <si>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</si>
  <si>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</si>
  <si>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</si>
  <si>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</si>
  <si>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</si>
  <si>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</si>
  <si>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</si>
  <si>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</si>
  <si>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</si>
  <si>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</si>
  <si>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</si>
  <si>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</si>
  <si>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</si>
  <si>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</si>
  <si>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</si>
  <si>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</si>
  <si>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</si>
  <si>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</si>
  <si>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</si>
  <si>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</si>
  <si>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</si>
  <si>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</si>
  <si>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</si>
  <si>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</si>
  <si>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</si>
  <si>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</si>
  <si>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</si>
  <si>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</si>
  <si>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</si>
  <si>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</si>
  <si>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</si>
  <si>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</si>
  <si>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</si>
  <si>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</si>
  <si>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</si>
  <si>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</si>
  <si>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</si>
  <si>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</si>
  <si>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</si>
  <si>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</si>
  <si>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</si>
  <si>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</si>
  <si>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</si>
  <si>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</si>
  <si>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</si>
  <si>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</si>
  <si>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</si>
  <si>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</si>
  <si>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</si>
  <si>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</si>
  <si>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</si>
  <si>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</si>
  <si>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</si>
  <si>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</si>
  <si>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</si>
  <si>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</si>
  <si>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</si>
  <si>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</si>
  <si>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</si>
  <si>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</si>
  <si>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</si>
  <si>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</si>
  <si>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</si>
  <si>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</si>
  <si>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</si>
  <si>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</si>
  <si>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</si>
  <si>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</si>
  <si>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</si>
  <si>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</si>
  <si>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</si>
  <si>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</si>
  <si>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</si>
  <si>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</si>
  <si>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</si>
  <si>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</si>
  <si>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</si>
  <si>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</si>
  <si>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</si>
  <si>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</si>
  <si>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</si>
  <si>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</si>
  <si>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</si>
  <si>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</si>
  <si>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</si>
  <si>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</si>
  <si>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</si>
  <si>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</si>
  <si>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</si>
  <si>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</si>
  <si>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</si>
  <si>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</si>
  <si>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</si>
  <si>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</si>
  <si>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</si>
  <si>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</si>
  <si>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</si>
  <si>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</si>
  <si>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</si>
  <si>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</si>
  <si>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</si>
  <si>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</si>
  <si>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</si>
  <si>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</si>
  <si>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</si>
  <si>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</si>
  <si>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</si>
  <si>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</si>
  <si>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</si>
  <si>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</si>
  <si>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</si>
  <si>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</si>
  <si>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</si>
  <si>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</si>
  <si>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</si>
  <si>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</si>
  <si>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</si>
  <si>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</si>
  <si>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t>
    <rPh sb="0" eb="1">
      <t>チャ</t>
    </rPh>
    <phoneticPr fontId="19"/>
  </si>
  <si>
    <t>030501</t>
    <phoneticPr fontId="19"/>
  </si>
  <si>
    <t>オリヒロ</t>
    <phoneticPr fontId="19"/>
  </si>
  <si>
    <t>オープン</t>
    <phoneticPr fontId="19"/>
  </si>
  <si>
    <t>4571157252018</t>
    <phoneticPr fontId="19"/>
  </si>
  <si>
    <t>メタショットティー</t>
    <phoneticPr fontId="19"/>
  </si>
  <si>
    <t>30包</t>
    <rPh sb="2" eb="3">
      <t>ホウ</t>
    </rPh>
    <phoneticPr fontId="19"/>
  </si>
  <si>
    <t>0011</t>
    <phoneticPr fontId="19"/>
  </si>
  <si>
    <t>数値の気になる方におすすめの10種類の素材を配合したブレンド茶です。ノンカフェインの素材を使用。健康対策、毎日のお食事のおともに。</t>
    <rPh sb="0" eb="2">
      <t>スウチ</t>
    </rPh>
    <rPh sb="3" eb="4">
      <t>キ</t>
    </rPh>
    <rPh sb="7" eb="8">
      <t>カタ</t>
    </rPh>
    <rPh sb="16" eb="18">
      <t>シュルイ</t>
    </rPh>
    <rPh sb="19" eb="21">
      <t>ソザイ</t>
    </rPh>
    <rPh sb="22" eb="24">
      <t>ハイゴウ</t>
    </rPh>
    <rPh sb="30" eb="31">
      <t>チャ</t>
    </rPh>
    <rPh sb="42" eb="44">
      <t>ソザイ</t>
    </rPh>
    <rPh sb="45" eb="47">
      <t>シヨウ</t>
    </rPh>
    <rPh sb="48" eb="50">
      <t>ケンコウ</t>
    </rPh>
    <rPh sb="50" eb="52">
      <t>タイサク</t>
    </rPh>
    <rPh sb="53" eb="55">
      <t>マイニチ</t>
    </rPh>
    <rPh sb="57" eb="59">
      <t>ショクジ</t>
    </rPh>
    <phoneticPr fontId="19"/>
  </si>
  <si>
    <t>【急須使用の場合】
温めた急須にティーバッグを1つ入れ沸騰したお湯を注ぎ、１煎目は2分程度、2煎目以降はすこし時間をおいてからお好みの濃さでお召し上がりください。
【煮出してご利用の場合】
煮出す場合にはよく沸騰している約1Lの熱湯にティーバッグを1つ入れ、5分間を目安に弱火で煮出してください。ほどよい色とよい薫りがでましたら火を止めてポットで保温するか冷蔵庫で冷やしてお召し上がりください。煮出す時間はお茶の色や香りでお好みによって調節してください。</t>
    <rPh sb="1" eb="3">
      <t>キュウス</t>
    </rPh>
    <rPh sb="3" eb="5">
      <t>シヨウ</t>
    </rPh>
    <rPh sb="6" eb="8">
      <t>バアイ</t>
    </rPh>
    <rPh sb="10" eb="11">
      <t>アタタ</t>
    </rPh>
    <rPh sb="13" eb="15">
      <t>キュウス</t>
    </rPh>
    <rPh sb="25" eb="26">
      <t>イ</t>
    </rPh>
    <rPh sb="27" eb="29">
      <t>フットウ</t>
    </rPh>
    <rPh sb="32" eb="33">
      <t>ユ</t>
    </rPh>
    <rPh sb="34" eb="35">
      <t>ソソ</t>
    </rPh>
    <rPh sb="38" eb="39">
      <t>セン</t>
    </rPh>
    <rPh sb="39" eb="40">
      <t>メ</t>
    </rPh>
    <rPh sb="42" eb="43">
      <t>フン</t>
    </rPh>
    <rPh sb="43" eb="45">
      <t>テイド</t>
    </rPh>
    <rPh sb="47" eb="48">
      <t>セン</t>
    </rPh>
    <rPh sb="48" eb="49">
      <t>メ</t>
    </rPh>
    <rPh sb="49" eb="51">
      <t>イコウ</t>
    </rPh>
    <rPh sb="55" eb="57">
      <t>ジカン</t>
    </rPh>
    <rPh sb="64" eb="65">
      <t>コノ</t>
    </rPh>
    <rPh sb="67" eb="68">
      <t>コ</t>
    </rPh>
    <rPh sb="71" eb="72">
      <t>メ</t>
    </rPh>
    <rPh sb="73" eb="74">
      <t>ア</t>
    </rPh>
    <rPh sb="84" eb="86">
      <t>ニダ</t>
    </rPh>
    <rPh sb="89" eb="91">
      <t>リヨウ</t>
    </rPh>
    <rPh sb="92" eb="94">
      <t>バアイ</t>
    </rPh>
    <rPh sb="96" eb="98">
      <t>ニダ</t>
    </rPh>
    <rPh sb="99" eb="101">
      <t>バアイ</t>
    </rPh>
    <rPh sb="105" eb="107">
      <t>フットウ</t>
    </rPh>
    <rPh sb="111" eb="112">
      <t>ヤク</t>
    </rPh>
    <rPh sb="115" eb="117">
      <t>ネットウ</t>
    </rPh>
    <rPh sb="127" eb="128">
      <t>イ</t>
    </rPh>
    <rPh sb="131" eb="132">
      <t>フン</t>
    </rPh>
    <rPh sb="132" eb="133">
      <t>アイダ</t>
    </rPh>
    <rPh sb="134" eb="136">
      <t>メヤス</t>
    </rPh>
    <rPh sb="137" eb="139">
      <t>ヨワビ</t>
    </rPh>
    <rPh sb="140" eb="142">
      <t>ニダ</t>
    </rPh>
    <rPh sb="153" eb="154">
      <t>イロ</t>
    </rPh>
    <rPh sb="157" eb="158">
      <t>カオ</t>
    </rPh>
    <rPh sb="165" eb="166">
      <t>ヒ</t>
    </rPh>
    <rPh sb="167" eb="168">
      <t>ト</t>
    </rPh>
    <rPh sb="174" eb="176">
      <t>ホオン</t>
    </rPh>
    <rPh sb="179" eb="182">
      <t>レイゾウコ</t>
    </rPh>
    <rPh sb="183" eb="184">
      <t>ヒ</t>
    </rPh>
    <rPh sb="188" eb="189">
      <t>メ</t>
    </rPh>
    <rPh sb="190" eb="191">
      <t>ア</t>
    </rPh>
    <rPh sb="198" eb="200">
      <t>ニダ</t>
    </rPh>
    <rPh sb="201" eb="203">
      <t>ジカン</t>
    </rPh>
    <rPh sb="205" eb="206">
      <t>チャ</t>
    </rPh>
    <rPh sb="207" eb="208">
      <t>イロ</t>
    </rPh>
    <rPh sb="209" eb="210">
      <t>カオ</t>
    </rPh>
    <rPh sb="213" eb="214">
      <t>コノ</t>
    </rPh>
    <rPh sb="219" eb="221">
      <t>チョウセツ</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</si>
</sst>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202406</xdr:colOff>
      <xdr:row>8</xdr:row>
      <xdr:rowOff>130969</xdr:rowOff>
    </xdr:from>
    <xdr:to>
      <xdr:col>12</xdr:col>
      <xdr:colOff>25659</xdr:colOff>
      <xdr:row>21</xdr:row>
      <xdr:rowOff>154781</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28625" y="2286000"/>
          <a:ext cx="2311659" cy="3274219"/>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4"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42479</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446</v>
      </c>
      <c r="C6" s="161"/>
      <c r="D6" s="161"/>
      <c r="E6" s="161"/>
      <c r="F6" s="161"/>
      <c r="G6" s="161"/>
      <c r="H6" s="162"/>
      <c r="I6" s="197" t="s">
        <v>444</v>
      </c>
      <c r="J6" s="197"/>
      <c r="K6" s="197"/>
      <c r="L6" s="197"/>
      <c r="M6" s="197"/>
      <c r="N6" s="198" t="s">
        <v>447</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448</v>
      </c>
      <c r="AM6" s="197"/>
      <c r="AN6" s="197"/>
      <c r="AO6" s="197"/>
      <c r="AP6" s="168" t="s">
        <v>445</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329</v>
      </c>
      <c r="C9" s="91"/>
      <c r="D9" s="91"/>
      <c r="E9" s="91"/>
      <c r="F9" s="91"/>
      <c r="G9" s="91"/>
      <c r="H9" s="91"/>
      <c r="I9" s="91"/>
      <c r="J9" s="91"/>
      <c r="K9" s="91"/>
      <c r="L9" s="91"/>
      <c r="M9" s="91"/>
      <c r="N9" s="92"/>
      <c r="O9" s="20"/>
      <c r="P9" s="170" t="s">
        <v>440</v>
      </c>
      <c r="Q9" s="171"/>
      <c r="R9" s="171"/>
      <c r="S9" s="171"/>
      <c r="T9" s="180" t="str">
        <f>VLOOKUP($P9,DATA1!$1:$224,2,FALSE)</f>
        <v>健康食品</v>
      </c>
      <c r="U9" s="181"/>
      <c r="V9" s="181"/>
      <c r="W9" s="181"/>
      <c r="X9" s="181"/>
      <c r="Y9" s="202"/>
      <c r="Z9" s="171" t="s">
        <v>441</v>
      </c>
      <c r="AA9" s="171"/>
      <c r="AB9" s="171"/>
      <c r="AC9" s="171"/>
      <c r="AD9" s="203" t="s">
        <v>442</v>
      </c>
      <c r="AE9" s="204"/>
      <c r="AF9" s="204"/>
      <c r="AG9" s="204"/>
      <c r="AH9" s="204"/>
      <c r="AI9" s="205"/>
      <c r="AJ9" s="171" t="s">
        <v>443</v>
      </c>
      <c r="AK9" s="171"/>
      <c r="AL9" s="171"/>
      <c r="AM9" s="171"/>
      <c r="AN9" s="180" t="str">
        <f>VLOOKUP($AJ9,DATA1!$1:$168,2,FALSE)</f>
        <v>健康茶・健康酢</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030501</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450</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451</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c r="B62" s="143">
        <v>1</v>
      </c>
      <c r="C62" s="144"/>
      <c r="D62" s="144" t="s">
        <v>438</v>
      </c>
      <c r="E62" s="144"/>
      <c r="F62" s="144" t="s">
        <v>438</v>
      </c>
      <c r="G62" s="144"/>
      <c r="H62" s="144" t="s">
        <v>438</v>
      </c>
      <c r="I62" s="146"/>
      <c r="K62" s="88">
        <v>42479</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03</v>
      </c>
      <c r="C4" s="8" t="str">
        <f>商品登録書!Z9</f>
        <v>05</v>
      </c>
      <c r="D4" s="8" t="str">
        <f>商品登録書!AJ9</f>
        <v>030501</v>
      </c>
      <c r="E4" s="8" t="str">
        <f>商品登録書!AJ11</f>
        <v>0011</v>
      </c>
      <c r="F4" s="8" t="str">
        <f>商品登録書!P14</f>
        <v>-</v>
      </c>
      <c r="G4" s="8" t="str">
        <f>商品登録書!T14</f>
        <v>-</v>
      </c>
      <c r="H4" s="8" t="str">
        <f>商品登録書!AE14</f>
        <v>-</v>
      </c>
      <c r="I4" s="8" t="str">
        <f>商品登録書!AL14</f>
        <v>-</v>
      </c>
      <c r="J4" s="70" t="str">
        <f>商品登録書!I6</f>
        <v>オリヒロ</v>
      </c>
      <c r="K4" s="70" t="str">
        <f>商品登録書!N6</f>
        <v>メタショットティー</v>
      </c>
      <c r="L4" s="70" t="str">
        <f>商品登録書!X6</f>
        <v>-</v>
      </c>
      <c r="M4" s="70" t="str">
        <f>商品登録書!AH6</f>
        <v>-</v>
      </c>
      <c r="N4" s="70" t="str">
        <f>商品登録書!AL6</f>
        <v>30包</v>
      </c>
      <c r="O4" s="10" t="str">
        <f>商品登録書!B6</f>
        <v>4571157252018</v>
      </c>
      <c r="P4" s="10"/>
      <c r="Q4" s="70" t="str">
        <f>商品登録書!AP6</f>
        <v>オープン</v>
      </c>
      <c r="R4" s="74" t="str">
        <f>商品登録書!P17</f>
        <v>数値の気になる方におすすめの10種類の素材を配合したブレンド茶です。ノンカフェインの素材を使用。健康対策、毎日のお食事のおともに。</v>
      </c>
      <c r="S4" s="74" t="str">
        <f>商品登録書!B26</f>
        <v>【急須使用の場合】
温めた急須にティーバッグを1つ入れ沸騰したお湯を注ぎ、１煎目は2分程度、2煎目以降はすこし時間をおいてからお好みの濃さでお召し上がりください。
【煮出してご利用の場合】
煮出す場合にはよく沸騰している約1Lの熱湯にティーバッグを1つ入れ、5分間を目安に弱火で煮出してください。ほどよい色とよい薫りがでましたら火を止めてポットで保温するか冷蔵庫で冷やしてお召し上がりください。煮出す時間はお茶の色や香りでお好みによって調節し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2016-04-19T04:47:49Z</dcterms:modified>
</cp:coreProperties>
</file>