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<sst xmlns="http://schemas.openxmlformats.org/spreadsheetml/2006/main" count="487" uniqueCount="451">
  <si>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</si>
  <si>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</si>
  <si>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</si>
  <si>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</si>
  <si>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</si>
  <si>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</si>
  <si>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</si>
  <si>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</si>
  <si>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</si>
  <si>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</si>
  <si>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</si>
  <si>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</si>
  <si>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</si>
  <si>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</si>
  <si>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</si>
  <si>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</si>
  <si>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</si>
  <si>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</si>
  <si>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</si>
  <si>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</si>
  <si>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</si>
  <si>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</si>
  <si>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</si>
  <si>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</si>
  <si>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</si>
  <si>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</si>
  <si>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</si>
  <si>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</si>
  <si>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</si>
  <si>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</si>
  <si>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</si>
  <si>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</si>
  <si>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</si>
  <si>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</si>
  <si>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</si>
  <si>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</si>
  <si>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</si>
  <si>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</si>
  <si>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</si>
  <si>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</si>
  <si>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</si>
  <si>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</si>
  <si>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</si>
  <si>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</si>
  <si>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</si>
  <si>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</si>
  <si>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</si>
  <si>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</si>
  <si>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</si>
  <si>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</si>
  <si>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</si>
  <si>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</si>
  <si>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</si>
  <si>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</si>
  <si>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</si>
  <si>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</si>
  <si>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</si>
  <si>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</si>
  <si>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</si>
  <si>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</si>
  <si>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</si>
  <si>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</si>
  <si>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</si>
  <si>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</si>
  <si>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</si>
  <si>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</si>
  <si>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</si>
  <si>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</si>
  <si>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</si>
  <si>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</si>
  <si>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</si>
  <si>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</si>
  <si>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</si>
  <si>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</si>
  <si>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</si>
  <si>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</si>
  <si>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</si>
  <si>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</si>
  <si>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</si>
  <si>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</si>
  <si>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</si>
  <si>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</si>
  <si>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</si>
  <si>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</si>
  <si>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</si>
  <si>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</si>
  <si>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</si>
  <si>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</si>
  <si>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</si>
  <si>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</si>
  <si>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</si>
  <si>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</si>
  <si>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</si>
  <si>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</si>
  <si>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</si>
  <si>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</si>
  <si>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</si>
  <si>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</si>
  <si>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</si>
  <si>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</si>
  <si>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</si>
  <si>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</si>
  <si>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</si>
  <si>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</si>
  <si>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</si>
  <si>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</si>
  <si>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</si>
  <si>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</si>
  <si>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</si>
  <si>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</si>
  <si>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</si>
  <si>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</si>
  <si>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</si>
  <si>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</si>
  <si>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</si>
  <si>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</si>
  <si>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</si>
  <si>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</si>
  <si>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</si>
  <si>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</si>
  <si>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</si>
  <si>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</si>
  <si>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</si>
  <si>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</si>
  <si>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</si>
  <si>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</si>
  <si>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</si>
  <si>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</si>
  <si>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</si>
  <si>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</si>
  <si>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</si>
  <si>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</si>
  <si>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</si>
  <si>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</si>
  <si>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</si>
  <si>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</si>
  <si>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</si>
  <si>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</si>
  <si>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</si>
  <si>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</si>
  <si>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</si>
  <si>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</si>
  <si>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</si>
  <si>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</si>
  <si>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</si>
  <si>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</si>
  <si>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</si>
  <si>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</si>
  <si>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</si>
  <si>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</si>
  <si>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</si>
  <si>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</si>
  <si>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</si>
  <si>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</si>
  <si>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</si>
  <si>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</si>
  <si>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</si>
  <si>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</si>
  <si>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</si>
  <si>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</si>
  <si>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</si>
  <si>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</si>
  <si>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</si>
  <si>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</si>
  <si>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</si>
  <si>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</si>
  <si>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</si>
  <si>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</si>
  <si>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</si>
  <si>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</si>
  <si>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</si>
  <si>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</si>
  <si>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</si>
  <si>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</si>
  <si>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</si>
  <si>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</si>
  <si>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</si>
  <si>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</si>
  <si>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</si>
  <si>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</si>
  <si>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</si>
  <si>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</si>
  <si>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</si>
  <si>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</si>
  <si>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</si>
  <si>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</si>
  <si>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</si>
  <si>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</si>
  <si>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</si>
  <si>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</si>
  <si>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</si>
  <si>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</si>
  <si>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</si>
  <si>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</si>
  <si>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</si>
  <si>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</si>
  <si>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</si>
  <si>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</si>
  <si>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</si>
  <si>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</si>
  <si>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</si>
  <si>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</si>
  <si>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</si>
  <si>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</si>
  <si>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</si>
  <si>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</si>
  <si>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</si>
  <si>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</si>
  <si>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</si>
  <si>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</si>
  <si>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</si>
  <si>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</si>
  <si>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</si>
  <si>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</si>
  <si>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</si>
  <si>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</si>
  <si>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</si>
  <si>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</si>
  <si>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</si>
  <si>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</si>
  <si>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</si>
  <si>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</si>
  <si>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</si>
  <si>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</si>
  <si>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</si>
  <si>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</si>
  <si>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</si>
  <si>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</si>
  <si>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</si>
  <si>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</si>
  <si>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</si>
  <si>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</si>
  <si>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</si>
  <si>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</si>
  <si>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</si>
  <si>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</si>
  <si>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</si>
  <si>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</si>
  <si>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</si>
  <si>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</si>
  <si>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</si>
  <si>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</si>
  <si>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</si>
  <si>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</si>
  <si>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</si>
  <si>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</si>
  <si>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</si>
  <si>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</si>
  <si>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</si>
  <si>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</si>
  <si>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</si>
  <si>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</si>
  <si>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</si>
  <si>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</si>
  <si>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</si>
  <si>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</si>
  <si>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</si>
  <si>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</si>
  <si>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</si>
  <si>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</si>
  <si>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</si>
  <si>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</si>
  <si>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</si>
  <si>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</si>
  <si>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</si>
  <si>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</si>
  <si>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</si>
  <si>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</si>
  <si>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</si>
  <si>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</si>
  <si>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</si>
  <si>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</si>
  <si>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</si>
  <si>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</si>
  <si>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</si>
  <si>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</si>
  <si>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</si>
  <si>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</si>
  <si>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</si>
  <si>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</si>
  <si>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</si>
  <si>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</si>
  <si>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</si>
  <si>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</si>
  <si>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</si>
  <si>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</si>
  <si>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</si>
  <si>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</si>
  <si>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</si>
  <si>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</si>
  <si>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</si>
  <si>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</si>
  <si>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</si>
  <si>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</si>
  <si>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</si>
  <si>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</si>
  <si>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</si>
  <si>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</si>
  <si>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</si>
  <si>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</si>
  <si>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</si>
  <si>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</si>
  <si>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</si>
  <si>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</si>
  <si>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</si>
  <si>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</si>
  <si>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</si>
  <si>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</si>
  <si>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</si>
  <si>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</si>
  <si>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</si>
  <si>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</si>
  <si>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</si>
  <si>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</si>
  <si>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</si>
  <si>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</si>
  <si>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</si>
  <si>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</si>
  <si>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</si>
  <si>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</si>
  <si>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</si>
  <si>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</si>
  <si>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</si>
  <si>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</si>
  <si>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</si>
  <si>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</si>
  <si>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</si>
  <si>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</si>
  <si>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</si>
  <si>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</si>
  <si>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</si>
  <si>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</si>
  <si>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</si>
  <si>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</si>
  <si>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</si>
  <si>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</si>
  <si>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</si>
  <si>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</si>
  <si>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</si>
  <si>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</si>
  <si>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</si>
  <si>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</si>
  <si>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</si>
  <si>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</si>
  <si>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</si>
  <si>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</si>
  <si>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</si>
  <si>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</si>
  <si>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</si>
  <si>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</si>
  <si>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</si>
  <si>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</si>
  <si>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</si>
  <si>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</si>
  <si>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</si>
  <si>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</si>
  <si>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</si>
  <si>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</si>
  <si>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</si>
  <si>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</si>
  <si>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</si>
  <si>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</si>
  <si>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</si>
  <si>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</si>
  <si>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</si>
  <si>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</si>
  <si>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</si>
  <si>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</si>
  <si>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</si>
  <si>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</si>
  <si>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</si>
  <si>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</si>
  <si>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</si>
  <si>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</si>
  <si>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</si>
  <si>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</si>
  <si>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</si>
  <si>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</si>
  <si>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</si>
  <si>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</si>
  <si>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</si>
  <si>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</si>
  <si>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</si>
  <si>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</si>
  <si>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</si>
  <si>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</si>
  <si>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</si>
  <si>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</si>
  <si>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</si>
  <si>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</si>
  <si>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</si>
  <si>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</si>
  <si>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</si>
  <si>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</si>
  <si>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</si>
  <si>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</si>
  <si>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</si>
  <si>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</si>
  <si>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</si>
  <si>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</si>
  <si>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</si>
  <si>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</si>
  <si>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</si>
  <si>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</si>
  <si>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</si>
  <si>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</si>
  <si>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</si>
  <si>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</si>
  <si>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</si>
  <si>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</si>
  <si>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</si>
  <si>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</si>
  <si>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</si>
  <si>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</si>
  <si>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</si>
  <si>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</si>
  <si>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</si>
  <si>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</si>
  <si>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</si>
  <si>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</si>
  <si>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</si>
  <si>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</si>
  <si>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</si>
  <si>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</si>
  <si>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</si>
  <si>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</si>
  <si>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</si>
  <si>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</si>
  <si>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</si>
  <si>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</si>
  <si>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</si>
  <si>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</si>
  <si>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</si>
  <si>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</si>
  <si>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</si>
  <si>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</si>
  <si>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</si>
  <si>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</si>
  <si>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</si>
  <si>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</si>
  <si>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</si>
  <si>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</si>
  <si>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ダイエット</t>
    <phoneticPr fontId="19"/>
  </si>
  <si>
    <t>030102</t>
    <phoneticPr fontId="19"/>
  </si>
  <si>
    <t>0001</t>
    <phoneticPr fontId="19"/>
  </si>
  <si>
    <t>テンダリー</t>
    <phoneticPr fontId="19"/>
  </si>
  <si>
    <t>ミネラル酵素スムージー</t>
    <rPh sb="4" eb="6">
      <t>コウソ</t>
    </rPh>
    <phoneticPr fontId="19"/>
  </si>
  <si>
    <t>栄養補助食品として1日約6g（付属スプーン約2杯分）を目安に、シェイカーに入れて約200cc位まで水または牛乳などを入れてよく混ぜてお召し上がりください。＊付属のスプーンは商品袋の中に内包されています。</t>
    <rPh sb="0" eb="2">
      <t>エイヨウ</t>
    </rPh>
    <rPh sb="2" eb="4">
      <t>ホジョ</t>
    </rPh>
    <rPh sb="4" eb="6">
      <t>ショクヒン</t>
    </rPh>
    <rPh sb="10" eb="11">
      <t>ニチ</t>
    </rPh>
    <rPh sb="11" eb="12">
      <t>ヤク</t>
    </rPh>
    <rPh sb="15" eb="17">
      <t>フゾク</t>
    </rPh>
    <rPh sb="21" eb="22">
      <t>ヤク</t>
    </rPh>
    <rPh sb="23" eb="25">
      <t>ハイブン</t>
    </rPh>
    <rPh sb="27" eb="29">
      <t>メヤス</t>
    </rPh>
    <rPh sb="37" eb="38">
      <t>イ</t>
    </rPh>
    <rPh sb="40" eb="41">
      <t>ヤク</t>
    </rPh>
    <rPh sb="46" eb="47">
      <t>クライ</t>
    </rPh>
    <rPh sb="49" eb="50">
      <t>ミズ</t>
    </rPh>
    <rPh sb="53" eb="55">
      <t>ギュウニュウ</t>
    </rPh>
    <rPh sb="58" eb="59">
      <t>イ</t>
    </rPh>
    <rPh sb="63" eb="64">
      <t>マ</t>
    </rPh>
    <rPh sb="67" eb="68">
      <t>メ</t>
    </rPh>
    <rPh sb="69" eb="70">
      <t>ア</t>
    </rPh>
    <rPh sb="78" eb="80">
      <t>フゾク</t>
    </rPh>
    <rPh sb="86" eb="88">
      <t>ショウヒン</t>
    </rPh>
    <rPh sb="88" eb="89">
      <t>フクロ</t>
    </rPh>
    <rPh sb="90" eb="91">
      <t>ナカ</t>
    </rPh>
    <rPh sb="92" eb="94">
      <t>ナイホウ</t>
    </rPh>
    <phoneticPr fontId="19"/>
  </si>
  <si>
    <t>手軽に健康的な毎日が叶う、忙しいあなたにピッタリのグリーンスムージー。
大人気の5つのフレーバーを準備しました。</t>
    <rPh sb="0" eb="2">
      <t>テガル</t>
    </rPh>
    <rPh sb="3" eb="6">
      <t>ケンコウテキ</t>
    </rPh>
    <rPh sb="7" eb="9">
      <t>マイニチ</t>
    </rPh>
    <rPh sb="10" eb="11">
      <t>カナ</t>
    </rPh>
    <rPh sb="13" eb="14">
      <t>イソガ</t>
    </rPh>
    <rPh sb="36" eb="39">
      <t>ダイニンキ</t>
    </rPh>
    <rPh sb="49" eb="51">
      <t>ジュンビ</t>
    </rPh>
    <phoneticPr fontId="19"/>
  </si>
  <si>
    <t>アセロラ味</t>
    <rPh sb="4" eb="5">
      <t>アジ</t>
    </rPh>
    <phoneticPr fontId="19"/>
  </si>
  <si>
    <t>4582445100195</t>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</si>
</sst>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214314</xdr:colOff>
      <xdr:row>9</xdr:row>
      <xdr:rowOff>142875</xdr:rowOff>
    </xdr:from>
    <xdr:to>
      <xdr:col>12</xdr:col>
      <xdr:colOff>184520</xdr:colOff>
      <xdr:row>20</xdr:row>
      <xdr:rowOff>190501</xdr:rowOff>
    </xdr:to>
    <xdr:pic>
      <xdr:nvPicPr>
        <xdr:cNvPr id="4" name="図 3"/>
        <xdr:cNvPicPr>
          <a:picLocks noChangeAspect="1"/>
        </xdr:cNvPicPr>
      </xdr:nvPicPr>
      <xdr:blipFill>
        <a:blip xmlns:r="http://schemas.openxmlformats.org/officeDocument/2006/relationships" r:embed="rId1"/>
        <a:stretch>
          <a:fillRect/>
        </a:stretch>
      </xdr:blipFill>
      <xdr:spPr>
        <a:xfrm>
          <a:off x="440533" y="2547938"/>
          <a:ext cx="2458612" cy="279796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5"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42468</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450</v>
      </c>
      <c r="C6" s="161"/>
      <c r="D6" s="161"/>
      <c r="E6" s="161"/>
      <c r="F6" s="161"/>
      <c r="G6" s="161"/>
      <c r="H6" s="162"/>
      <c r="I6" s="197" t="s">
        <v>445</v>
      </c>
      <c r="J6" s="197"/>
      <c r="K6" s="197"/>
      <c r="L6" s="197"/>
      <c r="M6" s="197"/>
      <c r="N6" s="198" t="s">
        <v>446</v>
      </c>
      <c r="O6" s="198"/>
      <c r="P6" s="198"/>
      <c r="Q6" s="198"/>
      <c r="R6" s="198"/>
      <c r="S6" s="198"/>
      <c r="T6" s="198"/>
      <c r="U6" s="198"/>
      <c r="V6" s="198"/>
      <c r="W6" s="198"/>
      <c r="X6" s="198" t="s">
        <v>439</v>
      </c>
      <c r="Y6" s="198"/>
      <c r="Z6" s="198"/>
      <c r="AA6" s="198"/>
      <c r="AB6" s="198"/>
      <c r="AC6" s="198"/>
      <c r="AD6" s="198"/>
      <c r="AE6" s="198"/>
      <c r="AF6" s="198"/>
      <c r="AG6" s="198"/>
      <c r="AH6" s="197" t="s">
        <v>439</v>
      </c>
      <c r="AI6" s="197"/>
      <c r="AJ6" s="197"/>
      <c r="AK6" s="197"/>
      <c r="AL6" s="197" t="s">
        <v>449</v>
      </c>
      <c r="AM6" s="197"/>
      <c r="AN6" s="197"/>
      <c r="AO6" s="197"/>
      <c r="AP6" s="168">
        <v>2458</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330</v>
      </c>
      <c r="C9" s="91"/>
      <c r="D9" s="91"/>
      <c r="E9" s="91"/>
      <c r="F9" s="91"/>
      <c r="G9" s="91"/>
      <c r="H9" s="91"/>
      <c r="I9" s="91"/>
      <c r="J9" s="91"/>
      <c r="K9" s="91"/>
      <c r="L9" s="91"/>
      <c r="M9" s="91"/>
      <c r="N9" s="92"/>
      <c r="O9" s="20"/>
      <c r="P9" s="170" t="s">
        <v>441</v>
      </c>
      <c r="Q9" s="171"/>
      <c r="R9" s="171"/>
      <c r="S9" s="171"/>
      <c r="T9" s="180" t="str">
        <f>VLOOKUP($P9,DATA1!$1:$224,2,FALSE)</f>
        <v>健康食品</v>
      </c>
      <c r="U9" s="181"/>
      <c r="V9" s="181"/>
      <c r="W9" s="181"/>
      <c r="X9" s="181"/>
      <c r="Y9" s="202"/>
      <c r="Z9" s="171" t="s">
        <v>325</v>
      </c>
      <c r="AA9" s="171"/>
      <c r="AB9" s="171"/>
      <c r="AC9" s="171"/>
      <c r="AD9" s="203" t="s">
        <v>442</v>
      </c>
      <c r="AE9" s="204"/>
      <c r="AF9" s="204"/>
      <c r="AG9" s="204"/>
      <c r="AH9" s="204"/>
      <c r="AI9" s="205"/>
      <c r="AJ9" s="171" t="s">
        <v>443</v>
      </c>
      <c r="AK9" s="171"/>
      <c r="AL9" s="171"/>
      <c r="AM9" s="171"/>
      <c r="AN9" s="180" t="str">
        <f>VLOOKUP($AJ9,DATA1!$1:$168,2,FALSE)</f>
        <v>酵素</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030102</v>
      </c>
      <c r="AA11" s="184"/>
      <c r="AB11" s="184"/>
      <c r="AC11" s="184"/>
      <c r="AD11" s="184"/>
      <c r="AE11" s="184"/>
      <c r="AF11" s="184"/>
      <c r="AG11" s="184"/>
      <c r="AH11" s="184"/>
      <c r="AI11" s="185"/>
      <c r="AJ11" s="186" t="s">
        <v>444</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448</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447</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x14ac:dyDescent="0.2">
      <c r="B62" s="143">
        <v>1</v>
      </c>
      <c r="C62" s="144"/>
      <c r="D62" s="144" t="s">
        <v>439</v>
      </c>
      <c r="E62" s="144"/>
      <c r="F62" s="144" t="s">
        <v>439</v>
      </c>
      <c r="G62" s="144"/>
      <c r="H62" s="144" t="s">
        <v>439</v>
      </c>
      <c r="I62" s="146"/>
      <c r="K62" s="88">
        <v>42468</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03</v>
      </c>
      <c r="C4" s="8" t="str">
        <f>商品登録書!Z9</f>
        <v>01</v>
      </c>
      <c r="D4" s="8" t="str">
        <f>商品登録書!AJ9</f>
        <v>030102</v>
      </c>
      <c r="E4" s="8" t="str">
        <f>商品登録書!AJ11</f>
        <v>0001</v>
      </c>
      <c r="F4" s="8" t="str">
        <f>商品登録書!P14</f>
        <v>-</v>
      </c>
      <c r="G4" s="8" t="str">
        <f>商品登録書!T14</f>
        <v>-</v>
      </c>
      <c r="H4" s="8" t="str">
        <f>商品登録書!AE14</f>
        <v>-</v>
      </c>
      <c r="I4" s="8" t="str">
        <f>商品登録書!AL14</f>
        <v>-</v>
      </c>
      <c r="J4" s="70" t="str">
        <f>商品登録書!I6</f>
        <v>テンダリー</v>
      </c>
      <c r="K4" s="70" t="str">
        <f>商品登録書!N6</f>
        <v>ミネラル酵素スムージー</v>
      </c>
      <c r="L4" s="70" t="str">
        <f>商品登録書!X6</f>
        <v>-</v>
      </c>
      <c r="M4" s="70" t="str">
        <f>商品登録書!AH6</f>
        <v>-</v>
      </c>
      <c r="N4" s="70" t="str">
        <f>商品登録書!AL6</f>
        <v>アセロラ味</v>
      </c>
      <c r="O4" s="10" t="str">
        <f>商品登録書!B6</f>
        <v>4582445100195</v>
      </c>
      <c r="P4" s="10"/>
      <c r="Q4" s="70">
        <f>商品登録書!AP6</f>
        <v>2458</v>
      </c>
      <c r="R4" s="74" t="str">
        <f>商品登録書!P17</f>
        <v>手軽に健康的な毎日が叶う、忙しいあなたにピッタリのグリーンスムージー。
大人気の5つのフレーバーを準備しました。</v>
      </c>
      <c r="S4" s="74" t="str">
        <f>商品登録書!B26</f>
        <v>栄養補助食品として1日約6g（付属スプーン約2杯分）を目安に、シェイカーに入れて約200cc位まで水または牛乳などを入れてよく混ぜてお召し上がりください。＊付属のスプーンは商品袋の中に内包されてい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42468</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2016-04-09T04:31:36Z</dcterms:modified>
</cp:coreProperties>
</file>