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" windowWidth="7500" windowHeight="11745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<sst xmlns="http://schemas.openxmlformats.org/spreadsheetml/2006/main" count="488" uniqueCount="453">
  <si>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</si>
  <si>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</si>
  <si>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</si>
  <si>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</si>
  <si>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</si>
  <si>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</si>
  <si>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</si>
  <si>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</si>
  <si>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</si>
  <si>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</si>
  <si>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</si>
  <si>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</si>
  <si>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</si>
  <si>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</si>
  <si>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</si>
  <si>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</si>
  <si>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</si>
  <si>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</si>
  <si>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</si>
  <si>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</si>
  <si>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</si>
  <si>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</si>
  <si>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</si>
  <si>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</si>
  <si>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</si>
  <si>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</si>
  <si>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</si>
  <si>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</si>
  <si>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</si>
  <si>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</si>
  <si>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</si>
  <si>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</si>
  <si>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</si>
  <si>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</si>
  <si>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</si>
  <si>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</si>
  <si>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</si>
  <si>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</si>
  <si>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</si>
  <si>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</si>
  <si>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</si>
  <si>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</si>
  <si>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</si>
  <si>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</si>
  <si>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</si>
  <si>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</si>
  <si>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</si>
  <si>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</si>
  <si>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</si>
  <si>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</si>
  <si>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</si>
  <si>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</si>
  <si>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</si>
  <si>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</si>
  <si>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</si>
  <si>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</si>
  <si>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</si>
  <si>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</si>
  <si>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</si>
  <si>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</si>
  <si>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</si>
  <si>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</si>
  <si>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</si>
  <si>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</si>
  <si>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</si>
  <si>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</si>
  <si>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</si>
  <si>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</si>
  <si>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</si>
  <si>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</si>
  <si>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</si>
  <si>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</si>
  <si>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</si>
  <si>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</si>
  <si>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</si>
  <si>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</si>
  <si>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</si>
  <si>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</si>
  <si>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</si>
  <si>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</si>
  <si>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</si>
  <si>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</si>
  <si>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</si>
  <si>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</si>
  <si>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</si>
  <si>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</si>
  <si>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</si>
  <si>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</si>
  <si>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</si>
  <si>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</si>
  <si>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</si>
  <si>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</si>
  <si>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</si>
  <si>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</si>
  <si>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</si>
  <si>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</si>
  <si>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</si>
  <si>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</si>
  <si>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</si>
  <si>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</si>
  <si>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</si>
  <si>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</si>
  <si>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</si>
  <si>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</si>
  <si>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</si>
  <si>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</si>
  <si>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</si>
  <si>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</si>
  <si>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</si>
  <si>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</si>
  <si>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</si>
  <si>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</si>
  <si>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</si>
  <si>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</si>
  <si>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</si>
  <si>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</si>
  <si>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</si>
  <si>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</si>
  <si>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</si>
  <si>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</si>
  <si>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</si>
  <si>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</si>
  <si>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</si>
  <si>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</si>
  <si>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</si>
  <si>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</si>
  <si>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</si>
  <si>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</si>
  <si>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</si>
  <si>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</si>
  <si>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</si>
  <si>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</si>
  <si>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</si>
  <si>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</si>
  <si>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</si>
  <si>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</si>
  <si>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</si>
  <si>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</si>
  <si>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</si>
  <si>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</si>
  <si>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</si>
  <si>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</si>
  <si>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</si>
  <si>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</si>
  <si>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</si>
  <si>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</si>
  <si>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</si>
  <si>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</si>
  <si>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</si>
  <si>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</si>
  <si>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</si>
  <si>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</si>
  <si>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</si>
  <si>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</si>
  <si>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</si>
  <si>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</si>
  <si>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</si>
  <si>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</si>
  <si>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</si>
  <si>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</si>
  <si>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</si>
  <si>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</si>
  <si>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</si>
  <si>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</si>
  <si>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</si>
  <si>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</si>
  <si>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</si>
  <si>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</si>
  <si>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</si>
  <si>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</si>
  <si>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</si>
  <si>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</si>
  <si>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</si>
  <si>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</si>
  <si>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</si>
  <si>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</si>
  <si>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</si>
  <si>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</si>
  <si>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</si>
  <si>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</si>
  <si>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</si>
  <si>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</si>
  <si>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</si>
  <si>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</si>
  <si>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</si>
  <si>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</si>
  <si>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</si>
  <si>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</si>
  <si>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</si>
  <si>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</si>
  <si>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</si>
  <si>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</si>
  <si>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</si>
  <si>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</si>
  <si>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</si>
  <si>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</si>
  <si>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</si>
  <si>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</si>
  <si>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</si>
  <si>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</si>
  <si>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</si>
  <si>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</si>
  <si>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</si>
  <si>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</si>
  <si>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</si>
  <si>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</si>
  <si>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</si>
  <si>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</si>
  <si>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</si>
  <si>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</si>
  <si>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</si>
  <si>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</si>
  <si>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</si>
  <si>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</si>
  <si>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</si>
  <si>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</si>
  <si>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</si>
  <si>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</si>
  <si>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</si>
  <si>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</si>
  <si>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</si>
  <si>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</si>
  <si>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</si>
  <si>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</si>
  <si>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</si>
  <si>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</si>
  <si>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</si>
  <si>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</si>
  <si>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</si>
  <si>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</si>
  <si>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</si>
  <si>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</si>
  <si>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</si>
  <si>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</si>
  <si>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</si>
  <si>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</si>
  <si>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</si>
  <si>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</si>
  <si>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</si>
  <si>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</si>
  <si>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</si>
  <si>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</si>
  <si>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</si>
  <si>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</si>
  <si>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</si>
  <si>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</si>
  <si>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</si>
  <si>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</si>
  <si>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</si>
  <si>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</si>
  <si>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</si>
  <si>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</si>
  <si>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</si>
  <si>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</si>
  <si>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</si>
  <si>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</si>
  <si>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</si>
  <si>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</si>
  <si>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</si>
  <si>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</si>
  <si>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</si>
  <si>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</si>
  <si>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</si>
  <si>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</si>
  <si>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</si>
  <si>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</si>
  <si>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</si>
  <si>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</si>
  <si>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</si>
  <si>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</si>
  <si>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</si>
  <si>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</si>
  <si>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</si>
  <si>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</si>
  <si>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</si>
  <si>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</si>
  <si>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</si>
  <si>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</si>
  <si>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</si>
  <si>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</si>
  <si>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</si>
  <si>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</si>
  <si>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</si>
  <si>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</si>
  <si>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</si>
  <si>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</si>
  <si>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</si>
  <si>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</si>
  <si>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</si>
  <si>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</si>
  <si>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</si>
  <si>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</si>
  <si>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</si>
  <si>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</si>
  <si>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</si>
  <si>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</si>
  <si>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</si>
  <si>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</si>
  <si>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</si>
  <si>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</si>
  <si>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</si>
  <si>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</si>
  <si>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</si>
  <si>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</si>
  <si>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</si>
  <si>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</si>
  <si>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</si>
  <si>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</si>
  <si>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</si>
  <si>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</si>
  <si>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</si>
  <si>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</si>
  <si>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</si>
  <si>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</si>
  <si>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</si>
  <si>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</si>
  <si>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</si>
  <si>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</si>
  <si>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</si>
  <si>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</si>
  <si>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</si>
  <si>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</si>
  <si>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</si>
  <si>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</si>
  <si>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</si>
  <si>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</si>
  <si>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</si>
  <si>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</si>
  <si>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</si>
  <si>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</si>
  <si>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</si>
  <si>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</si>
  <si>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</si>
  <si>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</si>
  <si>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</si>
  <si>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</si>
  <si>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</si>
  <si>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</si>
  <si>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</si>
  <si>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</si>
  <si>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</si>
  <si>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</si>
  <si>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</si>
  <si>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</si>
  <si>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</si>
  <si>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</si>
  <si>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</si>
  <si>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</si>
  <si>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</si>
  <si>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</si>
  <si>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</si>
  <si>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</si>
  <si>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</si>
  <si>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</si>
  <si>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</si>
  <si>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</si>
  <si>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</si>
  <si>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</si>
  <si>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</si>
  <si>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</si>
  <si>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</si>
  <si>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</si>
  <si>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</si>
  <si>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</si>
  <si>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</si>
  <si>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</si>
  <si>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</si>
  <si>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</si>
  <si>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</si>
  <si>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</si>
  <si>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</si>
  <si>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</si>
  <si>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</si>
  <si>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</si>
  <si>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</si>
  <si>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</si>
  <si>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</si>
  <si>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</si>
  <si>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</si>
  <si>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</si>
  <si>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</si>
  <si>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</si>
  <si>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</si>
  <si>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</si>
  <si>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</si>
  <si>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</si>
  <si>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</si>
  <si>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</si>
  <si>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</si>
  <si>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</si>
  <si>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</si>
  <si>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</si>
  <si>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</si>
  <si>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</si>
  <si>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</si>
  <si>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</si>
  <si>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</si>
  <si>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</si>
  <si>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</si>
  <si>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</si>
  <si>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</si>
  <si>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</si>
  <si>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</si>
  <si>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</si>
  <si>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</si>
  <si>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</si>
  <si>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</si>
  <si>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</si>
  <si>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</si>
  <si>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</si>
  <si>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</si>
  <si>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</si>
  <si>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</si>
  <si>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</si>
  <si>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</si>
  <si>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</si>
  <si>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</si>
  <si>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</si>
  <si>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</si>
  <si>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</si>
  <si>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</si>
  <si>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</si>
  <si>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</si>
  <si>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</si>
  <si>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</si>
  <si>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</si>
  <si>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</si>
  <si>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</si>
  <si>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</si>
  <si>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</si>
  <si>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</si>
  <si>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</si>
  <si>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</si>
  <si>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</si>
  <si>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</si>
  <si>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</si>
  <si>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</si>
  <si>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</si>
  <si>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</si>
  <si>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</si>
  <si>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</si>
  <si>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アミノ酸</t>
    <rPh sb="3" eb="4">
      <t>サン</t>
    </rPh>
    <phoneticPr fontId="19"/>
  </si>
  <si>
    <t>030301</t>
    <phoneticPr fontId="19"/>
  </si>
  <si>
    <t>味の素</t>
    <rPh sb="0" eb="1">
      <t>アジ</t>
    </rPh>
    <rPh sb="2" eb="3">
      <t>モト</t>
    </rPh>
    <phoneticPr fontId="19"/>
  </si>
  <si>
    <t>30本入</t>
    <rPh sb="2" eb="3">
      <t>ホン</t>
    </rPh>
    <rPh sb="3" eb="4">
      <t>イ</t>
    </rPh>
    <phoneticPr fontId="19"/>
  </si>
  <si>
    <t>オープン</t>
    <phoneticPr fontId="19"/>
  </si>
  <si>
    <t>アミノバイタル</t>
    <phoneticPr fontId="19"/>
  </si>
  <si>
    <t>アミノプロテイン</t>
    <phoneticPr fontId="19"/>
  </si>
  <si>
    <t>0001</t>
    <phoneticPr fontId="19"/>
  </si>
  <si>
    <t>必須アミノ酸とホエイプロテインを配合した、新しいタイプのプロテインです。1回分がスティック1本4.3gなので、便利に持ち運べて水と一緒に直飲みでき、タイミングを逃しません。</t>
    <rPh sb="0" eb="2">
      <t>ヒッス</t>
    </rPh>
    <rPh sb="5" eb="6">
      <t>サン</t>
    </rPh>
    <rPh sb="16" eb="18">
      <t>ハイゴウ</t>
    </rPh>
    <rPh sb="21" eb="22">
      <t>アタラ</t>
    </rPh>
    <rPh sb="37" eb="39">
      <t>カイブン</t>
    </rPh>
    <rPh sb="46" eb="47">
      <t>ホン</t>
    </rPh>
    <rPh sb="55" eb="57">
      <t>ベンリ</t>
    </rPh>
    <rPh sb="58" eb="59">
      <t>モ</t>
    </rPh>
    <rPh sb="60" eb="61">
      <t>ハコ</t>
    </rPh>
    <rPh sb="63" eb="64">
      <t>ミズ</t>
    </rPh>
    <rPh sb="65" eb="67">
      <t>イッショ</t>
    </rPh>
    <rPh sb="68" eb="69">
      <t>ジカ</t>
    </rPh>
    <rPh sb="69" eb="70">
      <t>ノ</t>
    </rPh>
    <rPh sb="80" eb="81">
      <t>ノガ</t>
    </rPh>
    <phoneticPr fontId="19"/>
  </si>
  <si>
    <t>1日1～3本を目安に、水等の飲料と一緒にそのままお飲みください。
トレーニング・運動時、1日の終りなどがおすすめです。</t>
    <rPh sb="1" eb="2">
      <t>ニチ</t>
    </rPh>
    <rPh sb="5" eb="6">
      <t>ホン</t>
    </rPh>
    <rPh sb="7" eb="9">
      <t>メヤス</t>
    </rPh>
    <rPh sb="11" eb="12">
      <t>ミズ</t>
    </rPh>
    <rPh sb="12" eb="13">
      <t>ナド</t>
    </rPh>
    <rPh sb="14" eb="16">
      <t>インリョウ</t>
    </rPh>
    <rPh sb="17" eb="19">
      <t>イッショ</t>
    </rPh>
    <rPh sb="25" eb="26">
      <t>ノ</t>
    </rPh>
    <rPh sb="40" eb="42">
      <t>ウンドウ</t>
    </rPh>
    <rPh sb="42" eb="43">
      <t>ジ</t>
    </rPh>
    <rPh sb="45" eb="46">
      <t>ニチ</t>
    </rPh>
    <rPh sb="47" eb="48">
      <t>オワ</t>
    </rPh>
    <phoneticPr fontId="19"/>
  </si>
  <si>
    <t>4901001195909</t>
    <phoneticPr fontId="19"/>
  </si>
  <si>
    <t>バニラ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</si>
</sst>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107158</xdr:colOff>
      <xdr:row>9</xdr:row>
      <xdr:rowOff>142875</xdr:rowOff>
    </xdr:from>
    <xdr:to>
      <xdr:col>13</xdr:col>
      <xdr:colOff>187393</xdr:colOff>
      <xdr:row>20</xdr:row>
      <xdr:rowOff>107157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7" y="2547938"/>
          <a:ext cx="2794860" cy="2714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42474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451</v>
      </c>
      <c r="C6" s="144"/>
      <c r="D6" s="144"/>
      <c r="E6" s="144"/>
      <c r="F6" s="144"/>
      <c r="G6" s="144"/>
      <c r="H6" s="145"/>
      <c r="I6" s="103" t="s">
        <v>443</v>
      </c>
      <c r="J6" s="103"/>
      <c r="K6" s="103"/>
      <c r="L6" s="103"/>
      <c r="M6" s="103"/>
      <c r="N6" s="105" t="s">
        <v>446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447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452</v>
      </c>
      <c r="AI6" s="103"/>
      <c r="AJ6" s="103"/>
      <c r="AK6" s="103"/>
      <c r="AL6" s="103" t="s">
        <v>444</v>
      </c>
      <c r="AM6" s="103"/>
      <c r="AN6" s="103"/>
      <c r="AO6" s="103"/>
      <c r="AP6" s="108" t="s">
        <v>445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440</v>
      </c>
      <c r="Q9" s="93"/>
      <c r="R9" s="93"/>
      <c r="S9" s="93"/>
      <c r="T9" s="90" t="str">
        <f>VLOOKUP($P9,DATA1!$1:$224,2,FALSE)</f>
        <v>健康食品</v>
      </c>
      <c r="U9" s="91"/>
      <c r="V9" s="91"/>
      <c r="W9" s="91"/>
      <c r="X9" s="91"/>
      <c r="Y9" s="92"/>
      <c r="Z9" s="93" t="s">
        <v>440</v>
      </c>
      <c r="AA9" s="93"/>
      <c r="AB9" s="93"/>
      <c r="AC9" s="93"/>
      <c r="AD9" s="94" t="s">
        <v>441</v>
      </c>
      <c r="AE9" s="95"/>
      <c r="AF9" s="95"/>
      <c r="AG9" s="95"/>
      <c r="AH9" s="95"/>
      <c r="AI9" s="96"/>
      <c r="AJ9" s="93" t="s">
        <v>442</v>
      </c>
      <c r="AK9" s="93"/>
      <c r="AL9" s="93"/>
      <c r="AM9" s="93"/>
      <c r="AN9" s="90" t="str">
        <f>VLOOKUP($AJ9,DATA1!$1:$168,2,FALSE)</f>
        <v>アミノ酸・プロテイン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030301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448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449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450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42474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03</v>
      </c>
      <c r="D4" s="8" t="str">
        <f>商品登録書!AJ9</f>
        <v>030301</v>
      </c>
      <c r="E4" s="8" t="str">
        <f>商品登録書!AJ11</f>
        <v>0001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味の素</v>
      </c>
      <c r="K4" s="70" t="str">
        <f>商品登録書!N6</f>
        <v>アミノバイタル</v>
      </c>
      <c r="L4" s="70" t="str">
        <f>商品登録書!X6</f>
        <v>アミノプロテイン</v>
      </c>
      <c r="M4" s="70" t="str">
        <f>商品登録書!AH6</f>
        <v>バニラ</v>
      </c>
      <c r="N4" s="70" t="str">
        <f>商品登録書!AL6</f>
        <v>30本入</v>
      </c>
      <c r="O4" s="10" t="str">
        <f>商品登録書!B6</f>
        <v>4901001195909</v>
      </c>
      <c r="P4" s="10"/>
      <c r="Q4" s="70" t="str">
        <f>商品登録書!AP6</f>
        <v>オープン</v>
      </c>
      <c r="R4" s="74" t="str">
        <f>商品登録書!P17</f>
        <v>必須アミノ酸とホエイプロテインを配合した、新しいタイプのプロテインです。1回分がスティック1本4.3gなので、便利に持ち運べて水と一緒に直飲みでき、タイミングを逃しません。</v>
      </c>
      <c r="S4" s="74" t="str">
        <f>商品登録書!B26</f>
        <v>1日1～3本を目安に、水等の飲料と一緒にそのままお飲みください。
トレーニング・運動時、1日の終りなどがおすすめです。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42474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2016-04-14T07:44:33Z</dcterms:modified>
</cp:coreProperties>
</file>