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L4" i="3" l="1"/>
  <c r="BC4" i="3"/>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<sst xmlns="http://schemas.openxmlformats.org/spreadsheetml/2006/main" count="489" uniqueCount="455">
  <si>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</si>
  <si>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</si>
  <si>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</si>
  <si>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</si>
  <si>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</si>
  <si>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</si>
  <si>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</si>
  <si>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</si>
  <si>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</si>
  <si>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</si>
  <si>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</si>
  <si>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</si>
  <si>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</si>
  <si>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</si>
  <si>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</si>
  <si>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</si>
  <si>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</si>
  <si>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</si>
  <si>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</si>
  <si>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</si>
  <si>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</si>
  <si>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</si>
  <si>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</si>
  <si>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</si>
  <si>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</si>
  <si>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</si>
  <si>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</si>
  <si>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</si>
  <si>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</si>
  <si>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</si>
  <si>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</si>
  <si>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</si>
  <si>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</si>
  <si>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</si>
  <si>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</si>
  <si>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</si>
  <si>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</si>
  <si>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</si>
  <si>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</si>
  <si>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</si>
  <si>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</si>
  <si>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</si>
  <si>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</si>
  <si>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</si>
  <si>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</si>
  <si>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</si>
  <si>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</si>
  <si>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</si>
  <si>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</si>
  <si>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</si>
  <si>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</si>
  <si>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</si>
  <si>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</si>
  <si>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</si>
  <si>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</si>
  <si>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</si>
  <si>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</si>
  <si>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</si>
  <si>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</si>
  <si>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</si>
  <si>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</si>
  <si>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</si>
  <si>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</si>
  <si>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</si>
  <si>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</si>
  <si>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</si>
  <si>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</si>
  <si>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</si>
  <si>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</si>
  <si>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</si>
  <si>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</si>
  <si>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</si>
  <si>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</si>
  <si>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</si>
  <si>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</si>
  <si>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</si>
  <si>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</si>
  <si>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</si>
  <si>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</si>
  <si>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</si>
  <si>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</si>
  <si>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</si>
  <si>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</si>
  <si>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</si>
  <si>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</si>
  <si>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</si>
  <si>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</si>
  <si>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</si>
  <si>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</si>
  <si>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</si>
  <si>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</si>
  <si>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</si>
  <si>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</si>
  <si>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</si>
  <si>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</si>
  <si>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</si>
  <si>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</si>
  <si>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</si>
  <si>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</si>
  <si>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</si>
  <si>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</si>
  <si>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</si>
  <si>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</si>
  <si>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</si>
  <si>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</si>
  <si>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</si>
  <si>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</si>
  <si>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</si>
  <si>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</si>
  <si>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</si>
  <si>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</si>
  <si>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</si>
  <si>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</si>
  <si>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</si>
  <si>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</si>
  <si>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</si>
  <si>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</si>
  <si>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</si>
  <si>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</si>
  <si>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</si>
  <si>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</si>
  <si>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</si>
  <si>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</si>
  <si>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</si>
  <si>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</si>
  <si>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</si>
  <si>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</si>
  <si>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</si>
  <si>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</si>
  <si>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</si>
  <si>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</si>
  <si>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</si>
  <si>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</si>
  <si>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</si>
  <si>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</si>
  <si>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</si>
  <si>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</si>
  <si>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</si>
  <si>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</si>
  <si>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</si>
  <si>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</si>
  <si>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</si>
  <si>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</si>
  <si>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</si>
  <si>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</si>
  <si>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</si>
  <si>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</si>
  <si>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</si>
  <si>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</si>
  <si>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</si>
  <si>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</si>
  <si>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</si>
  <si>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</si>
  <si>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</si>
  <si>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</si>
  <si>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</si>
  <si>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</si>
  <si>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</si>
  <si>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</si>
  <si>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</si>
  <si>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</si>
  <si>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</si>
  <si>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</si>
  <si>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</si>
  <si>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</si>
  <si>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</si>
  <si>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</si>
  <si>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</si>
  <si>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</si>
  <si>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</si>
  <si>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</si>
  <si>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</si>
  <si>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</si>
  <si>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</si>
  <si>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</si>
  <si>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</si>
  <si>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</si>
  <si>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</si>
  <si>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</si>
  <si>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</si>
  <si>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</si>
  <si>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</si>
  <si>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</si>
  <si>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</si>
  <si>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</si>
  <si>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</si>
  <si>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</si>
  <si>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</si>
  <si>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</si>
  <si>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</si>
  <si>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</si>
  <si>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</si>
  <si>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</si>
  <si>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</si>
  <si>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</si>
  <si>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</si>
  <si>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</si>
  <si>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</si>
  <si>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</si>
  <si>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</si>
  <si>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</si>
  <si>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</si>
  <si>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</si>
  <si>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</si>
  <si>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</si>
  <si>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</si>
  <si>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</si>
  <si>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</si>
  <si>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</si>
  <si>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</si>
  <si>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</si>
  <si>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</si>
  <si>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</si>
  <si>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</si>
  <si>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</si>
  <si>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</si>
  <si>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</si>
  <si>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</si>
  <si>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</si>
  <si>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</si>
  <si>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</si>
  <si>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</si>
  <si>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</si>
  <si>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</si>
  <si>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</si>
  <si>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</si>
  <si>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</si>
  <si>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</si>
  <si>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</si>
  <si>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</si>
  <si>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</si>
  <si>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</si>
  <si>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</si>
  <si>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</si>
  <si>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</si>
  <si>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</si>
  <si>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</si>
  <si>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</si>
  <si>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</si>
  <si>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</si>
  <si>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</si>
  <si>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</si>
  <si>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</si>
  <si>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</si>
  <si>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</si>
  <si>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</si>
  <si>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</si>
  <si>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</si>
  <si>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</si>
  <si>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</si>
  <si>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</si>
  <si>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</si>
  <si>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</si>
  <si>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</si>
  <si>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</si>
  <si>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</si>
  <si>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</si>
  <si>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</si>
  <si>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</si>
  <si>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</si>
  <si>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</si>
  <si>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</si>
  <si>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</si>
  <si>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</si>
  <si>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</si>
  <si>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</si>
  <si>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</si>
  <si>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</si>
  <si>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</si>
  <si>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</si>
  <si>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</si>
  <si>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</si>
  <si>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</si>
  <si>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</si>
  <si>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</si>
  <si>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</si>
  <si>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</si>
  <si>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</si>
  <si>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</si>
  <si>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</si>
  <si>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</si>
  <si>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</si>
  <si>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</si>
  <si>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</si>
  <si>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</si>
  <si>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</si>
  <si>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</si>
  <si>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</si>
  <si>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</si>
  <si>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</si>
  <si>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</si>
  <si>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</si>
  <si>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</si>
  <si>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</si>
  <si>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</si>
  <si>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</si>
  <si>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</si>
  <si>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</si>
  <si>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</si>
  <si>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</si>
  <si>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</si>
  <si>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</si>
  <si>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</si>
  <si>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</si>
  <si>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</si>
  <si>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</si>
  <si>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</si>
  <si>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</si>
  <si>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</si>
  <si>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</si>
  <si>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</si>
  <si>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</si>
  <si>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</si>
  <si>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</si>
  <si>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</si>
  <si>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</si>
  <si>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</si>
  <si>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</si>
  <si>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</si>
  <si>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</si>
  <si>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</si>
  <si>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</si>
  <si>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</si>
  <si>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</si>
  <si>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</si>
  <si>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</si>
  <si>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</si>
  <si>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</si>
  <si>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</si>
  <si>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</si>
  <si>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</si>
  <si>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</si>
  <si>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</si>
  <si>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</si>
  <si>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</si>
  <si>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</si>
  <si>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</si>
  <si>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</si>
  <si>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</si>
  <si>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</si>
  <si>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</si>
  <si>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</si>
  <si>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</si>
  <si>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</si>
  <si>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</si>
  <si>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</si>
  <si>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</si>
  <si>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</si>
  <si>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</si>
  <si>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</si>
  <si>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</si>
  <si>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</si>
  <si>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</si>
  <si>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</si>
  <si>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</si>
  <si>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</si>
  <si>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</si>
  <si>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</si>
  <si>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</si>
  <si>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</si>
  <si>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</si>
  <si>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</si>
  <si>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</si>
  <si>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</si>
  <si>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</si>
  <si>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</si>
  <si>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</si>
  <si>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</si>
  <si>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</si>
  <si>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</si>
  <si>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</si>
  <si>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</si>
  <si>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</si>
  <si>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</si>
  <si>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</si>
  <si>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</si>
  <si>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</si>
  <si>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</si>
  <si>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</si>
  <si>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</si>
  <si>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</si>
  <si>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</si>
  <si>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</si>
  <si>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</si>
  <si>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</si>
  <si>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</si>
  <si>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</si>
  <si>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</si>
  <si>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</si>
  <si>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</si>
  <si>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</si>
  <si>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</si>
  <si>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</si>
  <si>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</si>
  <si>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</si>
  <si>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</si>
  <si>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</si>
  <si>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</si>
  <si>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</si>
  <si>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</si>
  <si>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</si>
  <si>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</si>
  <si>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</si>
  <si>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</si>
  <si>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</si>
  <si>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</si>
  <si>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</si>
  <si>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</si>
  <si>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</si>
  <si>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</si>
  <si>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</si>
  <si>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</si>
  <si>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</si>
  <si>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</si>
  <si>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</si>
  <si>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</si>
  <si>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</si>
  <si>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</si>
  <si>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</si>
  <si>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</si>
  <si>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</si>
  <si>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</si>
  <si>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</si>
  <si>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</si>
  <si>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</si>
  <si>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</si>
  <si>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</si>
  <si>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</si>
  <si>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</si>
  <si>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</si>
  <si>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</si>
  <si>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</si>
  <si>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</si>
  <si>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</si>
  <si>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</si>
  <si>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</si>
  <si>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</si>
  <si>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</si>
  <si>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</si>
  <si>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</si>
  <si>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</si>
  <si>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</si>
  <si>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</si>
  <si>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05</t>
    <phoneticPr fontId="19"/>
  </si>
  <si>
    <t>ベースメイク</t>
    <phoneticPr fontId="19"/>
  </si>
  <si>
    <t>050103</t>
    <phoneticPr fontId="19"/>
  </si>
  <si>
    <t>4901433036283</t>
    <phoneticPr fontId="19"/>
  </si>
  <si>
    <t>伊勢半</t>
    <rPh sb="0" eb="2">
      <t>イセ</t>
    </rPh>
    <rPh sb="2" eb="3">
      <t>ハン</t>
    </rPh>
    <phoneticPr fontId="19"/>
  </si>
  <si>
    <t>リフティブ</t>
    <phoneticPr fontId="19"/>
  </si>
  <si>
    <t>エッセンスBBパウダー</t>
    <phoneticPr fontId="19"/>
  </si>
  <si>
    <t>02自然な肌色</t>
    <rPh sb="2" eb="4">
      <t>シゼン</t>
    </rPh>
    <rPh sb="5" eb="7">
      <t>ハダイロ</t>
    </rPh>
    <phoneticPr fontId="19"/>
  </si>
  <si>
    <t>9g</t>
    <phoneticPr fontId="19"/>
  </si>
  <si>
    <t>0031</t>
    <phoneticPr fontId="19"/>
  </si>
  <si>
    <t>ファンデのいらないハイカバータイプ。エイジングケア機能のBBプレストパウダー
・ハリ感＆贅沢うるおい成分配合！うるおいを逃さず、ピン！とハリツヤ。
・重ねるだけで立体感アップ！弾むようなつや肌に。2色使いで簡単、メリハリ美肌に！</t>
    <rPh sb="25" eb="27">
      <t>キノウ</t>
    </rPh>
    <rPh sb="42" eb="43">
      <t>カン</t>
    </rPh>
    <rPh sb="44" eb="46">
      <t>ゼイタク</t>
    </rPh>
    <rPh sb="50" eb="52">
      <t>セイブン</t>
    </rPh>
    <rPh sb="52" eb="54">
      <t>ハイゴウ</t>
    </rPh>
    <rPh sb="60" eb="61">
      <t>ノガ</t>
    </rPh>
    <rPh sb="75" eb="76">
      <t>カサ</t>
    </rPh>
    <rPh sb="81" eb="84">
      <t>リッタイカン</t>
    </rPh>
    <rPh sb="88" eb="89">
      <t>ハズ</t>
    </rPh>
    <rPh sb="95" eb="96">
      <t>ハダ</t>
    </rPh>
    <rPh sb="99" eb="100">
      <t>イロ</t>
    </rPh>
    <rPh sb="100" eb="101">
      <t>ツカ</t>
    </rPh>
    <rPh sb="103" eb="105">
      <t>カンタン</t>
    </rPh>
    <rPh sb="110" eb="112">
      <t>ビハダ</t>
    </rPh>
    <phoneticPr fontId="19"/>
  </si>
  <si>
    <t>適量をパフにとり、軽く抑えるようにして肌になじませてください。化粧水等の後にお使いいただくとナチュラルに仕上がり、BBクリームの後にお使いいただくとしっかり作りこんだメイクが完成します。
中の透明フィルムは捨てずにパウダーの上に置いてご使用ください。</t>
    <rPh sb="0" eb="2">
      <t>テキリョウ</t>
    </rPh>
    <rPh sb="9" eb="10">
      <t>カル</t>
    </rPh>
    <rPh sb="11" eb="12">
      <t>オサ</t>
    </rPh>
    <rPh sb="19" eb="20">
      <t>ハダ</t>
    </rPh>
    <rPh sb="31" eb="34">
      <t>ケショウスイ</t>
    </rPh>
    <rPh sb="34" eb="35">
      <t>トウ</t>
    </rPh>
    <rPh sb="36" eb="37">
      <t>アト</t>
    </rPh>
    <rPh sb="39" eb="40">
      <t>ツカ</t>
    </rPh>
    <rPh sb="52" eb="54">
      <t>シア</t>
    </rPh>
    <rPh sb="64" eb="65">
      <t>アト</t>
    </rPh>
    <rPh sb="67" eb="68">
      <t>ツカ</t>
    </rPh>
    <rPh sb="78" eb="79">
      <t>ツク</t>
    </rPh>
    <rPh sb="87" eb="89">
      <t>カンセイ</t>
    </rPh>
    <rPh sb="94" eb="95">
      <t>ナカ</t>
    </rPh>
    <rPh sb="96" eb="98">
      <t>トウメイ</t>
    </rPh>
    <rPh sb="103" eb="104">
      <t>ス</t>
    </rPh>
    <rPh sb="112" eb="113">
      <t>ウエ</t>
    </rPh>
    <rPh sb="114" eb="115">
      <t>オ</t>
    </rPh>
    <rPh sb="118" eb="120">
      <t>シヨウ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</si>
</sst>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11907</xdr:colOff>
      <xdr:row>8</xdr:row>
      <xdr:rowOff>202404</xdr:rowOff>
    </xdr:from>
    <xdr:to>
      <xdr:col>12</xdr:col>
      <xdr:colOff>47624</xdr:colOff>
      <xdr:row>22</xdr:row>
      <xdr:rowOff>48535</xdr:rowOff>
    </xdr:to>
    <xdr:pic>
      <xdr:nvPicPr>
        <xdr:cNvPr id="4" name="図 3"/>
        <xdr:cNvPicPr>
          <a:picLocks noChangeAspect="1"/>
        </xdr:cNvPicPr>
      </xdr:nvPicPr>
      <xdr:blipFill>
        <a:blip xmlns:r="http://schemas.openxmlformats.org/officeDocument/2006/relationships" r:embed="rId1"/>
        <a:stretch>
          <a:fillRect/>
        </a:stretch>
      </xdr:blipFill>
      <xdr:spPr>
        <a:xfrm>
          <a:off x="690563" y="2357435"/>
          <a:ext cx="2071686" cy="33465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42503</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446</v>
      </c>
      <c r="C6" s="161"/>
      <c r="D6" s="161"/>
      <c r="E6" s="161"/>
      <c r="F6" s="161"/>
      <c r="G6" s="161"/>
      <c r="H6" s="162"/>
      <c r="I6" s="197" t="s">
        <v>447</v>
      </c>
      <c r="J6" s="197"/>
      <c r="K6" s="197"/>
      <c r="L6" s="197"/>
      <c r="M6" s="197"/>
      <c r="N6" s="198" t="s">
        <v>448</v>
      </c>
      <c r="O6" s="198"/>
      <c r="P6" s="198"/>
      <c r="Q6" s="198"/>
      <c r="R6" s="198"/>
      <c r="S6" s="198"/>
      <c r="T6" s="198"/>
      <c r="U6" s="198"/>
      <c r="V6" s="198"/>
      <c r="W6" s="198"/>
      <c r="X6" s="198" t="s">
        <v>449</v>
      </c>
      <c r="Y6" s="198"/>
      <c r="Z6" s="198"/>
      <c r="AA6" s="198"/>
      <c r="AB6" s="198"/>
      <c r="AC6" s="198"/>
      <c r="AD6" s="198"/>
      <c r="AE6" s="198"/>
      <c r="AF6" s="198"/>
      <c r="AG6" s="198"/>
      <c r="AH6" s="197" t="s">
        <v>450</v>
      </c>
      <c r="AI6" s="197"/>
      <c r="AJ6" s="197"/>
      <c r="AK6" s="197"/>
      <c r="AL6" s="197" t="s">
        <v>451</v>
      </c>
      <c r="AM6" s="197"/>
      <c r="AN6" s="197"/>
      <c r="AO6" s="197"/>
      <c r="AP6" s="168">
        <v>1300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443</v>
      </c>
      <c r="Q9" s="171"/>
      <c r="R9" s="171"/>
      <c r="S9" s="171"/>
      <c r="T9" s="180" t="str">
        <f>VLOOKUP($P9,DATA1!$1:$225,2,FALSE)</f>
        <v>ベースメイク</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フェイスパウダー</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050103</v>
      </c>
      <c r="AA11" s="184"/>
      <c r="AB11" s="184"/>
      <c r="AC11" s="184"/>
      <c r="AD11" s="184"/>
      <c r="AE11" s="184"/>
      <c r="AF11" s="184"/>
      <c r="AG11" s="184"/>
      <c r="AH11" s="184"/>
      <c r="AI11" s="185"/>
      <c r="AJ11" s="186" t="s">
        <v>452</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454</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42503</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2"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05</v>
      </c>
      <c r="C4" s="8" t="str">
        <f>商品登録書!Z9</f>
        <v>01</v>
      </c>
      <c r="D4" s="8" t="str">
        <f>商品登録書!AJ9</f>
        <v>050103</v>
      </c>
      <c r="E4" s="8" t="str">
        <f>商品登録書!AJ11</f>
        <v>0031</v>
      </c>
      <c r="F4" s="8" t="str">
        <f>商品登録書!P14</f>
        <v>-</v>
      </c>
      <c r="G4" s="8" t="str">
        <f>商品登録書!T14</f>
        <v>-</v>
      </c>
      <c r="H4" s="8" t="str">
        <f>商品登録書!AE14</f>
        <v>-</v>
      </c>
      <c r="I4" s="8" t="str">
        <f>商品登録書!AL14</f>
        <v>-</v>
      </c>
      <c r="J4" s="70" t="str">
        <f>商品登録書!I6</f>
        <v>伊勢半</v>
      </c>
      <c r="K4" s="70" t="str">
        <f>商品登録書!N6</f>
        <v>リフティブ</v>
      </c>
      <c r="L4" s="70" t="str">
        <f>商品登録書!X6</f>
        <v>エッセンスBBパウダー</v>
      </c>
      <c r="M4" s="70" t="str">
        <f>商品登録書!AH6</f>
        <v>02自然な肌色</v>
      </c>
      <c r="N4" s="70" t="str">
        <f>商品登録書!AL6</f>
        <v>9g</v>
      </c>
      <c r="O4" s="10" t="str">
        <f>商品登録書!B6</f>
        <v>4901433036283</v>
      </c>
      <c r="P4" s="10"/>
      <c r="Q4" s="70">
        <f>商品登録書!AP6</f>
        <v>1300</v>
      </c>
      <c r="R4" s="74" t="str">
        <f>商品登録書!P17</f>
        <v>ファンデのいらないハイカバータイプ。エイジングケア機能のBBプレストパウダー
・ハリ感＆贅沢うるおい成分配合！うるおいを逃さず、ピン！とハリツヤ。
・重ねるだけで立体感アップ！弾むようなつや肌に。2色使いで簡単、メリハリ美肌に！</v>
      </c>
      <c r="S4" s="74" t="str">
        <f>商品登録書!B26</f>
        <v>適量をパフにとり、軽く抑えるようにして肌になじませてください。化粧水等の後にお使いいただくとナチュラルに仕上がり、BBクリームの後にお使いいただくとしっかり作りこんだメイクが完成します。
中の透明フィルムは捨てずにパウダーの上に置いてご使用ください。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42503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2016-05-13T13:18:33Z</dcterms:modified>
</cp:coreProperties>
</file>