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3" l="1"/>
  <c r="BC4" i="3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<sst xmlns="http://schemas.openxmlformats.org/spreadsheetml/2006/main" count="489" uniqueCount="455">
  <si>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</si>
  <si>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</si>
  <si>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</si>
  <si>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</si>
  <si>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</si>
  <si>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</si>
  <si>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</si>
  <si>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</si>
  <si>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</si>
  <si>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</si>
  <si>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</si>
  <si>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</si>
  <si>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</si>
  <si>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</si>
  <si>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</si>
  <si>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</si>
  <si>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</si>
  <si>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</si>
  <si>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</si>
  <si>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</si>
  <si>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</si>
  <si>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</si>
  <si>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</si>
  <si>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</si>
  <si>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</si>
  <si>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</si>
  <si>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</si>
  <si>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</si>
  <si>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</si>
  <si>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</si>
  <si>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</si>
  <si>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</si>
  <si>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</si>
  <si>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</si>
  <si>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</si>
  <si>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</si>
  <si>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</si>
  <si>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</si>
  <si>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</si>
  <si>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</si>
  <si>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</si>
  <si>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</si>
  <si>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</si>
  <si>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</si>
  <si>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</si>
  <si>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</si>
  <si>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</si>
  <si>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</si>
  <si>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</si>
  <si>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</si>
  <si>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</si>
  <si>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</si>
  <si>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</si>
  <si>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</si>
  <si>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</si>
  <si>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</si>
  <si>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</si>
  <si>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</si>
  <si>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</si>
  <si>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</si>
  <si>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</si>
  <si>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</si>
  <si>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</si>
  <si>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</si>
  <si>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</si>
  <si>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</si>
  <si>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</si>
  <si>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</si>
  <si>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</si>
  <si>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</si>
  <si>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</si>
  <si>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</si>
  <si>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</si>
  <si>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</si>
  <si>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</si>
  <si>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</si>
  <si>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</si>
  <si>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</si>
  <si>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</si>
  <si>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</si>
  <si>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</si>
  <si>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</si>
  <si>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</si>
  <si>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</si>
  <si>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</si>
  <si>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</si>
  <si>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</si>
  <si>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</si>
  <si>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</si>
  <si>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</si>
  <si>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</si>
  <si>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</si>
  <si>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</si>
  <si>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</si>
  <si>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</si>
  <si>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</si>
  <si>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</si>
  <si>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</si>
  <si>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</si>
  <si>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</si>
  <si>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</si>
  <si>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</si>
  <si>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</si>
  <si>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</si>
  <si>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</si>
  <si>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</si>
  <si>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</si>
  <si>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</si>
  <si>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</si>
  <si>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</si>
  <si>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</si>
  <si>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</si>
  <si>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</si>
  <si>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</si>
  <si>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</si>
  <si>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</si>
  <si>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</si>
  <si>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</si>
  <si>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</si>
  <si>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</si>
  <si>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</si>
  <si>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</si>
  <si>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</si>
  <si>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</si>
  <si>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</si>
  <si>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</si>
  <si>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</si>
  <si>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</si>
  <si>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</si>
  <si>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</si>
  <si>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</si>
  <si>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</si>
  <si>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</si>
  <si>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</si>
  <si>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</si>
  <si>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</si>
  <si>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</si>
  <si>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</si>
  <si>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</si>
  <si>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</si>
  <si>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</si>
  <si>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</si>
  <si>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</si>
  <si>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</si>
  <si>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</si>
  <si>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</si>
  <si>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</si>
  <si>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</si>
  <si>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</si>
  <si>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</si>
  <si>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</si>
  <si>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</si>
  <si>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</si>
  <si>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</si>
  <si>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</si>
  <si>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</si>
  <si>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</si>
  <si>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</si>
  <si>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</si>
  <si>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</si>
  <si>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</si>
  <si>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</si>
  <si>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</si>
  <si>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</si>
  <si>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</si>
  <si>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</si>
  <si>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</si>
  <si>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</si>
  <si>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</si>
  <si>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</si>
  <si>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</si>
  <si>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</si>
  <si>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</si>
  <si>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</si>
  <si>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</si>
  <si>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</si>
  <si>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</si>
  <si>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</si>
  <si>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</si>
  <si>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</si>
  <si>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</si>
  <si>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</si>
  <si>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</si>
  <si>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</si>
  <si>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</si>
  <si>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</si>
  <si>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</si>
  <si>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</si>
  <si>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</si>
  <si>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</si>
  <si>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</si>
  <si>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</si>
  <si>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</si>
  <si>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</si>
  <si>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</si>
  <si>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</si>
  <si>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</si>
  <si>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</si>
  <si>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</si>
  <si>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</si>
  <si>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</si>
  <si>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</si>
  <si>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</si>
  <si>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</si>
  <si>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</si>
  <si>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</si>
  <si>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</si>
  <si>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</si>
  <si>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</si>
  <si>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</si>
  <si>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</si>
  <si>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</si>
  <si>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</si>
  <si>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</si>
  <si>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</si>
  <si>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</si>
  <si>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</si>
  <si>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</si>
  <si>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</si>
  <si>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</si>
  <si>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</si>
  <si>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</si>
  <si>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</si>
  <si>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</si>
  <si>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</si>
  <si>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</si>
  <si>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</si>
  <si>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</si>
  <si>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</si>
  <si>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</si>
  <si>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</si>
  <si>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</si>
  <si>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</si>
  <si>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</si>
  <si>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</si>
  <si>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</si>
  <si>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</si>
  <si>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</si>
  <si>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</si>
  <si>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</si>
  <si>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</si>
  <si>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</si>
  <si>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</si>
  <si>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</si>
  <si>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</si>
  <si>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</si>
  <si>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</si>
  <si>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</si>
  <si>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</si>
  <si>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</si>
  <si>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</si>
  <si>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</si>
  <si>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</si>
  <si>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</si>
  <si>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</si>
  <si>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</si>
  <si>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</si>
  <si>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</si>
  <si>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</si>
  <si>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</si>
  <si>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</si>
  <si>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</si>
  <si>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</si>
  <si>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</si>
  <si>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</si>
  <si>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</si>
  <si>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</si>
  <si>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</si>
  <si>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</si>
  <si>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</si>
  <si>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</si>
  <si>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</si>
  <si>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</si>
  <si>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</si>
  <si>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</si>
  <si>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</si>
  <si>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</si>
  <si>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</si>
  <si>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</si>
  <si>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</si>
  <si>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</si>
  <si>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</si>
  <si>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</si>
  <si>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</si>
  <si>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</si>
  <si>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</si>
  <si>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</si>
  <si>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</si>
  <si>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</si>
  <si>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</si>
  <si>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</si>
  <si>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</si>
  <si>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</si>
  <si>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</si>
  <si>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</si>
  <si>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</si>
  <si>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</si>
  <si>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</si>
  <si>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</si>
  <si>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</si>
  <si>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</si>
  <si>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</si>
  <si>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</si>
  <si>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</si>
  <si>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</si>
  <si>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</si>
  <si>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</si>
  <si>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</si>
  <si>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</si>
  <si>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</si>
  <si>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</si>
  <si>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</si>
  <si>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</si>
  <si>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</si>
  <si>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</si>
  <si>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</si>
  <si>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</si>
  <si>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</si>
  <si>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</si>
  <si>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</si>
  <si>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</si>
  <si>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</si>
  <si>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</si>
  <si>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</si>
  <si>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</si>
  <si>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</si>
  <si>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</si>
  <si>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</si>
  <si>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</si>
  <si>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</si>
  <si>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</si>
  <si>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</si>
  <si>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</si>
  <si>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</si>
  <si>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</si>
  <si>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</si>
  <si>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</si>
  <si>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</si>
  <si>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</si>
  <si>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</si>
  <si>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</si>
  <si>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</si>
  <si>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</si>
  <si>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</si>
  <si>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</si>
  <si>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</si>
  <si>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</si>
  <si>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</si>
  <si>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</si>
  <si>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</si>
  <si>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</si>
  <si>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</si>
  <si>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</si>
  <si>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</si>
  <si>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</si>
  <si>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</si>
  <si>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</si>
  <si>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</si>
  <si>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</si>
  <si>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</si>
  <si>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</si>
  <si>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</si>
  <si>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</si>
  <si>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</si>
  <si>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</si>
  <si>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</si>
  <si>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</si>
  <si>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</si>
  <si>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</si>
  <si>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</si>
  <si>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</si>
  <si>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</si>
  <si>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</si>
  <si>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</si>
  <si>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</si>
  <si>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</si>
  <si>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</si>
  <si>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</si>
  <si>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</si>
  <si>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</si>
  <si>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</si>
  <si>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</si>
  <si>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</si>
  <si>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</si>
  <si>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</si>
  <si>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</si>
  <si>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</si>
  <si>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</si>
  <si>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</si>
  <si>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</si>
  <si>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</si>
  <si>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</si>
  <si>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</si>
  <si>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</si>
  <si>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</si>
  <si>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</si>
  <si>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</si>
  <si>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</si>
  <si>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</si>
  <si>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</si>
  <si>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</si>
  <si>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</si>
  <si>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</si>
  <si>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</si>
  <si>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</si>
  <si>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</si>
  <si>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</si>
  <si>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</si>
  <si>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</si>
  <si>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</si>
  <si>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</si>
  <si>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</si>
  <si>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</si>
  <si>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</si>
  <si>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</si>
  <si>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</si>
  <si>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</si>
  <si>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</si>
  <si>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</si>
  <si>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</si>
  <si>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</si>
  <si>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</si>
  <si>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</si>
  <si>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</si>
  <si>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</si>
  <si>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</si>
  <si>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</si>
  <si>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</si>
  <si>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</si>
  <si>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</si>
  <si>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</si>
  <si>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</si>
  <si>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</si>
  <si>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</si>
  <si>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</si>
  <si>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</si>
  <si>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</si>
  <si>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</si>
  <si>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</si>
  <si>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</si>
  <si>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</si>
  <si>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</si>
  <si>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</si>
  <si>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05</t>
    <phoneticPr fontId="19"/>
  </si>
  <si>
    <t>ベースメイク</t>
    <phoneticPr fontId="19"/>
  </si>
  <si>
    <t>050103</t>
    <phoneticPr fontId="19"/>
  </si>
  <si>
    <t>伊勢半</t>
    <rPh sb="0" eb="2">
      <t>イセ</t>
    </rPh>
    <rPh sb="2" eb="3">
      <t>ハン</t>
    </rPh>
    <phoneticPr fontId="19"/>
  </si>
  <si>
    <t>4901433055840</t>
    <phoneticPr fontId="19"/>
  </si>
  <si>
    <t>ヒロインメイク</t>
    <phoneticPr fontId="19"/>
  </si>
  <si>
    <t>スムースカバーパウダー　クリアＮ</t>
    <phoneticPr fontId="19"/>
  </si>
  <si>
    <t>8g</t>
    <phoneticPr fontId="19"/>
  </si>
  <si>
    <t>ルーセントカラー</t>
    <phoneticPr fontId="19"/>
  </si>
  <si>
    <t>0032</t>
    <phoneticPr fontId="19"/>
  </si>
  <si>
    <t>・毛穴、凸凹をしっかりカバー！仕上げやメイク直しで透明感アップ
・テカリ、くずれを防ぐ耐久処方で美しい仕上がりを1日中キープ
・お肌に負担をかけにくい肌荒れ防止ミネラルパウダー配合
・6種類の美容液成分配合
・日常紫外線から肌を守る。SPF22 PA++</t>
    <rPh sb="1" eb="3">
      <t>ケアナ</t>
    </rPh>
    <rPh sb="4" eb="6">
      <t>デコボコ</t>
    </rPh>
    <rPh sb="15" eb="17">
      <t>シア</t>
    </rPh>
    <rPh sb="22" eb="23">
      <t>ナオ</t>
    </rPh>
    <rPh sb="25" eb="28">
      <t>トウメイカン</t>
    </rPh>
    <rPh sb="41" eb="42">
      <t>フセ</t>
    </rPh>
    <rPh sb="43" eb="45">
      <t>タイキュウ</t>
    </rPh>
    <rPh sb="45" eb="47">
      <t>ショホウ</t>
    </rPh>
    <rPh sb="48" eb="49">
      <t>ウツク</t>
    </rPh>
    <rPh sb="51" eb="53">
      <t>シア</t>
    </rPh>
    <rPh sb="57" eb="58">
      <t>ニチ</t>
    </rPh>
    <rPh sb="58" eb="59">
      <t>ナカ</t>
    </rPh>
    <rPh sb="65" eb="66">
      <t>ハダ</t>
    </rPh>
    <rPh sb="67" eb="69">
      <t>フタン</t>
    </rPh>
    <rPh sb="75" eb="77">
      <t>ハダア</t>
    </rPh>
    <rPh sb="78" eb="80">
      <t>ボウシ</t>
    </rPh>
    <rPh sb="88" eb="90">
      <t>ハイゴウ</t>
    </rPh>
    <rPh sb="93" eb="95">
      <t>シュルイ</t>
    </rPh>
    <rPh sb="96" eb="98">
      <t>ビヨウ</t>
    </rPh>
    <rPh sb="98" eb="99">
      <t>エキ</t>
    </rPh>
    <rPh sb="99" eb="101">
      <t>セイブン</t>
    </rPh>
    <rPh sb="101" eb="103">
      <t>ハイゴウ</t>
    </rPh>
    <rPh sb="105" eb="107">
      <t>ニチジョウ</t>
    </rPh>
    <rPh sb="107" eb="110">
      <t>シガイセン</t>
    </rPh>
    <rPh sb="112" eb="113">
      <t>ハダ</t>
    </rPh>
    <rPh sb="114" eb="115">
      <t>マモ</t>
    </rPh>
    <phoneticPr fontId="19"/>
  </si>
  <si>
    <t>化粧したときの後、適量をパフにとりお肌を軽くおさえるようにしてお使いください。</t>
    <rPh sb="0" eb="2">
      <t>ケショウ</t>
    </rPh>
    <rPh sb="7" eb="8">
      <t>アト</t>
    </rPh>
    <rPh sb="9" eb="11">
      <t>テキリョウ</t>
    </rPh>
    <rPh sb="18" eb="19">
      <t>ハダ</t>
    </rPh>
    <rPh sb="20" eb="21">
      <t>カル</t>
    </rPh>
    <rPh sb="32" eb="33">
      <t>ツカ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</si>
</sst>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11906</xdr:colOff>
      <xdr:row>8</xdr:row>
      <xdr:rowOff>214313</xdr:rowOff>
    </xdr:from>
    <xdr:to>
      <xdr:col>12</xdr:col>
      <xdr:colOff>95250</xdr:colOff>
      <xdr:row>21</xdr:row>
      <xdr:rowOff>112604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344" y="2369344"/>
          <a:ext cx="2345531" cy="3148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VLOOKUP($E3,DATA1!$1:$167,2,FALSE)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42503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447</v>
      </c>
      <c r="C6" s="161"/>
      <c r="D6" s="161"/>
      <c r="E6" s="161"/>
      <c r="F6" s="161"/>
      <c r="G6" s="161"/>
      <c r="H6" s="162"/>
      <c r="I6" s="197" t="s">
        <v>446</v>
      </c>
      <c r="J6" s="197"/>
      <c r="K6" s="197"/>
      <c r="L6" s="197"/>
      <c r="M6" s="197"/>
      <c r="N6" s="198" t="s">
        <v>448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449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451</v>
      </c>
      <c r="AI6" s="197"/>
      <c r="AJ6" s="197"/>
      <c r="AK6" s="197"/>
      <c r="AL6" s="197" t="s">
        <v>450</v>
      </c>
      <c r="AM6" s="197"/>
      <c r="AN6" s="197"/>
      <c r="AO6" s="197"/>
      <c r="AP6" s="168">
        <v>1300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330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443</v>
      </c>
      <c r="Q9" s="171"/>
      <c r="R9" s="171"/>
      <c r="S9" s="171"/>
      <c r="T9" s="180" t="str">
        <f>VLOOKUP($P9,DATA1!$1:$225,2,FALSE)</f>
        <v>ベースメイク</v>
      </c>
      <c r="U9" s="181"/>
      <c r="V9" s="181"/>
      <c r="W9" s="181"/>
      <c r="X9" s="181"/>
      <c r="Y9" s="202"/>
      <c r="Z9" s="171" t="s">
        <v>325</v>
      </c>
      <c r="AA9" s="171"/>
      <c r="AB9" s="171"/>
      <c r="AC9" s="171"/>
      <c r="AD9" s="203" t="s">
        <v>444</v>
      </c>
      <c r="AE9" s="204"/>
      <c r="AF9" s="204"/>
      <c r="AG9" s="204"/>
      <c r="AH9" s="204"/>
      <c r="AI9" s="205"/>
      <c r="AJ9" s="171" t="s">
        <v>445</v>
      </c>
      <c r="AK9" s="171"/>
      <c r="AL9" s="171"/>
      <c r="AM9" s="171"/>
      <c r="AN9" s="180" t="str">
        <f>VLOOKUP($AJ9,DATA1!$1:$169,2,FALSE)</f>
        <v>フェイスパウダー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353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050103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452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326</v>
      </c>
      <c r="Q13" s="172"/>
      <c r="R13" s="172"/>
      <c r="S13" s="172"/>
      <c r="T13" s="172" t="s">
        <v>327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328</v>
      </c>
      <c r="AF13" s="172"/>
      <c r="AG13" s="172"/>
      <c r="AH13" s="172"/>
      <c r="AI13" s="172"/>
      <c r="AJ13" s="172"/>
      <c r="AK13" s="172"/>
      <c r="AL13" s="172" t="s">
        <v>329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439</v>
      </c>
      <c r="Q14" s="175"/>
      <c r="R14" s="175"/>
      <c r="S14" s="176"/>
      <c r="T14" s="177" t="s">
        <v>439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439</v>
      </c>
      <c r="AF14" s="175"/>
      <c r="AG14" s="175"/>
      <c r="AH14" s="175"/>
      <c r="AI14" s="175"/>
      <c r="AJ14" s="175"/>
      <c r="AK14" s="176"/>
      <c r="AL14" s="177" t="s">
        <v>439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331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453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351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 t="s">
        <v>454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352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332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333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338</v>
      </c>
      <c r="W57" s="133"/>
      <c r="X57" s="133"/>
      <c r="Y57" s="134"/>
      <c r="Z57" s="132" t="s">
        <v>339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137" t="s">
        <v>340</v>
      </c>
      <c r="AA58" s="138"/>
      <c r="AB58" s="138"/>
      <c r="AC58" s="138"/>
      <c r="AD58" s="138"/>
      <c r="AE58" s="138"/>
      <c r="AF58" s="138"/>
      <c r="AG58" s="138" t="s">
        <v>341</v>
      </c>
      <c r="AH58" s="138"/>
      <c r="AI58" s="138"/>
      <c r="AJ58" s="138"/>
      <c r="AK58" s="138"/>
      <c r="AL58" s="138"/>
      <c r="AM58" s="138"/>
      <c r="AN58" s="138" t="s">
        <v>342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40" t="s">
        <v>422</v>
      </c>
      <c r="AA59" s="141"/>
      <c r="AB59" s="141"/>
      <c r="AC59" s="141"/>
      <c r="AD59" s="141"/>
      <c r="AE59" s="141"/>
      <c r="AF59" s="141"/>
      <c r="AG59" s="141" t="s">
        <v>422</v>
      </c>
      <c r="AH59" s="141"/>
      <c r="AI59" s="141"/>
      <c r="AJ59" s="141"/>
      <c r="AK59" s="141"/>
      <c r="AL59" s="141"/>
      <c r="AM59" s="141"/>
      <c r="AN59" s="141" t="s">
        <v>422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343</v>
      </c>
      <c r="C61" s="87"/>
      <c r="D61" s="87" t="s">
        <v>344</v>
      </c>
      <c r="E61" s="87"/>
      <c r="F61" s="87" t="s">
        <v>345</v>
      </c>
      <c r="G61" s="87"/>
      <c r="H61" s="87" t="s">
        <v>346</v>
      </c>
      <c r="I61" s="145"/>
      <c r="J61" s="60"/>
      <c r="K61" s="86" t="s">
        <v>347</v>
      </c>
      <c r="L61" s="87"/>
      <c r="M61" s="87"/>
      <c r="N61" s="87"/>
      <c r="O61" s="87"/>
      <c r="P61" s="87"/>
      <c r="Q61" s="87"/>
      <c r="R61" s="87"/>
      <c r="S61" s="87"/>
      <c r="T61" s="87" t="s">
        <v>348</v>
      </c>
      <c r="U61" s="87"/>
      <c r="V61" s="87"/>
      <c r="W61" s="87"/>
      <c r="X61" s="87"/>
      <c r="Y61" s="87"/>
      <c r="Z61" s="87"/>
      <c r="AA61" s="87"/>
      <c r="AB61" s="87"/>
      <c r="AC61" s="87" t="s">
        <v>349</v>
      </c>
      <c r="AD61" s="87"/>
      <c r="AE61" s="87"/>
      <c r="AF61" s="87"/>
      <c r="AG61" s="87"/>
      <c r="AH61" s="87"/>
      <c r="AI61" s="87"/>
      <c r="AJ61" s="87"/>
      <c r="AK61" s="87"/>
      <c r="AL61" s="87" t="s">
        <v>350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439</v>
      </c>
      <c r="E62" s="144"/>
      <c r="F62" s="144" t="s">
        <v>439</v>
      </c>
      <c r="G62" s="144"/>
      <c r="H62" s="144" t="s">
        <v>439</v>
      </c>
      <c r="I62" s="146"/>
      <c r="K62" s="88">
        <v>42503</v>
      </c>
      <c r="L62" s="89"/>
      <c r="M62" s="89"/>
      <c r="N62" s="89"/>
      <c r="O62" s="89"/>
      <c r="P62" s="89"/>
      <c r="Q62" s="89"/>
      <c r="R62" s="89"/>
      <c r="S62" s="89"/>
      <c r="T62" s="147" t="s">
        <v>424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423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423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2" zoomScaleNormal="100" workbookViewId="0">
      <selection activeCell="B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05</v>
      </c>
      <c r="C4" s="8" t="str">
        <f>商品登録書!Z9</f>
        <v>01</v>
      </c>
      <c r="D4" s="8" t="str">
        <f>商品登録書!AJ9</f>
        <v>050103</v>
      </c>
      <c r="E4" s="8" t="str">
        <f>商品登録書!AJ11</f>
        <v>0032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伊勢半</v>
      </c>
      <c r="K4" s="70" t="str">
        <f>商品登録書!N6</f>
        <v>ヒロインメイク</v>
      </c>
      <c r="L4" s="70" t="str">
        <f>商品登録書!X6</f>
        <v>スムースカバーパウダー　クリアＮ</v>
      </c>
      <c r="M4" s="70" t="str">
        <f>商品登録書!AH6</f>
        <v>ルーセントカラー</v>
      </c>
      <c r="N4" s="70" t="str">
        <f>商品登録書!AL6</f>
        <v>8g</v>
      </c>
      <c r="O4" s="10" t="str">
        <f>商品登録書!B6</f>
        <v>4901433055840</v>
      </c>
      <c r="P4" s="10"/>
      <c r="Q4" s="70">
        <f>商品登録書!AP6</f>
        <v>1300</v>
      </c>
      <c r="R4" s="74" t="str">
        <f>商品登録書!P17</f>
        <v>・毛穴、凸凹をしっかりカバー！仕上げやメイク直しで透明感アップ
・テカリ、くずれを防ぐ耐久処方で美しい仕上がりを1日中キープ
・お肌に負担をかけにくい肌荒れ防止ミネラルパウダー配合
・6種類の美容液成分配合
・日常紫外線から肌を守る。SPF22 PA++</v>
      </c>
      <c r="S4" s="74" t="str">
        <f>商品登録書!B26</f>
        <v>化粧したときの後、適量をパフにとりお肌を軽くおさえるようにしてお使いください。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42503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46" workbookViewId="0">
      <selection activeCell="A79" sqref="A79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355</v>
      </c>
    </row>
    <row r="7" spans="1:2" ht="11.25" customHeight="1" thickTop="1" thickBot="1" x14ac:dyDescent="0.2">
      <c r="A7" s="77" t="s">
        <v>181</v>
      </c>
      <c r="B7" s="39" t="s">
        <v>356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357</v>
      </c>
    </row>
    <row r="10" spans="1:2" ht="11.25" customHeight="1" thickTop="1" thickBot="1" x14ac:dyDescent="0.2">
      <c r="A10" s="77" t="s">
        <v>184</v>
      </c>
      <c r="B10" s="39" t="s">
        <v>358</v>
      </c>
    </row>
    <row r="11" spans="1:2" ht="11.25" customHeight="1" thickTop="1" thickBot="1" x14ac:dyDescent="0.2">
      <c r="A11" s="77" t="s">
        <v>185</v>
      </c>
      <c r="B11" s="40" t="s">
        <v>359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360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361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362</v>
      </c>
      <c r="B22" s="37" t="s">
        <v>354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410</v>
      </c>
      <c r="B27" s="37" t="s">
        <v>363</v>
      </c>
    </row>
    <row r="28" spans="1:2" ht="11.25" customHeight="1" x14ac:dyDescent="0.15">
      <c r="A28" s="82" t="s">
        <v>411</v>
      </c>
      <c r="B28" s="37" t="s">
        <v>364</v>
      </c>
    </row>
    <row r="29" spans="1:2" ht="11.25" customHeight="1" x14ac:dyDescent="0.15">
      <c r="A29" s="82" t="s">
        <v>414</v>
      </c>
      <c r="B29" s="37" t="s">
        <v>412</v>
      </c>
    </row>
    <row r="30" spans="1:2" ht="11.25" customHeight="1" x14ac:dyDescent="0.15">
      <c r="A30" s="83" t="s">
        <v>415</v>
      </c>
      <c r="B30" s="84" t="s">
        <v>416</v>
      </c>
    </row>
    <row r="31" spans="1:2" ht="11.25" customHeight="1" x14ac:dyDescent="0.15">
      <c r="A31" s="83" t="s">
        <v>413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425</v>
      </c>
      <c r="B35" s="37" t="s">
        <v>426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427</v>
      </c>
      <c r="B39" s="81" t="s">
        <v>428</v>
      </c>
    </row>
    <row r="40" spans="1:2" ht="11.25" customHeight="1" x14ac:dyDescent="0.15">
      <c r="A40" s="80" t="s">
        <v>429</v>
      </c>
      <c r="B40" s="81" t="s">
        <v>430</v>
      </c>
    </row>
    <row r="41" spans="1:2" ht="11.25" customHeight="1" x14ac:dyDescent="0.15">
      <c r="A41" s="80" t="s">
        <v>431</v>
      </c>
      <c r="B41" s="81" t="s">
        <v>432</v>
      </c>
    </row>
    <row r="42" spans="1:2" ht="11.25" customHeight="1" x14ac:dyDescent="0.15">
      <c r="A42" s="80" t="s">
        <v>433</v>
      </c>
      <c r="B42" s="81" t="s">
        <v>434</v>
      </c>
    </row>
    <row r="43" spans="1:2" ht="11.25" customHeight="1" x14ac:dyDescent="0.15">
      <c r="A43" s="80" t="s">
        <v>435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417</v>
      </c>
      <c r="B47" s="84" t="s">
        <v>418</v>
      </c>
    </row>
    <row r="48" spans="1:2" ht="11.25" customHeight="1" x14ac:dyDescent="0.15">
      <c r="A48" s="83" t="s">
        <v>419</v>
      </c>
      <c r="B48" s="84" t="s">
        <v>420</v>
      </c>
    </row>
    <row r="49" spans="1:2" ht="11.25" customHeight="1" x14ac:dyDescent="0.15">
      <c r="A49" s="83" t="s">
        <v>421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365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436</v>
      </c>
      <c r="B56" s="81" t="s">
        <v>437</v>
      </c>
    </row>
    <row r="57" spans="1:2" ht="11.25" customHeight="1" x14ac:dyDescent="0.15">
      <c r="A57" s="80" t="s">
        <v>438</v>
      </c>
      <c r="B57" s="81" t="s">
        <v>105</v>
      </c>
    </row>
    <row r="58" spans="1:2" ht="11.25" customHeight="1" x14ac:dyDescent="0.15">
      <c r="A58" s="75" t="s">
        <v>212</v>
      </c>
      <c r="B58" s="37" t="s">
        <v>366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367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368</v>
      </c>
    </row>
    <row r="66" spans="1:2" ht="11.25" customHeight="1" x14ac:dyDescent="0.15">
      <c r="A66" s="75" t="s">
        <v>220</v>
      </c>
      <c r="B66" s="37" t="s">
        <v>369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370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80" t="s">
        <v>441</v>
      </c>
      <c r="B75" s="81" t="s">
        <v>442</v>
      </c>
    </row>
    <row r="76" spans="1:2" ht="11.25" customHeight="1" x14ac:dyDescent="0.15">
      <c r="A76" s="75" t="s">
        <v>229</v>
      </c>
      <c r="B76" s="37" t="s">
        <v>371</v>
      </c>
    </row>
    <row r="77" spans="1:2" ht="11.25" customHeight="1" x14ac:dyDescent="0.15">
      <c r="A77" s="75" t="s">
        <v>230</v>
      </c>
      <c r="B77" s="37" t="s">
        <v>372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373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374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375</v>
      </c>
    </row>
    <row r="84" spans="1:2" ht="11.25" customHeight="1" x14ac:dyDescent="0.15">
      <c r="A84" s="75" t="s">
        <v>237</v>
      </c>
      <c r="B84" s="37" t="s">
        <v>376</v>
      </c>
    </row>
    <row r="85" spans="1:2" ht="11.25" customHeight="1" x14ac:dyDescent="0.15">
      <c r="A85" s="75" t="s">
        <v>238</v>
      </c>
      <c r="B85" s="37" t="s">
        <v>377</v>
      </c>
    </row>
    <row r="86" spans="1:2" ht="11.25" customHeight="1" x14ac:dyDescent="0.15">
      <c r="A86" s="75" t="s">
        <v>239</v>
      </c>
      <c r="B86" s="37" t="s">
        <v>378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379</v>
      </c>
    </row>
    <row r="89" spans="1:2" ht="11.25" customHeight="1" x14ac:dyDescent="0.15">
      <c r="A89" s="75" t="s">
        <v>242</v>
      </c>
      <c r="B89" s="37" t="s">
        <v>380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381</v>
      </c>
    </row>
    <row r="92" spans="1:2" ht="11.25" customHeight="1" x14ac:dyDescent="0.15">
      <c r="A92" s="75" t="s">
        <v>245</v>
      </c>
      <c r="B92" s="37" t="s">
        <v>382</v>
      </c>
    </row>
    <row r="93" spans="1:2" ht="11.25" customHeight="1" x14ac:dyDescent="0.15">
      <c r="A93" s="75" t="s">
        <v>246</v>
      </c>
      <c r="B93" s="37" t="s">
        <v>383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384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385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386</v>
      </c>
    </row>
    <row r="105" spans="1:2" ht="11.25" customHeight="1" x14ac:dyDescent="0.15">
      <c r="A105" s="75" t="s">
        <v>258</v>
      </c>
      <c r="B105" s="37" t="s">
        <v>387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388</v>
      </c>
    </row>
    <row r="113" spans="1:2" ht="11.25" customHeight="1" x14ac:dyDescent="0.15">
      <c r="A113" s="75" t="s">
        <v>266</v>
      </c>
      <c r="B113" s="37" t="s">
        <v>389</v>
      </c>
    </row>
    <row r="114" spans="1:2" ht="11.25" customHeight="1" x14ac:dyDescent="0.15">
      <c r="A114" s="75" t="s">
        <v>267</v>
      </c>
      <c r="B114" s="37" t="s">
        <v>390</v>
      </c>
    </row>
    <row r="115" spans="1:2" ht="11.25" customHeight="1" x14ac:dyDescent="0.15">
      <c r="A115" s="75" t="s">
        <v>268</v>
      </c>
      <c r="B115" s="37" t="s">
        <v>391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392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393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394</v>
      </c>
    </row>
    <row r="122" spans="1:2" ht="11.25" customHeight="1" x14ac:dyDescent="0.15">
      <c r="A122" s="75" t="s">
        <v>275</v>
      </c>
      <c r="B122" s="37" t="s">
        <v>395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396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397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398</v>
      </c>
    </row>
    <row r="137" spans="1:2" ht="11.25" customHeight="1" x14ac:dyDescent="0.15">
      <c r="A137" s="75" t="s">
        <v>290</v>
      </c>
      <c r="B137" s="37" t="s">
        <v>399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400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401</v>
      </c>
    </row>
    <row r="148" spans="1:2" ht="11.25" customHeight="1" x14ac:dyDescent="0.15">
      <c r="A148" s="75" t="s">
        <v>301</v>
      </c>
      <c r="B148" s="37" t="s">
        <v>402</v>
      </c>
    </row>
    <row r="149" spans="1:2" ht="11.25" customHeight="1" x14ac:dyDescent="0.15">
      <c r="A149" s="75" t="s">
        <v>302</v>
      </c>
      <c r="B149" s="37" t="s">
        <v>403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404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405</v>
      </c>
    </row>
    <row r="155" spans="1:2" ht="11.25" customHeight="1" x14ac:dyDescent="0.2">
      <c r="A155" s="75" t="s">
        <v>308</v>
      </c>
      <c r="B155" s="45" t="s">
        <v>406</v>
      </c>
    </row>
    <row r="156" spans="1:2" ht="11.25" customHeight="1" x14ac:dyDescent="0.2">
      <c r="A156" s="75" t="s">
        <v>309</v>
      </c>
      <c r="B156" s="45" t="s">
        <v>407</v>
      </c>
    </row>
    <row r="157" spans="1:2" ht="11.25" customHeight="1" x14ac:dyDescent="0.2">
      <c r="A157" s="75" t="s">
        <v>310</v>
      </c>
      <c r="B157" s="46" t="s">
        <v>408</v>
      </c>
    </row>
    <row r="158" spans="1:2" ht="11.25" customHeight="1" x14ac:dyDescent="0.2">
      <c r="A158" s="75" t="s">
        <v>311</v>
      </c>
      <c r="B158" s="46" t="s">
        <v>409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2016-05-13T13:31:29Z</dcterms:modified>
</cp:coreProperties>
</file>