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<sst xmlns="http://schemas.openxmlformats.org/spreadsheetml/2006/main" count="489" uniqueCount="454">
  <si>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</si>
  <si>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</si>
  <si>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</si>
  <si>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</si>
  <si>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</si>
  <si>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</si>
  <si>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</si>
  <si>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</si>
  <si>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</si>
  <si>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</si>
  <si>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</si>
  <si>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</si>
  <si>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</si>
  <si>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</si>
  <si>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</si>
  <si>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</si>
  <si>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</si>
  <si>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</si>
  <si>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</si>
  <si>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</si>
  <si>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</si>
  <si>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</si>
  <si>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</si>
  <si>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</si>
  <si>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</si>
  <si>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</si>
  <si>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</si>
  <si>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</si>
  <si>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</si>
  <si>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</si>
  <si>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</si>
  <si>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</si>
  <si>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</si>
  <si>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</si>
  <si>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</si>
  <si>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</si>
  <si>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</si>
  <si>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</si>
  <si>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</si>
  <si>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</si>
  <si>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</si>
  <si>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</si>
  <si>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</si>
  <si>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</si>
  <si>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</si>
  <si>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</si>
  <si>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</si>
  <si>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</si>
  <si>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</si>
  <si>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</si>
  <si>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</si>
  <si>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</si>
  <si>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</si>
  <si>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</si>
  <si>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</si>
  <si>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</si>
  <si>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</si>
  <si>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</si>
  <si>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</si>
  <si>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</si>
  <si>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</si>
  <si>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</si>
  <si>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</si>
  <si>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</si>
  <si>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</si>
  <si>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</si>
  <si>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</si>
  <si>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</si>
  <si>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</si>
  <si>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</si>
  <si>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</si>
  <si>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</si>
  <si>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</si>
  <si>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</si>
  <si>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</si>
  <si>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</si>
  <si>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</si>
  <si>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</si>
  <si>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</si>
  <si>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</si>
  <si>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</si>
  <si>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</si>
  <si>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</si>
  <si>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</si>
  <si>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</si>
  <si>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</si>
  <si>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</si>
  <si>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</si>
  <si>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</si>
  <si>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</si>
  <si>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</si>
  <si>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</si>
  <si>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</si>
  <si>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</si>
  <si>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</si>
  <si>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</si>
  <si>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</si>
  <si>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</si>
  <si>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</si>
  <si>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</si>
  <si>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</si>
  <si>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</si>
  <si>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</si>
  <si>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</si>
  <si>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</si>
  <si>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</si>
  <si>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</si>
  <si>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</si>
  <si>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</si>
  <si>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</si>
  <si>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</si>
  <si>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</si>
  <si>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</si>
  <si>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</si>
  <si>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</si>
  <si>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</si>
  <si>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</si>
  <si>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</si>
  <si>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</si>
  <si>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</si>
  <si>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</si>
  <si>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</si>
  <si>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</si>
  <si>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</si>
  <si>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</si>
  <si>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</si>
  <si>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</si>
  <si>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</si>
  <si>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</si>
  <si>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</si>
  <si>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</si>
  <si>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</si>
  <si>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</si>
  <si>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</si>
  <si>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</si>
  <si>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</si>
  <si>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</si>
  <si>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</si>
  <si>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</si>
  <si>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</si>
  <si>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</si>
  <si>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</si>
  <si>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</si>
  <si>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</si>
  <si>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</si>
  <si>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</si>
  <si>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</si>
  <si>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</si>
  <si>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</si>
  <si>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</si>
  <si>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</si>
  <si>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</si>
  <si>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</si>
  <si>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</si>
  <si>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</si>
  <si>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</si>
  <si>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</si>
  <si>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</si>
  <si>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</si>
  <si>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</si>
  <si>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</si>
  <si>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</si>
  <si>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</si>
  <si>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</si>
  <si>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</si>
  <si>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</si>
  <si>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</si>
  <si>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</si>
  <si>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</si>
  <si>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</si>
  <si>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</si>
  <si>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</si>
  <si>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</si>
  <si>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</si>
  <si>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</si>
  <si>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</si>
  <si>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</si>
  <si>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</si>
  <si>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</si>
  <si>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</si>
  <si>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</si>
  <si>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</si>
  <si>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</si>
  <si>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</si>
  <si>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</si>
  <si>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</si>
  <si>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</si>
  <si>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</si>
  <si>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</si>
  <si>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</si>
  <si>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</si>
  <si>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</si>
  <si>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</si>
  <si>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</si>
  <si>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</si>
  <si>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</si>
  <si>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</si>
  <si>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</si>
  <si>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</si>
  <si>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</si>
  <si>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</si>
  <si>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</si>
  <si>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</si>
  <si>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</si>
  <si>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</si>
  <si>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</si>
  <si>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</si>
  <si>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</si>
  <si>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</si>
  <si>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</si>
  <si>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</si>
  <si>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</si>
  <si>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</si>
  <si>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</si>
  <si>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</si>
  <si>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</si>
  <si>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</si>
  <si>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</si>
  <si>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</si>
  <si>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</si>
  <si>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</si>
  <si>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</si>
  <si>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</si>
  <si>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</si>
  <si>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</si>
  <si>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</si>
  <si>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</si>
  <si>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</si>
  <si>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</si>
  <si>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</si>
  <si>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</si>
  <si>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</si>
  <si>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</si>
  <si>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</si>
  <si>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</si>
  <si>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</si>
  <si>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</si>
  <si>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</si>
  <si>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</si>
  <si>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</si>
  <si>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</si>
  <si>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</si>
  <si>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</si>
  <si>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</si>
  <si>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</si>
  <si>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</si>
  <si>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</si>
  <si>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</si>
  <si>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</si>
  <si>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</si>
  <si>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</si>
  <si>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</si>
  <si>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</si>
  <si>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</si>
  <si>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</si>
  <si>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</si>
  <si>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</si>
  <si>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</si>
  <si>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</si>
  <si>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</si>
  <si>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</si>
  <si>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</si>
  <si>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</si>
  <si>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</si>
  <si>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</si>
  <si>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</si>
  <si>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</si>
  <si>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</si>
  <si>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</si>
  <si>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</si>
  <si>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</si>
  <si>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</si>
  <si>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</si>
  <si>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</si>
  <si>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</si>
  <si>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</si>
  <si>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</si>
  <si>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</si>
  <si>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</si>
  <si>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</si>
  <si>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</si>
  <si>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</si>
  <si>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</si>
  <si>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</si>
  <si>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</si>
  <si>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</si>
  <si>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</si>
  <si>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</si>
  <si>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</si>
  <si>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</si>
  <si>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</si>
  <si>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</si>
  <si>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</si>
  <si>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</si>
  <si>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</si>
  <si>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</si>
  <si>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</si>
  <si>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</si>
  <si>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</si>
  <si>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</si>
  <si>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</si>
  <si>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</si>
  <si>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</si>
  <si>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</si>
  <si>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</si>
  <si>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</si>
  <si>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</si>
  <si>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</si>
  <si>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</si>
  <si>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</si>
  <si>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</si>
  <si>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</si>
  <si>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</si>
  <si>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</si>
  <si>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</si>
  <si>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</si>
  <si>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</si>
  <si>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</si>
  <si>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</si>
  <si>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</si>
  <si>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</si>
  <si>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</si>
  <si>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</si>
  <si>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</si>
  <si>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</si>
  <si>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</si>
  <si>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</si>
  <si>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</si>
  <si>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</si>
  <si>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</si>
  <si>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</si>
  <si>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</si>
  <si>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</si>
  <si>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</si>
  <si>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</si>
  <si>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</si>
  <si>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</si>
  <si>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</si>
  <si>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</si>
  <si>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</si>
  <si>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</si>
  <si>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</si>
  <si>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</si>
  <si>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</si>
  <si>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</si>
  <si>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</si>
  <si>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</si>
  <si>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</si>
  <si>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</si>
  <si>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</si>
  <si>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</si>
  <si>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</si>
  <si>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</si>
  <si>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</si>
  <si>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</si>
  <si>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</si>
  <si>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</si>
  <si>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</si>
  <si>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</si>
  <si>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</si>
  <si>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</si>
  <si>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</si>
  <si>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</si>
  <si>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</si>
  <si>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</si>
  <si>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</si>
  <si>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</si>
  <si>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</si>
  <si>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</si>
  <si>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</si>
  <si>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</si>
  <si>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</si>
  <si>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</si>
  <si>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</si>
  <si>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</si>
  <si>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</si>
  <si>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</si>
  <si>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</si>
  <si>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</si>
  <si>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</si>
  <si>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</si>
  <si>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</si>
  <si>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</si>
  <si>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</si>
  <si>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</si>
  <si>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</si>
  <si>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</si>
  <si>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</si>
  <si>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</si>
  <si>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</si>
  <si>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</si>
  <si>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</si>
  <si>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</si>
  <si>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</si>
  <si>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</si>
  <si>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</si>
  <si>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</si>
  <si>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</si>
  <si>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</si>
  <si>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</si>
  <si>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</si>
  <si>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</si>
  <si>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</si>
  <si>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</si>
  <si>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</si>
  <si>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</si>
  <si>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</si>
  <si>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</si>
  <si>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</si>
  <si>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</si>
  <si>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</si>
  <si>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</si>
  <si>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</si>
  <si>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</si>
  <si>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</si>
  <si>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</si>
  <si>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</si>
  <si>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</si>
  <si>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</si>
  <si>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</si>
  <si>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</si>
  <si>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</si>
  <si>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</si>
  <si>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</si>
  <si>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</si>
  <si>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</si>
  <si>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</si>
  <si>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</si>
  <si>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</si>
  <si>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</si>
  <si>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</si>
  <si>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</si>
  <si>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</si>
  <si>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</si>
  <si>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</si>
  <si>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</si>
  <si>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</si>
  <si>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</si>
  <si>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</si>
  <si>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</si>
  <si>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</si>
  <si>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</si>
  <si>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</si>
  <si>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</si>
  <si>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</si>
  <si>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</si>
  <si>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</si>
  <si>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リバイタル</t>
    <phoneticPr fontId="19"/>
  </si>
  <si>
    <t>100ml</t>
    <phoneticPr fontId="19"/>
  </si>
  <si>
    <t>0027</t>
    <phoneticPr fontId="19"/>
  </si>
  <si>
    <t>肌の内側（角層）のすみずみまで素早く浸透し、うるおいをしっかり持続。毎日のお手入れでハリのて手応えを感じられる肌に導く薬用乳液です。
○顔全体の印象までハリの手ごたえを感じられる肌に導く薬用乳液です。
○毎日の紫外線や乾燥などによって受ける肌ダメージ（肌荒れ）などを防ぎ、ふっくらなめらかな肌に導きます。
○うるおい環境を整えて、きめふっくら、透明感のある角層へと育み保ちます。
モイスチャーライザーExⅠ：さっぱりとみずみずしい
モイスチャーライザーExⅡ：しっとりなめらか</t>
    <rPh sb="0" eb="1">
      <t>ハダ</t>
    </rPh>
    <rPh sb="2" eb="4">
      <t>ウチガワ</t>
    </rPh>
    <rPh sb="5" eb="6">
      <t>カク</t>
    </rPh>
    <rPh sb="6" eb="7">
      <t>ソウ</t>
    </rPh>
    <rPh sb="15" eb="17">
      <t>スバヤ</t>
    </rPh>
    <rPh sb="18" eb="20">
      <t>シントウ</t>
    </rPh>
    <rPh sb="31" eb="33">
      <t>ジゾク</t>
    </rPh>
    <rPh sb="34" eb="36">
      <t>マイニチ</t>
    </rPh>
    <rPh sb="38" eb="40">
      <t>テイ</t>
    </rPh>
    <rPh sb="46" eb="48">
      <t>テゴタ</t>
    </rPh>
    <rPh sb="50" eb="51">
      <t>カン</t>
    </rPh>
    <rPh sb="55" eb="56">
      <t>ハダ</t>
    </rPh>
    <rPh sb="57" eb="58">
      <t>ミチビ</t>
    </rPh>
    <rPh sb="59" eb="61">
      <t>ヤクヨウ</t>
    </rPh>
    <rPh sb="61" eb="63">
      <t>ニュウエキ</t>
    </rPh>
    <rPh sb="68" eb="71">
      <t>カオゼンタイ</t>
    </rPh>
    <rPh sb="72" eb="74">
      <t>インショウ</t>
    </rPh>
    <rPh sb="79" eb="80">
      <t>テ</t>
    </rPh>
    <rPh sb="84" eb="85">
      <t>カン</t>
    </rPh>
    <rPh sb="89" eb="90">
      <t>ハダ</t>
    </rPh>
    <rPh sb="91" eb="92">
      <t>ミチビ</t>
    </rPh>
    <rPh sb="93" eb="95">
      <t>ヤクヨウ</t>
    </rPh>
    <rPh sb="95" eb="97">
      <t>ニュウエキ</t>
    </rPh>
    <rPh sb="102" eb="104">
      <t>マイニチ</t>
    </rPh>
    <rPh sb="105" eb="108">
      <t>シガイセン</t>
    </rPh>
    <rPh sb="109" eb="111">
      <t>カンソウ</t>
    </rPh>
    <rPh sb="117" eb="118">
      <t>ウ</t>
    </rPh>
    <rPh sb="120" eb="121">
      <t>ハダ</t>
    </rPh>
    <rPh sb="126" eb="128">
      <t>ハダア</t>
    </rPh>
    <rPh sb="133" eb="134">
      <t>フセ</t>
    </rPh>
    <rPh sb="145" eb="146">
      <t>ハダ</t>
    </rPh>
    <rPh sb="147" eb="148">
      <t>ミチビ</t>
    </rPh>
    <rPh sb="158" eb="160">
      <t>カンキョウ</t>
    </rPh>
    <rPh sb="161" eb="162">
      <t>トトノ</t>
    </rPh>
    <rPh sb="172" eb="175">
      <t>トウメイカン</t>
    </rPh>
    <rPh sb="178" eb="180">
      <t>カクソウ</t>
    </rPh>
    <rPh sb="182" eb="183">
      <t>ハグク</t>
    </rPh>
    <rPh sb="184" eb="185">
      <t>タモ</t>
    </rPh>
    <phoneticPr fontId="19"/>
  </si>
  <si>
    <t>化粧水の後、コットンに10円硬貨大より大きめにたっぷりとり、顔全体になじませます。</t>
    <rPh sb="0" eb="3">
      <t>ケショウスイ</t>
    </rPh>
    <rPh sb="4" eb="5">
      <t>アト</t>
    </rPh>
    <rPh sb="13" eb="14">
      <t>エン</t>
    </rPh>
    <rPh sb="14" eb="16">
      <t>コウカ</t>
    </rPh>
    <rPh sb="16" eb="17">
      <t>ダイ</t>
    </rPh>
    <rPh sb="19" eb="20">
      <t>オオ</t>
    </rPh>
    <rPh sb="30" eb="33">
      <t>カオゼンタイ</t>
    </rPh>
    <phoneticPr fontId="19"/>
  </si>
  <si>
    <t>4901872309924</t>
    <phoneticPr fontId="19"/>
  </si>
  <si>
    <t>モイスチャーライザExⅡ</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</si>
</sst>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5</xdr:col>
      <xdr:colOff>0</xdr:colOff>
      <xdr:row>9</xdr:row>
      <xdr:rowOff>71437</xdr:rowOff>
    </xdr:from>
    <xdr:to>
      <xdr:col>10</xdr:col>
      <xdr:colOff>164144</xdr:colOff>
      <xdr:row>21</xdr:row>
      <xdr:rowOff>175824</xdr:rowOff>
    </xdr:to>
    <xdr:pic>
      <xdr:nvPicPr>
        <xdr:cNvPr id="3" name="図 2"/>
        <xdr:cNvPicPr>
          <a:picLocks noChangeAspect="1"/>
        </xdr:cNvPicPr>
      </xdr:nvPicPr>
      <xdr:blipFill>
        <a:blip xmlns:r="http://schemas.openxmlformats.org/officeDocument/2006/relationships" r:embed="rId1"/>
        <a:stretch>
          <a:fillRect/>
        </a:stretch>
      </xdr:blipFill>
      <xdr:spPr>
        <a:xfrm>
          <a:off x="1131094" y="2476500"/>
          <a:ext cx="1295238" cy="31047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42488</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452</v>
      </c>
      <c r="C6" s="144"/>
      <c r="D6" s="144"/>
      <c r="E6" s="144"/>
      <c r="F6" s="144"/>
      <c r="G6" s="144"/>
      <c r="H6" s="145"/>
      <c r="I6" s="103" t="s">
        <v>446</v>
      </c>
      <c r="J6" s="103"/>
      <c r="K6" s="103"/>
      <c r="L6" s="103"/>
      <c r="M6" s="103"/>
      <c r="N6" s="105" t="s">
        <v>447</v>
      </c>
      <c r="O6" s="105"/>
      <c r="P6" s="105"/>
      <c r="Q6" s="105"/>
      <c r="R6" s="105"/>
      <c r="S6" s="105"/>
      <c r="T6" s="105"/>
      <c r="U6" s="105"/>
      <c r="V6" s="105"/>
      <c r="W6" s="105"/>
      <c r="X6" s="105" t="s">
        <v>453</v>
      </c>
      <c r="Y6" s="105"/>
      <c r="Z6" s="105"/>
      <c r="AA6" s="105"/>
      <c r="AB6" s="105"/>
      <c r="AC6" s="105"/>
      <c r="AD6" s="105"/>
      <c r="AE6" s="105"/>
      <c r="AF6" s="105"/>
      <c r="AG6" s="105"/>
      <c r="AH6" s="103" t="s">
        <v>439</v>
      </c>
      <c r="AI6" s="103"/>
      <c r="AJ6" s="103"/>
      <c r="AK6" s="103"/>
      <c r="AL6" s="103" t="s">
        <v>448</v>
      </c>
      <c r="AM6" s="103"/>
      <c r="AN6" s="103"/>
      <c r="AO6" s="103"/>
      <c r="AP6" s="108">
        <v>7000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443</v>
      </c>
      <c r="Q9" s="93"/>
      <c r="R9" s="93"/>
      <c r="S9" s="93"/>
      <c r="T9" s="90" t="str">
        <f>VLOOKUP($P9,DATA1!$1:$225,2,FALSE)</f>
        <v>基礎化粧品</v>
      </c>
      <c r="U9" s="91"/>
      <c r="V9" s="91"/>
      <c r="W9" s="91"/>
      <c r="X9" s="91"/>
      <c r="Y9" s="92"/>
      <c r="Z9" s="93" t="s">
        <v>325</v>
      </c>
      <c r="AA9" s="93"/>
      <c r="AB9" s="93"/>
      <c r="AC9" s="93"/>
      <c r="AD9" s="94" t="s">
        <v>444</v>
      </c>
      <c r="AE9" s="95"/>
      <c r="AF9" s="95"/>
      <c r="AG9" s="95"/>
      <c r="AH9" s="95"/>
      <c r="AI9" s="96"/>
      <c r="AJ9" s="93" t="s">
        <v>445</v>
      </c>
      <c r="AK9" s="93"/>
      <c r="AL9" s="93"/>
      <c r="AM9" s="93"/>
      <c r="AN9" s="90" t="str">
        <f>VLOOKUP($AJ9,DATA1!$1:$169,2,FALSE)</f>
        <v>乳液・美容液</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040104</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42488</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040104</v>
      </c>
      <c r="E4" s="8" t="str">
        <f>商品登録書!AJ11</f>
        <v>0027</v>
      </c>
      <c r="F4" s="8" t="str">
        <f>商品登録書!P14</f>
        <v>-</v>
      </c>
      <c r="G4" s="8" t="str">
        <f>商品登録書!T14</f>
        <v>-</v>
      </c>
      <c r="H4" s="8" t="str">
        <f>商品登録書!AE14</f>
        <v>-</v>
      </c>
      <c r="I4" s="8" t="str">
        <f>商品登録書!AL14</f>
        <v>-</v>
      </c>
      <c r="J4" s="70" t="str">
        <f>商品登録書!I6</f>
        <v>資生堂</v>
      </c>
      <c r="K4" s="70" t="str">
        <f>商品登録書!N6</f>
        <v>リバイタル</v>
      </c>
      <c r="L4" s="70" t="str">
        <f>商品登録書!X6</f>
        <v>モイスチャーライザExⅡ</v>
      </c>
      <c r="M4" s="70" t="str">
        <f>商品登録書!AH6</f>
        <v>-</v>
      </c>
      <c r="N4" s="70" t="str">
        <f>商品登録書!AL6</f>
        <v>100ml</v>
      </c>
      <c r="O4" s="10" t="str">
        <f>商品登録書!B6</f>
        <v>4901872309924</v>
      </c>
      <c r="P4" s="10"/>
      <c r="Q4" s="70">
        <f>商品登録書!AP6</f>
        <v>7000</v>
      </c>
      <c r="R4" s="74" t="str">
        <f>商品登録書!P17</f>
        <v>肌の内側（角層）のすみずみまで素早く浸透し、うるおいをしっかり持続。毎日のお手入れでハリのて手応えを感じられる肌に導く薬用乳液です。
○顔全体の印象までハリの手ごたえを感じられる肌に導く薬用乳液です。
○毎日の紫外線や乾燥などによって受ける肌ダメージ（肌荒れ）などを防ぎ、ふっくらなめらかな肌に導きます。
○うるおい環境を整えて、きめふっくら、透明感のある角層へと育み保ちます。
モイスチャーライザーExⅠ：さっぱりとみずみずしい
モイスチャーライザーExⅡ：しっとりなめらか</v>
      </c>
      <c r="S4" s="74" t="str">
        <f>商品登録書!B26</f>
        <v>化粧水の後、コットンに10円硬貨大より大きめにたっぷりとり、顔全体になじませます。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2016-04-28T02:16:27Z</dcterms:modified>
</cp:coreProperties>
</file>