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<sst xmlns="http://schemas.openxmlformats.org/spreadsheetml/2006/main" count="487" uniqueCount="453">
  <si>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</si>
  <si>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</si>
  <si>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</si>
  <si>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</si>
  <si>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</si>
  <si>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</si>
  <si>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</si>
  <si>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</si>
  <si>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</si>
  <si>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</si>
  <si>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</si>
  <si>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</si>
  <si>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</si>
  <si>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</si>
  <si>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</si>
  <si>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</si>
  <si>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</si>
  <si>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</si>
  <si>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</si>
  <si>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</si>
  <si>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</si>
  <si>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</si>
  <si>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</si>
  <si>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</si>
  <si>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</si>
  <si>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</si>
  <si>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</si>
  <si>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</si>
  <si>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</si>
  <si>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</si>
  <si>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</si>
  <si>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</si>
  <si>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</si>
  <si>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</si>
  <si>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</si>
  <si>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</si>
  <si>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</si>
  <si>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</si>
  <si>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</si>
  <si>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</si>
  <si>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</si>
  <si>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</si>
  <si>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</si>
  <si>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</si>
  <si>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</si>
  <si>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</si>
  <si>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</si>
  <si>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</si>
  <si>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</si>
  <si>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</si>
  <si>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</si>
  <si>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</si>
  <si>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</si>
  <si>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</si>
  <si>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</si>
  <si>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</si>
  <si>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</si>
  <si>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</si>
  <si>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</si>
  <si>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</si>
  <si>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</si>
  <si>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</si>
  <si>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</si>
  <si>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</si>
  <si>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</si>
  <si>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</si>
  <si>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</si>
  <si>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</si>
  <si>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</si>
  <si>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</si>
  <si>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</si>
  <si>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</si>
  <si>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</si>
  <si>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</si>
  <si>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</si>
  <si>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</si>
  <si>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</si>
  <si>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</si>
  <si>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</si>
  <si>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</si>
  <si>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</si>
  <si>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</si>
  <si>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</si>
  <si>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</si>
  <si>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</si>
  <si>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</si>
  <si>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</si>
  <si>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</si>
  <si>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</si>
  <si>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</si>
  <si>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</si>
  <si>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</si>
  <si>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</si>
  <si>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</si>
  <si>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</si>
  <si>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</si>
  <si>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</si>
  <si>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</si>
  <si>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</si>
  <si>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</si>
  <si>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</si>
  <si>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</si>
  <si>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</si>
  <si>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</si>
  <si>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</si>
  <si>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</si>
  <si>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</si>
  <si>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</si>
  <si>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</si>
  <si>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</si>
  <si>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</si>
  <si>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</si>
  <si>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</si>
  <si>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</si>
  <si>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</si>
  <si>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</si>
  <si>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</si>
  <si>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</si>
  <si>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</si>
  <si>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</si>
  <si>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</si>
  <si>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</si>
  <si>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</si>
  <si>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</si>
  <si>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</si>
  <si>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</si>
  <si>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</si>
  <si>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</si>
  <si>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</si>
  <si>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</si>
  <si>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</si>
  <si>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</si>
  <si>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</si>
  <si>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</si>
  <si>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</si>
  <si>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</si>
  <si>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</si>
  <si>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</si>
  <si>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</si>
  <si>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</si>
  <si>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</si>
  <si>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</si>
  <si>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</si>
  <si>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</si>
  <si>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</si>
  <si>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</si>
  <si>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</si>
  <si>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</si>
  <si>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</si>
  <si>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</si>
  <si>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</si>
  <si>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</si>
  <si>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</si>
  <si>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</si>
  <si>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</si>
  <si>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</si>
  <si>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</si>
  <si>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</si>
  <si>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</si>
  <si>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</si>
  <si>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</si>
  <si>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</si>
  <si>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</si>
  <si>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</si>
  <si>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</si>
  <si>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</si>
  <si>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</si>
  <si>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</si>
  <si>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</si>
  <si>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</si>
  <si>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</si>
  <si>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</si>
  <si>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</si>
  <si>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</si>
  <si>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</si>
  <si>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</si>
  <si>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</si>
  <si>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</si>
  <si>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</si>
  <si>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</si>
  <si>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</si>
  <si>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</si>
  <si>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</si>
  <si>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</si>
  <si>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</si>
  <si>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</si>
  <si>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</si>
  <si>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</si>
  <si>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</si>
  <si>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</si>
  <si>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</si>
  <si>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</si>
  <si>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</si>
  <si>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</si>
  <si>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</si>
  <si>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</si>
  <si>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</si>
  <si>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</si>
  <si>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</si>
  <si>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</si>
  <si>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</si>
  <si>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</si>
  <si>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</si>
  <si>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</si>
  <si>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</si>
  <si>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</si>
  <si>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</si>
  <si>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</si>
  <si>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</si>
  <si>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</si>
  <si>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</si>
  <si>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</si>
  <si>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</si>
  <si>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</si>
  <si>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</si>
  <si>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</si>
  <si>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</si>
  <si>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</si>
  <si>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</si>
  <si>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</si>
  <si>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</si>
  <si>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</si>
  <si>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</si>
  <si>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</si>
  <si>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</si>
  <si>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</si>
  <si>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</si>
  <si>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</si>
  <si>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</si>
  <si>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</si>
  <si>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</si>
  <si>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</si>
  <si>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</si>
  <si>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</si>
  <si>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</si>
  <si>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</si>
  <si>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</si>
  <si>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</si>
  <si>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</si>
  <si>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</si>
  <si>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</si>
  <si>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</si>
  <si>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</si>
  <si>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</si>
  <si>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</si>
  <si>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</si>
  <si>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</si>
  <si>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</si>
  <si>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</si>
  <si>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</si>
  <si>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</si>
  <si>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</si>
  <si>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</si>
  <si>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</si>
  <si>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</si>
  <si>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</si>
  <si>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</si>
  <si>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</si>
  <si>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</si>
  <si>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</si>
  <si>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</si>
  <si>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</si>
  <si>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</si>
  <si>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</si>
  <si>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</si>
  <si>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</si>
  <si>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</si>
  <si>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</si>
  <si>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</si>
  <si>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</si>
  <si>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</si>
  <si>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</si>
  <si>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</si>
  <si>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</si>
  <si>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</si>
  <si>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</si>
  <si>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</si>
  <si>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</si>
  <si>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</si>
  <si>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</si>
  <si>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</si>
  <si>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</si>
  <si>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</si>
  <si>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</si>
  <si>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</si>
  <si>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</si>
  <si>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</si>
  <si>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</si>
  <si>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</si>
  <si>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</si>
  <si>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</si>
  <si>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</si>
  <si>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</si>
  <si>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</si>
  <si>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</si>
  <si>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</si>
  <si>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</si>
  <si>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</si>
  <si>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</si>
  <si>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</si>
  <si>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</si>
  <si>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</si>
  <si>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</si>
  <si>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</si>
  <si>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</si>
  <si>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</si>
  <si>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</si>
  <si>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</si>
  <si>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</si>
  <si>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</si>
  <si>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</si>
  <si>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</si>
  <si>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</si>
  <si>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</si>
  <si>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</si>
  <si>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</si>
  <si>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</si>
  <si>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</si>
  <si>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</si>
  <si>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</si>
  <si>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</si>
  <si>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</si>
  <si>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</si>
  <si>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</si>
  <si>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</si>
  <si>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</si>
  <si>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</si>
  <si>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</si>
  <si>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</si>
  <si>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</si>
  <si>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</si>
  <si>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</si>
  <si>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</si>
  <si>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</si>
  <si>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</si>
  <si>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</si>
  <si>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</si>
  <si>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</si>
  <si>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</si>
  <si>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</si>
  <si>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</si>
  <si>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</si>
  <si>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</si>
  <si>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</si>
  <si>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</si>
  <si>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</si>
  <si>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</si>
  <si>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</si>
  <si>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</si>
  <si>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</si>
  <si>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</si>
  <si>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</si>
  <si>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</si>
  <si>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</si>
  <si>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</si>
  <si>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</si>
  <si>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</si>
  <si>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</si>
  <si>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</si>
  <si>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</si>
  <si>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</si>
  <si>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</si>
  <si>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</si>
  <si>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</si>
  <si>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</si>
  <si>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</si>
  <si>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</si>
  <si>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</si>
  <si>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</si>
  <si>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</si>
  <si>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</si>
  <si>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</si>
  <si>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</si>
  <si>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</si>
  <si>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</si>
  <si>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</si>
  <si>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</si>
  <si>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</si>
  <si>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</si>
  <si>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</si>
  <si>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</si>
  <si>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</si>
  <si>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</si>
  <si>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</si>
  <si>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</si>
  <si>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</si>
  <si>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</si>
  <si>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</si>
  <si>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</si>
  <si>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</si>
  <si>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</si>
  <si>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</si>
  <si>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</si>
  <si>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</si>
  <si>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</si>
  <si>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</si>
  <si>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</si>
  <si>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</si>
  <si>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</si>
  <si>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</si>
  <si>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</si>
  <si>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</si>
  <si>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</si>
  <si>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</si>
  <si>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</si>
  <si>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</si>
  <si>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</si>
  <si>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</si>
  <si>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</si>
  <si>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</si>
  <si>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</si>
  <si>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</si>
  <si>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</si>
  <si>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</si>
  <si>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</si>
  <si>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</si>
  <si>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</si>
  <si>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</si>
  <si>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</si>
  <si>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</si>
  <si>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</si>
  <si>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</si>
  <si>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</si>
  <si>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</si>
  <si>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</si>
  <si>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</si>
  <si>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</si>
  <si>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</si>
  <si>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</si>
  <si>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</si>
  <si>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</si>
  <si>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</si>
  <si>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</si>
  <si>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</si>
  <si>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</si>
  <si>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</si>
  <si>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</si>
  <si>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</si>
  <si>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</si>
  <si>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</si>
  <si>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</si>
  <si>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</si>
  <si>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</si>
  <si>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040103</t>
    <phoneticPr fontId="19"/>
  </si>
  <si>
    <t>-</t>
    <phoneticPr fontId="19"/>
  </si>
  <si>
    <t>資生堂</t>
    <rPh sb="0" eb="3">
      <t>シセイドウ</t>
    </rPh>
    <phoneticPr fontId="19"/>
  </si>
  <si>
    <t>リバイタル</t>
    <phoneticPr fontId="19"/>
  </si>
  <si>
    <t>4901872522538</t>
    <phoneticPr fontId="19"/>
  </si>
  <si>
    <t>コンディショナー</t>
    <phoneticPr fontId="19"/>
  </si>
  <si>
    <t>125ml</t>
    <phoneticPr fontId="19"/>
  </si>
  <si>
    <t>0020</t>
    <phoneticPr fontId="19"/>
  </si>
  <si>
    <t>紫外線や乾燥などによって受ける毎日の肌ダメージ（肌荒れ）をその日に防ぎ肌の調子を生き生きと整えきめ細かな肌に導く薬用収れん化粧水。肌の内側（角質層）のすみずみにうるおいを届けながらみずみずしく透明感のある肌に整えます。
●アミノ酸複合体（保湿成分）が肌のしなやかさとはりを保ちます。
●きめを整えながら毛穴を引き締めて、化粧のりと化粧持ちをよくします。
●うるおいが肌（角質層）の内側へすっとなじみ、みずみずしくさわやかな使い心地です。</t>
    <rPh sb="0" eb="3">
      <t>シガイセン</t>
    </rPh>
    <rPh sb="4" eb="6">
      <t>カンソウ</t>
    </rPh>
    <rPh sb="12" eb="13">
      <t>ウ</t>
    </rPh>
    <rPh sb="15" eb="17">
      <t>マイニチ</t>
    </rPh>
    <rPh sb="18" eb="19">
      <t>ハダ</t>
    </rPh>
    <rPh sb="24" eb="26">
      <t>ハダア</t>
    </rPh>
    <rPh sb="31" eb="32">
      <t>ヒ</t>
    </rPh>
    <rPh sb="33" eb="34">
      <t>フセ</t>
    </rPh>
    <rPh sb="35" eb="36">
      <t>ハダ</t>
    </rPh>
    <rPh sb="37" eb="39">
      <t>チョウシ</t>
    </rPh>
    <rPh sb="40" eb="41">
      <t>イ</t>
    </rPh>
    <rPh sb="42" eb="43">
      <t>イ</t>
    </rPh>
    <rPh sb="45" eb="46">
      <t>トトノ</t>
    </rPh>
    <rPh sb="49" eb="50">
      <t>コマ</t>
    </rPh>
    <rPh sb="52" eb="53">
      <t>ハダ</t>
    </rPh>
    <rPh sb="54" eb="55">
      <t>ミチビ</t>
    </rPh>
    <rPh sb="56" eb="58">
      <t>ヤクヨウ</t>
    </rPh>
    <phoneticPr fontId="19"/>
  </si>
  <si>
    <t>手のひらまたはコットンに500円硬貨大をとり、軽くパッティングするように肌になじませます。</t>
    <rPh sb="0" eb="1">
      <t>テ</t>
    </rPh>
    <rPh sb="15" eb="16">
      <t>エン</t>
    </rPh>
    <rPh sb="16" eb="18">
      <t>コウカ</t>
    </rPh>
    <rPh sb="18" eb="19">
      <t>ダイ</t>
    </rPh>
    <rPh sb="23" eb="24">
      <t>カル</t>
    </rPh>
    <rPh sb="36" eb="37">
      <t>ハダ</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</si>
</sst>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190499</xdr:colOff>
      <xdr:row>8</xdr:row>
      <xdr:rowOff>214312</xdr:rowOff>
    </xdr:from>
    <xdr:to>
      <xdr:col>11</xdr:col>
      <xdr:colOff>83343</xdr:colOff>
      <xdr:row>22</xdr:row>
      <xdr:rowOff>18919</xdr:rowOff>
    </xdr:to>
    <xdr:pic>
      <xdr:nvPicPr>
        <xdr:cNvPr id="3" name="図 2"/>
        <xdr:cNvPicPr>
          <a:picLocks noChangeAspect="1"/>
        </xdr:cNvPicPr>
      </xdr:nvPicPr>
      <xdr:blipFill>
        <a:blip xmlns:r="http://schemas.openxmlformats.org/officeDocument/2006/relationships" r:embed="rId1"/>
        <a:stretch>
          <a:fillRect/>
        </a:stretch>
      </xdr:blipFill>
      <xdr:spPr>
        <a:xfrm>
          <a:off x="642937" y="2369343"/>
          <a:ext cx="1928812" cy="330504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23"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42482</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447</v>
      </c>
      <c r="C6" s="144"/>
      <c r="D6" s="144"/>
      <c r="E6" s="144"/>
      <c r="F6" s="144"/>
      <c r="G6" s="144"/>
      <c r="H6" s="145"/>
      <c r="I6" s="103" t="s">
        <v>445</v>
      </c>
      <c r="J6" s="103"/>
      <c r="K6" s="103"/>
      <c r="L6" s="103"/>
      <c r="M6" s="103"/>
      <c r="N6" s="105" t="s">
        <v>446</v>
      </c>
      <c r="O6" s="105"/>
      <c r="P6" s="105"/>
      <c r="Q6" s="105"/>
      <c r="R6" s="105"/>
      <c r="S6" s="105"/>
      <c r="T6" s="105"/>
      <c r="U6" s="105"/>
      <c r="V6" s="105"/>
      <c r="W6" s="105"/>
      <c r="X6" s="105" t="s">
        <v>448</v>
      </c>
      <c r="Y6" s="105"/>
      <c r="Z6" s="105"/>
      <c r="AA6" s="105"/>
      <c r="AB6" s="105"/>
      <c r="AC6" s="105"/>
      <c r="AD6" s="105"/>
      <c r="AE6" s="105"/>
      <c r="AF6" s="105"/>
      <c r="AG6" s="105"/>
      <c r="AH6" s="103" t="s">
        <v>444</v>
      </c>
      <c r="AI6" s="103"/>
      <c r="AJ6" s="103"/>
      <c r="AK6" s="103"/>
      <c r="AL6" s="103" t="s">
        <v>449</v>
      </c>
      <c r="AM6" s="103"/>
      <c r="AN6" s="103"/>
      <c r="AO6" s="103"/>
      <c r="AP6" s="108">
        <v>6000</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441</v>
      </c>
      <c r="Q9" s="93"/>
      <c r="R9" s="93"/>
      <c r="S9" s="93"/>
      <c r="T9" s="90" t="str">
        <f>VLOOKUP($P9,DATA1!$1:$224,2,FALSE)</f>
        <v>基礎化粧品</v>
      </c>
      <c r="U9" s="91"/>
      <c r="V9" s="91"/>
      <c r="W9" s="91"/>
      <c r="X9" s="91"/>
      <c r="Y9" s="92"/>
      <c r="Z9" s="93" t="s">
        <v>325</v>
      </c>
      <c r="AA9" s="93"/>
      <c r="AB9" s="93"/>
      <c r="AC9" s="93"/>
      <c r="AD9" s="94" t="s">
        <v>442</v>
      </c>
      <c r="AE9" s="95"/>
      <c r="AF9" s="95"/>
      <c r="AG9" s="95"/>
      <c r="AH9" s="95"/>
      <c r="AI9" s="96"/>
      <c r="AJ9" s="93" t="s">
        <v>443</v>
      </c>
      <c r="AK9" s="93"/>
      <c r="AL9" s="93"/>
      <c r="AM9" s="93"/>
      <c r="AN9" s="90" t="str">
        <f>VLOOKUP($AJ9,DATA1!$1:$168,2,FALSE)</f>
        <v>化粧水</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040103</v>
      </c>
      <c r="AA11" s="123"/>
      <c r="AB11" s="123"/>
      <c r="AC11" s="123"/>
      <c r="AD11" s="123"/>
      <c r="AE11" s="123"/>
      <c r="AF11" s="123"/>
      <c r="AG11" s="123"/>
      <c r="AH11" s="123"/>
      <c r="AI11" s="124"/>
      <c r="AJ11" s="125" t="s">
        <v>450</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451</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452</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42482</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04</v>
      </c>
      <c r="C4" s="8" t="str">
        <f>商品登録書!Z9</f>
        <v>01</v>
      </c>
      <c r="D4" s="8" t="str">
        <f>商品登録書!AJ9</f>
        <v>040103</v>
      </c>
      <c r="E4" s="8" t="str">
        <f>商品登録書!AJ11</f>
        <v>0020</v>
      </c>
      <c r="F4" s="8" t="str">
        <f>商品登録書!P14</f>
        <v>-</v>
      </c>
      <c r="G4" s="8" t="str">
        <f>商品登録書!T14</f>
        <v>-</v>
      </c>
      <c r="H4" s="8" t="str">
        <f>商品登録書!AE14</f>
        <v>-</v>
      </c>
      <c r="I4" s="8" t="str">
        <f>商品登録書!AL14</f>
        <v>-</v>
      </c>
      <c r="J4" s="70" t="str">
        <f>商品登録書!I6</f>
        <v>資生堂</v>
      </c>
      <c r="K4" s="70" t="str">
        <f>商品登録書!N6</f>
        <v>リバイタル</v>
      </c>
      <c r="L4" s="70" t="str">
        <f>商品登録書!X6</f>
        <v>コンディショナー</v>
      </c>
      <c r="M4" s="70" t="str">
        <f>商品登録書!AH6</f>
        <v>-</v>
      </c>
      <c r="N4" s="70" t="str">
        <f>商品登録書!AL6</f>
        <v>125ml</v>
      </c>
      <c r="O4" s="10" t="str">
        <f>商品登録書!B6</f>
        <v>4901872522538</v>
      </c>
      <c r="P4" s="10"/>
      <c r="Q4" s="70">
        <f>商品登録書!AP6</f>
        <v>6000</v>
      </c>
      <c r="R4" s="74" t="str">
        <f>商品登録書!P17</f>
        <v>紫外線や乾燥などによって受ける毎日の肌ダメージ（肌荒れ）をその日に防ぎ肌の調子を生き生きと整えきめ細かな肌に導く薬用収れん化粧水。肌の内側（角質層）のすみずみにうるおいを届けながらみずみずしく透明感のある肌に整えます。
●アミノ酸複合体（保湿成分）が肌のしなやかさとはりを保ちます。
●きめを整えながら毛穴を引き締めて、化粧のりと化粧持ちをよくします。
●うるおいが肌（角質層）の内側へすっとなじみ、みずみずしくさわやかな使い心地です。</v>
      </c>
      <c r="S4" s="74" t="str">
        <f>商品登録書!B26</f>
        <v>手のひらまたはコットンに500円硬貨大をとり、軽くパッティングするように肌になじませます。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42482</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2016-04-24T05:57:29Z</dcterms:modified>
</cp:coreProperties>
</file>