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<sst xmlns="http://schemas.openxmlformats.org/spreadsheetml/2006/main" count="461" uniqueCount="423">
  <si>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</si>
  <si>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</si>
  <si>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</si>
  <si>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</si>
  <si>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</si>
  <si>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</si>
  <si>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</si>
  <si>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</si>
  <si>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</si>
  <si>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</si>
  <si>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</si>
  <si>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</si>
  <si>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</si>
  <si>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</si>
  <si>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</si>
  <si>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</si>
  <si>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</si>
  <si>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</si>
  <si>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</si>
  <si>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</si>
  <si>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</si>
  <si>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</si>
  <si>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</si>
  <si>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</si>
  <si>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</si>
  <si>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</si>
  <si>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</si>
  <si>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</si>
  <si>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</si>
  <si>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</si>
  <si>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</si>
  <si>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</si>
  <si>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</si>
  <si>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</si>
  <si>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</si>
  <si>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</si>
  <si>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</si>
  <si>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</si>
  <si>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</si>
  <si>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</si>
  <si>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</si>
  <si>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</si>
  <si>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</si>
  <si>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</si>
  <si>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</si>
  <si>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</si>
  <si>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</si>
  <si>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</si>
  <si>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</si>
  <si>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</si>
  <si>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</si>
  <si>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</si>
  <si>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</si>
  <si>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</si>
  <si>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</si>
  <si>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</si>
  <si>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</si>
  <si>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</si>
  <si>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</si>
  <si>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</si>
  <si>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</si>
  <si>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</si>
  <si>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</si>
  <si>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</si>
  <si>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</si>
  <si>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</si>
  <si>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</si>
  <si>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</si>
  <si>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</si>
  <si>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</si>
  <si>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</si>
  <si>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</si>
  <si>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</si>
  <si>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</si>
  <si>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</si>
  <si>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</si>
  <si>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</si>
  <si>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</si>
  <si>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</si>
  <si>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</si>
  <si>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</si>
  <si>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</si>
  <si>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</si>
  <si>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</si>
  <si>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</si>
  <si>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</si>
  <si>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</si>
  <si>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</si>
  <si>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</si>
  <si>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</si>
  <si>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</si>
  <si>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</si>
  <si>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</si>
  <si>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</si>
  <si>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</si>
  <si>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</si>
  <si>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</si>
  <si>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</si>
  <si>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</si>
  <si>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</si>
  <si>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</si>
  <si>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</si>
  <si>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</si>
  <si>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</si>
  <si>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</si>
  <si>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</si>
  <si>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</si>
  <si>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</si>
  <si>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</si>
  <si>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</si>
  <si>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</si>
  <si>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</si>
  <si>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</si>
  <si>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</si>
  <si>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</si>
  <si>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</si>
  <si>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</si>
  <si>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</si>
  <si>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</si>
  <si>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</si>
  <si>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</si>
  <si>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</si>
  <si>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</si>
  <si>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</si>
  <si>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</si>
  <si>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</si>
  <si>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</si>
  <si>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</si>
  <si>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</si>
  <si>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</si>
  <si>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</si>
  <si>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</si>
  <si>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</si>
  <si>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</si>
  <si>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</si>
  <si>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</si>
  <si>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</si>
  <si>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</si>
  <si>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</si>
  <si>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</si>
  <si>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</si>
  <si>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</si>
  <si>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</si>
  <si>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</si>
  <si>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</si>
  <si>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</si>
  <si>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</si>
  <si>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</si>
  <si>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</si>
  <si>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</si>
  <si>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</si>
  <si>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</si>
  <si>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</si>
  <si>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</si>
  <si>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</si>
  <si>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</si>
  <si>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</si>
  <si>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</si>
  <si>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</si>
  <si>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</si>
  <si>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</si>
  <si>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</si>
  <si>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</si>
  <si>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</si>
  <si>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</si>
  <si>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</si>
  <si>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</si>
  <si>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</si>
  <si>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</si>
  <si>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</si>
  <si>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</si>
  <si>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</si>
  <si>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</si>
  <si>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</si>
  <si>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</si>
  <si>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</si>
  <si>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</si>
  <si>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</si>
  <si>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</si>
  <si>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</si>
  <si>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</si>
  <si>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</si>
  <si>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</si>
  <si>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</si>
  <si>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</si>
  <si>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</si>
  <si>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</si>
  <si>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</si>
  <si>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</si>
  <si>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</si>
  <si>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</si>
  <si>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</si>
  <si>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</si>
  <si>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</si>
  <si>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</si>
  <si>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</si>
  <si>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</si>
  <si>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</si>
  <si>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</si>
  <si>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</si>
  <si>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</si>
  <si>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</si>
  <si>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</si>
  <si>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</si>
  <si>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</si>
  <si>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</si>
  <si>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</si>
  <si>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</si>
  <si>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</si>
  <si>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</si>
  <si>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</si>
  <si>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</si>
  <si>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</si>
  <si>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</si>
  <si>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</si>
  <si>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</si>
  <si>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</si>
  <si>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</si>
  <si>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</si>
  <si>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</si>
  <si>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</si>
  <si>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</si>
  <si>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</si>
  <si>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</si>
  <si>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</si>
  <si>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</si>
  <si>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</si>
  <si>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</si>
  <si>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</si>
  <si>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</si>
  <si>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</si>
  <si>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</si>
  <si>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</si>
  <si>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</si>
  <si>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</si>
  <si>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</si>
  <si>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</si>
  <si>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</si>
  <si>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</si>
  <si>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</si>
  <si>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</si>
  <si>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</si>
  <si>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</si>
  <si>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</si>
  <si>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</si>
  <si>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</si>
  <si>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</si>
  <si>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</si>
  <si>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</si>
  <si>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</si>
  <si>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</si>
  <si>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</si>
  <si>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</si>
  <si>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</si>
  <si>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</si>
  <si>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</si>
  <si>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</si>
  <si>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</si>
  <si>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</si>
  <si>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</si>
  <si>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</si>
  <si>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</si>
  <si>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</si>
  <si>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</si>
  <si>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</si>
  <si>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</si>
  <si>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</si>
  <si>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</si>
  <si>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</si>
  <si>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</si>
  <si>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</si>
  <si>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</si>
  <si>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</si>
  <si>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</si>
  <si>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</si>
  <si>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</si>
  <si>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</si>
  <si>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</si>
  <si>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</si>
  <si>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</si>
  <si>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</si>
  <si>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</si>
  <si>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</si>
  <si>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</si>
  <si>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</si>
  <si>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</si>
  <si>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</si>
  <si>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</si>
  <si>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</si>
  <si>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</si>
  <si>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</si>
  <si>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</si>
  <si>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</si>
  <si>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</si>
  <si>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</si>
  <si>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</si>
  <si>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</si>
  <si>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</si>
  <si>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</si>
  <si>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</si>
  <si>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</si>
  <si>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</si>
  <si>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</si>
  <si>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</si>
  <si>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</si>
  <si>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</si>
  <si>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</si>
  <si>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</si>
  <si>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</si>
  <si>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</si>
  <si>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</si>
  <si>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</si>
  <si>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</si>
  <si>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</si>
  <si>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</si>
  <si>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</si>
  <si>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</si>
  <si>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</si>
  <si>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</si>
  <si>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</si>
  <si>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</si>
  <si>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</si>
  <si>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</si>
  <si>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</si>
  <si>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</si>
  <si>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</si>
  <si>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</si>
  <si>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</si>
  <si>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</si>
  <si>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</si>
  <si>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</si>
  <si>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</si>
  <si>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</si>
  <si>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</si>
  <si>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</si>
  <si>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</si>
  <si>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</si>
  <si>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</si>
  <si>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</si>
  <si>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</si>
  <si>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</si>
  <si>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</si>
  <si>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</si>
  <si>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</si>
  <si>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</si>
  <si>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</si>
  <si>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</si>
  <si>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</si>
  <si>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</si>
  <si>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</si>
  <si>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</si>
  <si>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</si>
  <si>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</si>
  <si>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</si>
  <si>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</si>
  <si>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</si>
  <si>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</si>
  <si>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</si>
  <si>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</si>
  <si>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</si>
  <si>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</si>
  <si>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</si>
  <si>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</si>
  <si>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</si>
  <si>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</si>
  <si>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</si>
  <si>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</si>
  <si>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</si>
  <si>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</si>
  <si>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</si>
  <si>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</si>
  <si>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</si>
  <si>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</si>
  <si>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</si>
  <si>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</si>
  <si>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</si>
  <si>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</si>
  <si>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</si>
  <si>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</si>
  <si>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</si>
  <si>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</si>
  <si>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</si>
  <si>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</si>
  <si>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</si>
  <si>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</si>
  <si>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</si>
  <si>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</si>
  <si>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</si>
  <si>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</si>
  <si>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</si>
  <si>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</si>
  <si>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</si>
  <si>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</si>
  <si>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</si>
  <si>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</si>
  <si>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</si>
  <si>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</si>
  <si>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</si>
  <si>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</si>
  <si>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</si>
  <si>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</si>
  <si>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</si>
  <si>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</si>
  <si>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</si>
  <si>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</si>
  <si>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</si>
  <si>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</si>
  <si>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</si>
  <si>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</si>
  <si>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</si>
  <si>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</si>
  <si>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</si>
  <si>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4902777313368</t>
    <phoneticPr fontId="19"/>
  </si>
  <si>
    <t>明治</t>
    <rPh sb="0" eb="2">
      <t>メイジ</t>
    </rPh>
    <phoneticPr fontId="19"/>
  </si>
  <si>
    <t>アミノコラーゲン</t>
    <phoneticPr fontId="19"/>
  </si>
  <si>
    <t>本体</t>
    <rPh sb="0" eb="2">
      <t>ホンタイ</t>
    </rPh>
    <phoneticPr fontId="19"/>
  </si>
  <si>
    <t>200ｇ</t>
    <phoneticPr fontId="19"/>
  </si>
  <si>
    <t>03</t>
    <phoneticPr fontId="19"/>
  </si>
  <si>
    <t>ダイエット</t>
    <phoneticPr fontId="19"/>
  </si>
  <si>
    <t>030103</t>
    <phoneticPr fontId="19"/>
  </si>
  <si>
    <t>0001</t>
    <phoneticPr fontId="19"/>
  </si>
  <si>
    <t>◆一番売れてる！美容コラーゲン
スプーン1杯（約7ｇ）に、低分子化フィッシュコラーゲン5000ｍｇに加え、美しさを感じるための、アミノ酸（アルギニン）450ｍｇ、グルコサミン60ｍｇ、ビタミンC50ｍｇを配合。飲み物や食べ物の味をジャマしないプレーンタイプ。ColdでもHotでもサッと溶けて飲みやすいから、コーヒー、ジュース、ヨーグルト、料理などお好きなものに溶かしてお召し上がりください。</t>
    <rPh sb="1" eb="3">
      <t>イチバン</t>
    </rPh>
    <rPh sb="3" eb="4">
      <t>ウ</t>
    </rPh>
    <rPh sb="8" eb="10">
      <t>ビヨウ</t>
    </rPh>
    <rPh sb="21" eb="22">
      <t>ハイ</t>
    </rPh>
    <rPh sb="23" eb="24">
      <t>ヤク</t>
    </rPh>
    <rPh sb="29" eb="32">
      <t>テイブンシ</t>
    </rPh>
    <rPh sb="32" eb="33">
      <t>カ</t>
    </rPh>
    <rPh sb="50" eb="51">
      <t>クワ</t>
    </rPh>
    <rPh sb="53" eb="54">
      <t>ウツク</t>
    </rPh>
    <rPh sb="57" eb="58">
      <t>カン</t>
    </rPh>
    <rPh sb="67" eb="68">
      <t>サン</t>
    </rPh>
    <rPh sb="102" eb="104">
      <t>ハイゴウ</t>
    </rPh>
    <rPh sb="105" eb="106">
      <t>ノ</t>
    </rPh>
    <rPh sb="107" eb="108">
      <t>モノ</t>
    </rPh>
    <rPh sb="109" eb="110">
      <t>タ</t>
    </rPh>
    <rPh sb="111" eb="112">
      <t>モノ</t>
    </rPh>
    <rPh sb="113" eb="114">
      <t>アジ</t>
    </rPh>
    <rPh sb="143" eb="144">
      <t>ト</t>
    </rPh>
    <rPh sb="146" eb="147">
      <t>ノ</t>
    </rPh>
    <rPh sb="170" eb="172">
      <t>リョウリ</t>
    </rPh>
    <rPh sb="175" eb="176">
      <t>ス</t>
    </rPh>
    <rPh sb="181" eb="182">
      <t>ト</t>
    </rPh>
    <rPh sb="186" eb="187">
      <t>メ</t>
    </rPh>
    <rPh sb="188" eb="189">
      <t>ア</t>
    </rPh>
    <phoneticPr fontId="19"/>
  </si>
  <si>
    <t>①付属のスプーン1杯のアミコラ（約7ｇ）をコップ等に入れます。
②お好きな飲み物を注ぎます。
③よくかきまぜて、出来上がり。</t>
    <rPh sb="1" eb="3">
      <t>フゾク</t>
    </rPh>
    <rPh sb="9" eb="10">
      <t>ハイ</t>
    </rPh>
    <rPh sb="16" eb="17">
      <t>ヤク</t>
    </rPh>
    <rPh sb="24" eb="25">
      <t>トウ</t>
    </rPh>
    <rPh sb="26" eb="27">
      <t>イ</t>
    </rPh>
    <rPh sb="34" eb="35">
      <t>ス</t>
    </rPh>
    <rPh sb="37" eb="38">
      <t>ノ</t>
    </rPh>
    <rPh sb="39" eb="40">
      <t>モノ</t>
    </rPh>
    <rPh sb="41" eb="42">
      <t>ソソ</t>
    </rPh>
    <rPh sb="56" eb="59">
      <t>デキア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</si>
</sst>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44825</xdr:colOff>
      <xdr:row>8</xdr:row>
      <xdr:rowOff>224117</xdr:rowOff>
    </xdr:from>
    <xdr:to>
      <xdr:col>13</xdr:col>
      <xdr:colOff>168089</xdr:colOff>
      <xdr:row>21</xdr:row>
      <xdr:rowOff>210608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060" y="2364441"/>
          <a:ext cx="2588558" cy="3191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B38" sqref="BB38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412</v>
      </c>
      <c r="C6" s="138"/>
      <c r="D6" s="138"/>
      <c r="E6" s="138"/>
      <c r="F6" s="138"/>
      <c r="G6" s="138"/>
      <c r="H6" s="138"/>
      <c r="I6" s="97" t="s">
        <v>413</v>
      </c>
      <c r="J6" s="97"/>
      <c r="K6" s="97"/>
      <c r="L6" s="97"/>
      <c r="M6" s="97"/>
      <c r="N6" s="99" t="s">
        <v>414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415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411</v>
      </c>
      <c r="AI6" s="97"/>
      <c r="AJ6" s="97"/>
      <c r="AK6" s="97"/>
      <c r="AL6" s="97" t="s">
        <v>416</v>
      </c>
      <c r="AM6" s="97"/>
      <c r="AN6" s="97"/>
      <c r="AO6" s="97"/>
      <c r="AP6" s="102">
        <v>2980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417</v>
      </c>
      <c r="Q9" s="87"/>
      <c r="R9" s="87"/>
      <c r="S9" s="87"/>
      <c r="T9" s="84" t="str">
        <f>VLOOKUP($P9,DATA1!$1:$214,2,FALSE)</f>
        <v>健康食品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418</v>
      </c>
      <c r="AE9" s="89"/>
      <c r="AF9" s="89"/>
      <c r="AG9" s="89"/>
      <c r="AH9" s="89"/>
      <c r="AI9" s="90"/>
      <c r="AJ9" s="87" t="s">
        <v>419</v>
      </c>
      <c r="AK9" s="87"/>
      <c r="AL9" s="87"/>
      <c r="AM9" s="87"/>
      <c r="AN9" s="84" t="str">
        <f>VLOOKUP($AJ9,DATA1!$1:$158,2,FALSE)</f>
        <v>美容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030103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明治</v>
      </c>
      <c r="K4" s="74" t="str">
        <f>商品登録書!N6</f>
        <v>アミノコラーゲン</v>
      </c>
      <c r="L4" s="74" t="str">
        <f>商品登録書!X6</f>
        <v>本体</v>
      </c>
      <c r="M4" s="74" t="str">
        <f>商品登録書!AH6</f>
        <v>-</v>
      </c>
      <c r="N4" s="74" t="str">
        <f>商品登録書!AL6</f>
        <v>200ｇ</v>
      </c>
      <c r="O4" s="10" t="str">
        <f>商品登録書!B6</f>
        <v>4902777313368</v>
      </c>
      <c r="P4" s="74">
        <f>商品登録書!AP6</f>
        <v>2980</v>
      </c>
      <c r="Q4" s="77" t="str">
        <f>商品登録書!P17</f>
        <v>◆一番売れてる！美容コラーゲン
スプーン1杯（約7ｇ）に、低分子化フィッシュコラーゲン5000ｍｇに加え、美しさを感じるための、アミノ酸（アルギニン）450ｍｇ、グルコサミン60ｍｇ、ビタミンC50ｍｇを配合。飲み物や食べ物の味をジャマしないプレーンタイプ。ColdでもHotでもサッと溶けて飲みやすいから、コーヒー、ジュース、ヨーグルト、料理などお好きなものに溶かしてお召し上がりください。</v>
      </c>
      <c r="R4" s="77" t="str">
        <f>商品登録書!B26</f>
        <v>①付属のスプーン1杯のアミコラ（約7ｇ）をコップ等に入れます。
②お好きな飲み物を注ぎます。
③よくかきまぜて、出来上がり。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2016-04-10T03:39:35Z</dcterms:modified>
</cp:coreProperties>
</file>