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" windowWidth="7500" windowHeight="11745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<sst xmlns="http://schemas.openxmlformats.org/spreadsheetml/2006/main" count="487" uniqueCount="452">
  <si>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</si>
  <si>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</si>
  <si>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</si>
  <si>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</si>
  <si>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</si>
  <si>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</si>
  <si>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</si>
  <si>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</si>
  <si>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</si>
  <si>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</si>
  <si>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</si>
  <si>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</si>
  <si>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</si>
  <si>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</si>
  <si>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</si>
  <si>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</si>
  <si>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</si>
  <si>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</si>
  <si>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</si>
  <si>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</si>
  <si>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</si>
  <si>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</si>
  <si>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</si>
  <si>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</si>
  <si>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</si>
  <si>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</si>
  <si>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</si>
  <si>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</si>
  <si>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</si>
  <si>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</si>
  <si>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</si>
  <si>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</si>
  <si>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</si>
  <si>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</si>
  <si>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</si>
  <si>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</si>
  <si>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</si>
  <si>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</si>
  <si>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</si>
  <si>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</si>
  <si>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</si>
  <si>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</si>
  <si>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</si>
  <si>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</si>
  <si>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</si>
  <si>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</si>
  <si>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</si>
  <si>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</si>
  <si>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</si>
  <si>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</si>
  <si>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</si>
  <si>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</si>
  <si>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</si>
  <si>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</si>
  <si>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</si>
  <si>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</si>
  <si>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</si>
  <si>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</si>
  <si>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</si>
  <si>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</si>
  <si>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</si>
  <si>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</si>
  <si>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</si>
  <si>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</si>
  <si>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</si>
  <si>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</si>
  <si>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</si>
  <si>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</si>
  <si>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</si>
  <si>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</si>
  <si>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</si>
  <si>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</si>
  <si>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</si>
  <si>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</si>
  <si>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</si>
  <si>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</si>
  <si>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</si>
  <si>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</si>
  <si>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</si>
  <si>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</si>
  <si>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</si>
  <si>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</si>
  <si>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</si>
  <si>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</si>
  <si>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</si>
  <si>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</si>
  <si>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</si>
  <si>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</si>
  <si>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</si>
  <si>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</si>
  <si>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</si>
  <si>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</si>
  <si>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</si>
  <si>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</si>
  <si>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</si>
  <si>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</si>
  <si>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</si>
  <si>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</si>
  <si>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</si>
  <si>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</si>
  <si>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</si>
  <si>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</si>
  <si>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</si>
  <si>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</si>
  <si>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</si>
  <si>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</si>
  <si>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</si>
  <si>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</si>
  <si>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</si>
  <si>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</si>
  <si>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</si>
  <si>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</si>
  <si>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</si>
  <si>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</si>
  <si>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</si>
  <si>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</si>
  <si>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</si>
  <si>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</si>
  <si>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</si>
  <si>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</si>
  <si>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</si>
  <si>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</si>
  <si>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</si>
  <si>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</si>
  <si>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</si>
  <si>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</si>
  <si>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</si>
  <si>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</si>
  <si>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</si>
  <si>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</si>
  <si>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</si>
  <si>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</si>
  <si>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</si>
  <si>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</si>
  <si>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</si>
  <si>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</si>
  <si>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</si>
  <si>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</si>
  <si>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</si>
  <si>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</si>
  <si>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</si>
  <si>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</si>
  <si>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</si>
  <si>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</si>
  <si>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</si>
  <si>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</si>
  <si>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</si>
  <si>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</si>
  <si>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</si>
  <si>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</si>
  <si>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</si>
  <si>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</si>
  <si>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</si>
  <si>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</si>
  <si>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</si>
  <si>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</si>
  <si>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</si>
  <si>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</si>
  <si>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</si>
  <si>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</si>
  <si>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</si>
  <si>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</si>
  <si>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</si>
  <si>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</si>
  <si>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</si>
  <si>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</si>
  <si>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</si>
  <si>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</si>
  <si>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</si>
  <si>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</si>
  <si>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</si>
  <si>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</si>
  <si>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</si>
  <si>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</si>
  <si>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</si>
  <si>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</si>
  <si>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</si>
  <si>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</si>
  <si>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</si>
  <si>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</si>
  <si>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</si>
  <si>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</si>
  <si>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</si>
  <si>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</si>
  <si>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</si>
  <si>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</si>
  <si>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</si>
  <si>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</si>
  <si>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</si>
  <si>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</si>
  <si>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</si>
  <si>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</si>
  <si>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</si>
  <si>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</si>
  <si>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</si>
  <si>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</si>
  <si>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</si>
  <si>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</si>
  <si>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</si>
  <si>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</si>
  <si>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</si>
  <si>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</si>
  <si>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</si>
  <si>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</si>
  <si>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</si>
  <si>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</si>
  <si>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</si>
  <si>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</si>
  <si>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</si>
  <si>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</si>
  <si>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</si>
  <si>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</si>
  <si>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</si>
  <si>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</si>
  <si>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</si>
  <si>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</si>
  <si>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</si>
  <si>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</si>
  <si>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</si>
  <si>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</si>
  <si>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</si>
  <si>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</si>
  <si>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</si>
  <si>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</si>
  <si>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</si>
  <si>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</si>
  <si>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</si>
  <si>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</si>
  <si>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</si>
  <si>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</si>
  <si>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</si>
  <si>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</si>
  <si>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</si>
  <si>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</si>
  <si>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</si>
  <si>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</si>
  <si>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</si>
  <si>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</si>
  <si>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</si>
  <si>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</si>
  <si>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</si>
  <si>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</si>
  <si>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</si>
  <si>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</si>
  <si>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</si>
  <si>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</si>
  <si>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</si>
  <si>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</si>
  <si>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</si>
  <si>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</si>
  <si>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</si>
  <si>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</si>
  <si>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</si>
  <si>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</si>
  <si>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</si>
  <si>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</si>
  <si>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</si>
  <si>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</si>
  <si>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</si>
  <si>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</si>
  <si>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</si>
  <si>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</si>
  <si>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</si>
  <si>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</si>
  <si>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</si>
  <si>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</si>
  <si>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</si>
  <si>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</si>
  <si>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</si>
  <si>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</si>
  <si>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</si>
  <si>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</si>
  <si>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</si>
  <si>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</si>
  <si>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</si>
  <si>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</si>
  <si>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</si>
  <si>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</si>
  <si>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</si>
  <si>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</si>
  <si>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</si>
  <si>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</si>
  <si>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</si>
  <si>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</si>
  <si>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</si>
  <si>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</si>
  <si>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</si>
  <si>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</si>
  <si>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</si>
  <si>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</si>
  <si>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</si>
  <si>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</si>
  <si>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</si>
  <si>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</si>
  <si>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</si>
  <si>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</si>
  <si>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</si>
  <si>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</si>
  <si>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</si>
  <si>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</si>
  <si>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</si>
  <si>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</si>
  <si>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</si>
  <si>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</si>
  <si>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</si>
  <si>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</si>
  <si>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</si>
  <si>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</si>
  <si>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</si>
  <si>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</si>
  <si>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</si>
  <si>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</si>
  <si>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</si>
  <si>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</si>
  <si>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</si>
  <si>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</si>
  <si>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</si>
  <si>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</si>
  <si>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</si>
  <si>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</si>
  <si>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</si>
  <si>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</si>
  <si>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</si>
  <si>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</si>
  <si>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</si>
  <si>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</si>
  <si>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</si>
  <si>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</si>
  <si>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</si>
  <si>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</si>
  <si>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</si>
  <si>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</si>
  <si>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</si>
  <si>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</si>
  <si>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</si>
  <si>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</si>
  <si>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</si>
  <si>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</si>
  <si>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</si>
  <si>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</si>
  <si>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</si>
  <si>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</si>
  <si>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</si>
  <si>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</si>
  <si>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</si>
  <si>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</si>
  <si>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</si>
  <si>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</si>
  <si>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</si>
  <si>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</si>
  <si>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</si>
  <si>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</si>
  <si>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</si>
  <si>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</si>
  <si>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</si>
  <si>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</si>
  <si>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</si>
  <si>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</si>
  <si>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</si>
  <si>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</si>
  <si>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</si>
  <si>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</si>
  <si>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</si>
  <si>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</si>
  <si>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</si>
  <si>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</si>
  <si>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</si>
  <si>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</si>
  <si>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</si>
  <si>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</si>
  <si>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</si>
  <si>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</si>
  <si>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</si>
  <si>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</si>
  <si>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</si>
  <si>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</si>
  <si>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</si>
  <si>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</si>
  <si>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</si>
  <si>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</si>
  <si>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</si>
  <si>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</si>
  <si>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</si>
  <si>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</si>
  <si>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</si>
  <si>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</si>
  <si>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</si>
  <si>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</si>
  <si>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</si>
  <si>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</si>
  <si>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</si>
  <si>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</si>
  <si>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</si>
  <si>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</si>
  <si>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</si>
  <si>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</si>
  <si>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</si>
  <si>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</si>
  <si>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</si>
  <si>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</si>
  <si>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</si>
  <si>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</si>
  <si>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</si>
  <si>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</si>
  <si>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</si>
  <si>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</si>
  <si>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</si>
  <si>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</si>
  <si>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</si>
  <si>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</si>
  <si>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</si>
  <si>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</si>
  <si>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</si>
  <si>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</si>
  <si>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</si>
  <si>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</si>
  <si>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</si>
  <si>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</si>
  <si>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</si>
  <si>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</si>
  <si>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</si>
  <si>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</si>
  <si>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</si>
  <si>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</si>
  <si>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</si>
  <si>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</si>
  <si>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</si>
  <si>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</si>
  <si>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</si>
  <si>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</si>
  <si>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</si>
  <si>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</si>
  <si>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</si>
  <si>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</si>
  <si>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</si>
  <si>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</si>
  <si>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</si>
  <si>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</si>
  <si>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</si>
  <si>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</si>
  <si>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</si>
  <si>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アミノ酸</t>
    <rPh sb="3" eb="4">
      <t>サン</t>
    </rPh>
    <phoneticPr fontId="19"/>
  </si>
  <si>
    <t>030301</t>
    <phoneticPr fontId="19"/>
  </si>
  <si>
    <t>森永</t>
    <rPh sb="0" eb="2">
      <t>モリナガ</t>
    </rPh>
    <phoneticPr fontId="19"/>
  </si>
  <si>
    <t>ウィダー</t>
    <phoneticPr fontId="19"/>
  </si>
  <si>
    <t>4902888720574</t>
    <phoneticPr fontId="19"/>
  </si>
  <si>
    <t>ウエイトアップビッグ</t>
    <phoneticPr fontId="19"/>
  </si>
  <si>
    <t>バニラ味</t>
    <rPh sb="3" eb="4">
      <t>アジ</t>
    </rPh>
    <phoneticPr fontId="19"/>
  </si>
  <si>
    <t>1.2kg</t>
    <phoneticPr fontId="19"/>
  </si>
  <si>
    <t>0015</t>
    <phoneticPr fontId="19"/>
  </si>
  <si>
    <t>●大きなからだづくりに必要なエネルギー補給のために、デキストリン、果糖を配合。
また、ホエイたんぱくが、効率のよいからだづくりに役立ちます。
●アスリートに不足しがちなカルシウム、糖質とたんぱく質の働きに必要なビタミンB群（7種類）を添加
●オルニチン配合で日々の食事をサポート。
●水でおいしく飲めます！</t>
    <rPh sb="1" eb="2">
      <t>オオ</t>
    </rPh>
    <rPh sb="11" eb="13">
      <t>ヒツヨウ</t>
    </rPh>
    <rPh sb="19" eb="21">
      <t>ホキュウ</t>
    </rPh>
    <rPh sb="33" eb="35">
      <t>カトウ</t>
    </rPh>
    <rPh sb="36" eb="38">
      <t>ハイゴウ</t>
    </rPh>
    <rPh sb="52" eb="54">
      <t>コウリツ</t>
    </rPh>
    <rPh sb="64" eb="66">
      <t>ヤクダ</t>
    </rPh>
    <rPh sb="78" eb="80">
      <t>フソク</t>
    </rPh>
    <rPh sb="90" eb="92">
      <t>トウシツ</t>
    </rPh>
    <rPh sb="97" eb="98">
      <t>シツ</t>
    </rPh>
    <rPh sb="99" eb="100">
      <t>ハタラ</t>
    </rPh>
    <rPh sb="102" eb="104">
      <t>ヒツヨウ</t>
    </rPh>
    <rPh sb="110" eb="111">
      <t>グン</t>
    </rPh>
    <rPh sb="113" eb="115">
      <t>シュルイ</t>
    </rPh>
    <rPh sb="117" eb="119">
      <t>テンカ</t>
    </rPh>
    <rPh sb="126" eb="128">
      <t>ハイゴウ</t>
    </rPh>
    <rPh sb="129" eb="131">
      <t>ヒビ</t>
    </rPh>
    <rPh sb="132" eb="134">
      <t>ショクジ</t>
    </rPh>
    <rPh sb="142" eb="143">
      <t>ミズ</t>
    </rPh>
    <rPh sb="148" eb="149">
      <t>ノ</t>
    </rPh>
    <phoneticPr fontId="19"/>
  </si>
  <si>
    <t>牛乳、水などによく溶かしてお召し上がりください。</t>
    <rPh sb="0" eb="2">
      <t>ギュウニュウ</t>
    </rPh>
    <rPh sb="3" eb="4">
      <t>ミズ</t>
    </rPh>
    <rPh sb="9" eb="10">
      <t>ト</t>
    </rPh>
    <rPh sb="14" eb="15">
      <t>メ</t>
    </rPh>
    <rPh sb="16" eb="17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</si>
</sst>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166687</xdr:colOff>
      <xdr:row>9</xdr:row>
      <xdr:rowOff>0</xdr:rowOff>
    </xdr:from>
    <xdr:to>
      <xdr:col>12</xdr:col>
      <xdr:colOff>210451</xdr:colOff>
      <xdr:row>20</xdr:row>
      <xdr:rowOff>190500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2906" y="2405063"/>
          <a:ext cx="2532170" cy="29408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42474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445</v>
      </c>
      <c r="C6" s="161"/>
      <c r="D6" s="161"/>
      <c r="E6" s="161"/>
      <c r="F6" s="161"/>
      <c r="G6" s="161"/>
      <c r="H6" s="162"/>
      <c r="I6" s="197" t="s">
        <v>443</v>
      </c>
      <c r="J6" s="197"/>
      <c r="K6" s="197"/>
      <c r="L6" s="197"/>
      <c r="M6" s="197"/>
      <c r="N6" s="198" t="s">
        <v>444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446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447</v>
      </c>
      <c r="AI6" s="197"/>
      <c r="AJ6" s="197"/>
      <c r="AK6" s="197"/>
      <c r="AL6" s="197" t="s">
        <v>448</v>
      </c>
      <c r="AM6" s="197"/>
      <c r="AN6" s="197"/>
      <c r="AO6" s="197"/>
      <c r="AP6" s="168">
        <v>4200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440</v>
      </c>
      <c r="AA9" s="171"/>
      <c r="AB9" s="171"/>
      <c r="AC9" s="171"/>
      <c r="AD9" s="203" t="s">
        <v>441</v>
      </c>
      <c r="AE9" s="204"/>
      <c r="AF9" s="204"/>
      <c r="AG9" s="204"/>
      <c r="AH9" s="204"/>
      <c r="AI9" s="205"/>
      <c r="AJ9" s="171" t="s">
        <v>442</v>
      </c>
      <c r="AK9" s="171"/>
      <c r="AL9" s="171"/>
      <c r="AM9" s="171"/>
      <c r="AN9" s="180" t="str">
        <f>VLOOKUP($AJ9,DATA1!$1:$168,2,FALSE)</f>
        <v>アミノ酸・プロテイン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030301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450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451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42474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03</v>
      </c>
      <c r="D4" s="8" t="str">
        <f>商品登録書!AJ9</f>
        <v>030301</v>
      </c>
      <c r="E4" s="8" t="str">
        <f>商品登録書!AJ11</f>
        <v>0015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森永</v>
      </c>
      <c r="K4" s="70" t="str">
        <f>商品登録書!N6</f>
        <v>ウィダー</v>
      </c>
      <c r="L4" s="70" t="str">
        <f>商品登録書!X6</f>
        <v>ウエイトアップビッグ</v>
      </c>
      <c r="M4" s="70" t="str">
        <f>商品登録書!AH6</f>
        <v>バニラ味</v>
      </c>
      <c r="N4" s="70" t="str">
        <f>商品登録書!AL6</f>
        <v>1.2kg</v>
      </c>
      <c r="O4" s="10" t="str">
        <f>商品登録書!B6</f>
        <v>4902888720574</v>
      </c>
      <c r="P4" s="10"/>
      <c r="Q4" s="70">
        <f>商品登録書!AP6</f>
        <v>4200</v>
      </c>
      <c r="R4" s="74" t="str">
        <f>商品登録書!P17</f>
        <v>●大きなからだづくりに必要なエネルギー補給のために、デキストリン、果糖を配合。
また、ホエイたんぱくが、効率のよいからだづくりに役立ちます。
●アスリートに不足しがちなカルシウム、糖質とたんぱく質の働きに必要なビタミンB群（7種類）を添加
●オルニチン配合で日々の食事をサポート。
●水でおいしく飲めます！</v>
      </c>
      <c r="S4" s="74" t="str">
        <f>商品登録書!B26</f>
        <v>牛乳、水などによく溶かしてお召し上がりください。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42474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2016-04-14T11:16:11Z</dcterms:modified>
</cp:coreProperties>
</file>