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4" l="1"/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<sst xmlns="http://schemas.openxmlformats.org/spreadsheetml/2006/main" count="487" uniqueCount="451">
  <si>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</si>
  <si>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</si>
  <si>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</si>
  <si>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</si>
  <si>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</si>
  <si>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</si>
  <si>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</si>
  <si>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</si>
  <si>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</si>
  <si>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</si>
  <si>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</si>
  <si>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</si>
  <si>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</si>
  <si>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</si>
  <si>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</si>
  <si>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</si>
  <si>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</si>
  <si>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</si>
  <si>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</si>
  <si>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</si>
  <si>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</si>
  <si>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</si>
  <si>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</si>
  <si>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</si>
  <si>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</si>
  <si>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</si>
  <si>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</si>
  <si>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</si>
  <si>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</si>
  <si>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</si>
  <si>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</si>
  <si>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</si>
  <si>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</si>
  <si>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</si>
  <si>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</si>
  <si>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</si>
  <si>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</si>
  <si>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</si>
  <si>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</si>
  <si>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</si>
  <si>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</si>
  <si>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</si>
  <si>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</si>
  <si>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</si>
  <si>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</si>
  <si>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</si>
  <si>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</si>
  <si>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</si>
  <si>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</si>
  <si>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</si>
  <si>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</si>
  <si>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</si>
  <si>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</si>
  <si>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</si>
  <si>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</si>
  <si>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</si>
  <si>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</si>
  <si>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</si>
  <si>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</si>
  <si>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</si>
  <si>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</si>
  <si>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</si>
  <si>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</si>
  <si>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</si>
  <si>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</si>
  <si>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</si>
  <si>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</si>
  <si>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</si>
  <si>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</si>
  <si>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</si>
  <si>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</si>
  <si>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</si>
  <si>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</si>
  <si>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</si>
  <si>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</si>
  <si>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</si>
  <si>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</si>
  <si>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</si>
  <si>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</si>
  <si>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</si>
  <si>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</si>
  <si>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</si>
  <si>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</si>
  <si>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</si>
  <si>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</si>
  <si>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</si>
  <si>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</si>
  <si>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</si>
  <si>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</si>
  <si>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</si>
  <si>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</si>
  <si>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</si>
  <si>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</si>
  <si>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</si>
  <si>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</si>
  <si>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</si>
  <si>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</si>
  <si>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</si>
  <si>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</si>
  <si>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</si>
  <si>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</si>
  <si>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</si>
  <si>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</si>
  <si>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</si>
  <si>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</si>
  <si>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</si>
  <si>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</si>
  <si>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</si>
  <si>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</si>
  <si>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</si>
  <si>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</si>
  <si>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</si>
  <si>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</si>
  <si>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</si>
  <si>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</si>
  <si>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</si>
  <si>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</si>
  <si>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</si>
  <si>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</si>
  <si>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</si>
  <si>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</si>
  <si>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</si>
  <si>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</si>
  <si>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</si>
  <si>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</si>
  <si>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</si>
  <si>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</si>
  <si>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</si>
  <si>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</si>
  <si>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</si>
  <si>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</si>
  <si>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</si>
  <si>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</si>
  <si>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</si>
  <si>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</si>
  <si>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</si>
  <si>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</si>
  <si>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</si>
  <si>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</si>
  <si>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</si>
  <si>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</si>
  <si>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</si>
  <si>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</si>
  <si>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</si>
  <si>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</si>
  <si>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</si>
  <si>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</si>
  <si>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</si>
  <si>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</si>
  <si>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</si>
  <si>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</si>
  <si>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</si>
  <si>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</si>
  <si>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</si>
  <si>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</si>
  <si>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</si>
  <si>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</si>
  <si>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</si>
  <si>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</si>
  <si>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</si>
  <si>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</si>
  <si>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</si>
  <si>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</si>
  <si>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</si>
  <si>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</si>
  <si>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</si>
  <si>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</si>
  <si>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</si>
  <si>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</si>
  <si>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</si>
  <si>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</si>
  <si>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</si>
  <si>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</si>
  <si>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</si>
  <si>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</si>
  <si>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</si>
  <si>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</si>
  <si>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</si>
  <si>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</si>
  <si>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</si>
  <si>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</si>
  <si>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</si>
  <si>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</si>
  <si>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</si>
  <si>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</si>
  <si>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</si>
  <si>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</si>
  <si>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</si>
  <si>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</si>
  <si>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</si>
  <si>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</si>
  <si>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</si>
  <si>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</si>
  <si>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</si>
  <si>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</si>
  <si>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</si>
  <si>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</si>
  <si>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</si>
  <si>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</si>
  <si>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</si>
  <si>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</si>
  <si>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</si>
  <si>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</si>
  <si>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</si>
  <si>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</si>
  <si>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</si>
  <si>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</si>
  <si>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</si>
  <si>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</si>
  <si>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</si>
  <si>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</si>
  <si>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</si>
  <si>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</si>
  <si>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</si>
  <si>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</si>
  <si>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</si>
  <si>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</si>
  <si>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</si>
  <si>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</si>
  <si>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</si>
  <si>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</si>
  <si>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</si>
  <si>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</si>
  <si>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</si>
  <si>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</si>
  <si>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</si>
  <si>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</si>
  <si>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</si>
  <si>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</si>
  <si>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</si>
  <si>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</si>
  <si>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</si>
  <si>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</si>
  <si>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</si>
  <si>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</si>
  <si>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</si>
  <si>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</si>
  <si>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</si>
  <si>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</si>
  <si>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</si>
  <si>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</si>
  <si>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</si>
  <si>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</si>
  <si>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</si>
  <si>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</si>
  <si>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</si>
  <si>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</si>
  <si>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</si>
  <si>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</si>
  <si>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</si>
  <si>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</si>
  <si>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</si>
  <si>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</si>
  <si>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</si>
  <si>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</si>
  <si>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</si>
  <si>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</si>
  <si>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</si>
  <si>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</si>
  <si>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</si>
  <si>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</si>
  <si>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</si>
  <si>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</si>
  <si>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</si>
  <si>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</si>
  <si>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</si>
  <si>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</si>
  <si>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</si>
  <si>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</si>
  <si>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</si>
  <si>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</si>
  <si>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</si>
  <si>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</si>
  <si>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</si>
  <si>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</si>
  <si>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</si>
  <si>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</si>
  <si>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</si>
  <si>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</si>
  <si>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</si>
  <si>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</si>
  <si>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</si>
  <si>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</si>
  <si>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</si>
  <si>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</si>
  <si>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</si>
  <si>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</si>
  <si>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</si>
  <si>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</si>
  <si>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</si>
  <si>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</si>
  <si>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</si>
  <si>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</si>
  <si>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</si>
  <si>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</si>
  <si>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</si>
  <si>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</si>
  <si>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</si>
  <si>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</si>
  <si>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</si>
  <si>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</si>
  <si>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</si>
  <si>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</si>
  <si>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</si>
  <si>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</si>
  <si>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</si>
  <si>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</si>
  <si>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</si>
  <si>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</si>
  <si>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</si>
  <si>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</si>
  <si>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</si>
  <si>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</si>
  <si>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</si>
  <si>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</si>
  <si>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</si>
  <si>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</si>
  <si>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</si>
  <si>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</si>
  <si>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</si>
  <si>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</si>
  <si>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</si>
  <si>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</si>
  <si>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</si>
  <si>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</si>
  <si>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</si>
  <si>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</si>
  <si>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</si>
  <si>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</si>
  <si>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</si>
  <si>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</si>
  <si>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</si>
  <si>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</si>
  <si>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</si>
  <si>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</si>
  <si>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</si>
  <si>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</si>
  <si>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</si>
  <si>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</si>
  <si>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</si>
  <si>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</si>
  <si>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</si>
  <si>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</si>
  <si>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</si>
  <si>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</si>
  <si>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</si>
  <si>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</si>
  <si>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</si>
  <si>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</si>
  <si>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</si>
  <si>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</si>
  <si>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</si>
  <si>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</si>
  <si>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</si>
  <si>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</si>
  <si>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</si>
  <si>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</si>
  <si>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</si>
  <si>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</si>
  <si>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</si>
  <si>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</si>
  <si>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</si>
  <si>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</si>
  <si>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</si>
  <si>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</si>
  <si>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</si>
  <si>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</si>
  <si>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</si>
  <si>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</si>
  <si>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</si>
  <si>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</si>
  <si>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</si>
  <si>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</si>
  <si>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</si>
  <si>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</si>
  <si>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</si>
  <si>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</si>
  <si>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</si>
  <si>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</si>
  <si>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</si>
  <si>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</si>
  <si>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</si>
  <si>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</si>
  <si>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</si>
  <si>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</si>
  <si>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</si>
  <si>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</si>
  <si>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</si>
  <si>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</si>
  <si>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</si>
  <si>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</si>
  <si>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</si>
  <si>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</si>
  <si>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</si>
  <si>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</si>
  <si>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</si>
  <si>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</si>
  <si>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</si>
  <si>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</si>
  <si>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</si>
  <si>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</si>
  <si>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</si>
  <si>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</si>
  <si>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</si>
  <si>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</si>
  <si>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</si>
  <si>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</si>
  <si>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</si>
  <si>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</si>
  <si>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</si>
  <si>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</si>
  <si>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</si>
  <si>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</si>
  <si>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</si>
  <si>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</si>
  <si>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</si>
  <si>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</si>
  <si>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</si>
  <si>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</si>
  <si>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</si>
  <si>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</si>
  <si>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</si>
  <si>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</si>
  <si>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</si>
  <si>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</si>
  <si>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</si>
  <si>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</si>
  <si>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</si>
  <si>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</si>
  <si>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</si>
  <si>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</si>
  <si>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</si>
  <si>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</si>
  <si>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</si>
  <si>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</si>
  <si>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</si>
  <si>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</si>
  <si>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</si>
  <si>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</si>
  <si>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</si>
  <si>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0001</t>
    <phoneticPr fontId="19"/>
  </si>
  <si>
    <t>03</t>
    <phoneticPr fontId="19"/>
  </si>
  <si>
    <t>030403</t>
    <phoneticPr fontId="19"/>
  </si>
  <si>
    <t>04</t>
    <phoneticPr fontId="19"/>
  </si>
  <si>
    <t>機能食品</t>
    <rPh sb="0" eb="2">
      <t>キノウ</t>
    </rPh>
    <rPh sb="2" eb="4">
      <t>ショクヒン</t>
    </rPh>
    <phoneticPr fontId="19"/>
  </si>
  <si>
    <t>4946842636716</t>
    <phoneticPr fontId="19"/>
  </si>
  <si>
    <t>アサヒフードアンドヘルスケア</t>
    <phoneticPr fontId="19"/>
  </si>
  <si>
    <t>筋骨グルコサミン　ヒアルロン酸　コラーゲン</t>
    <rPh sb="0" eb="1">
      <t>キン</t>
    </rPh>
    <rPh sb="1" eb="2">
      <t>ホネ</t>
    </rPh>
    <rPh sb="14" eb="15">
      <t>サン</t>
    </rPh>
    <phoneticPr fontId="19"/>
  </si>
  <si>
    <t>270粒</t>
    <rPh sb="3" eb="4">
      <t>ツブ</t>
    </rPh>
    <phoneticPr fontId="19"/>
  </si>
  <si>
    <t>グルコサミン、筋骨草エキスに加えて、美容成分であるヒアルロン酸、コラーゲンなど全16種類の成分を効率的に補えます。</t>
    <rPh sb="7" eb="8">
      <t>キン</t>
    </rPh>
    <rPh sb="8" eb="9">
      <t>ホネ</t>
    </rPh>
    <rPh sb="9" eb="10">
      <t>クサ</t>
    </rPh>
    <rPh sb="14" eb="15">
      <t>クワ</t>
    </rPh>
    <rPh sb="18" eb="20">
      <t>ビヨウ</t>
    </rPh>
    <rPh sb="20" eb="22">
      <t>セイブン</t>
    </rPh>
    <rPh sb="30" eb="31">
      <t>サン</t>
    </rPh>
    <rPh sb="39" eb="40">
      <t>ゼン</t>
    </rPh>
    <rPh sb="42" eb="44">
      <t>シュルイ</t>
    </rPh>
    <rPh sb="45" eb="47">
      <t>セイブン</t>
    </rPh>
    <rPh sb="48" eb="50">
      <t>コウリツ</t>
    </rPh>
    <rPh sb="50" eb="51">
      <t>テキ</t>
    </rPh>
    <rPh sb="52" eb="53">
      <t>オギナ</t>
    </rPh>
    <phoneticPr fontId="19"/>
  </si>
  <si>
    <t>1日9粒を目安として、水又はお湯などと一緒にお召し上がりください。</t>
    <rPh sb="1" eb="2">
      <t>ニチ</t>
    </rPh>
    <rPh sb="3" eb="4">
      <t>ツブ</t>
    </rPh>
    <rPh sb="5" eb="7">
      <t>メヤス</t>
    </rPh>
    <rPh sb="11" eb="12">
      <t>ミズ</t>
    </rPh>
    <rPh sb="12" eb="13">
      <t>マタ</t>
    </rPh>
    <rPh sb="15" eb="16">
      <t>ユ</t>
    </rPh>
    <rPh sb="19" eb="21">
      <t>イッショ</t>
    </rPh>
    <rPh sb="23" eb="24">
      <t>メ</t>
    </rPh>
    <rPh sb="25" eb="26">
      <t>ア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</si>
</sst>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166688</xdr:colOff>
      <xdr:row>8</xdr:row>
      <xdr:rowOff>238125</xdr:rowOff>
    </xdr:from>
    <xdr:to>
      <xdr:col>10</xdr:col>
      <xdr:colOff>135537</xdr:colOff>
      <xdr:row>21</xdr:row>
      <xdr:rowOff>102004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344" y="2393156"/>
          <a:ext cx="1552381" cy="3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VLOOKUP($E3,DATA1!$1:$166,2,FALSE)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42477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445</v>
      </c>
      <c r="C6" s="161"/>
      <c r="D6" s="161"/>
      <c r="E6" s="161"/>
      <c r="F6" s="161"/>
      <c r="G6" s="161"/>
      <c r="H6" s="162"/>
      <c r="I6" s="197" t="s">
        <v>446</v>
      </c>
      <c r="J6" s="197"/>
      <c r="K6" s="197"/>
      <c r="L6" s="197"/>
      <c r="M6" s="197"/>
      <c r="N6" s="198" t="s">
        <v>447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438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438</v>
      </c>
      <c r="AI6" s="197"/>
      <c r="AJ6" s="197"/>
      <c r="AK6" s="197"/>
      <c r="AL6" s="197" t="s">
        <v>448</v>
      </c>
      <c r="AM6" s="197"/>
      <c r="AN6" s="197"/>
      <c r="AO6" s="197"/>
      <c r="AP6" s="168">
        <v>2500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 t="s">
        <v>329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441</v>
      </c>
      <c r="Q9" s="171"/>
      <c r="R9" s="171"/>
      <c r="S9" s="171"/>
      <c r="T9" s="202" t="str">
        <f>VLOOKUP($P9,DATA1!$1:$224,2,FALSE)</f>
        <v>健康食品</v>
      </c>
      <c r="U9" s="203"/>
      <c r="V9" s="203"/>
      <c r="W9" s="203"/>
      <c r="X9" s="203"/>
      <c r="Y9" s="204"/>
      <c r="Z9" s="171" t="s">
        <v>443</v>
      </c>
      <c r="AA9" s="171"/>
      <c r="AB9" s="171"/>
      <c r="AC9" s="171"/>
      <c r="AD9" s="205" t="s">
        <v>444</v>
      </c>
      <c r="AE9" s="206"/>
      <c r="AF9" s="206"/>
      <c r="AG9" s="206"/>
      <c r="AH9" s="206"/>
      <c r="AI9" s="207"/>
      <c r="AJ9" s="171" t="s">
        <v>442</v>
      </c>
      <c r="AK9" s="171"/>
      <c r="AL9" s="171"/>
      <c r="AM9" s="171"/>
      <c r="AN9" s="180" t="str">
        <f>VLOOKUP($AJ9,DATA1!$1:$168,2,FALSE)</f>
        <v>コンドロイチン・グルコサミン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030403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440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325</v>
      </c>
      <c r="Q13" s="172"/>
      <c r="R13" s="172"/>
      <c r="S13" s="172"/>
      <c r="T13" s="172" t="s">
        <v>326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327</v>
      </c>
      <c r="AF13" s="172"/>
      <c r="AG13" s="172"/>
      <c r="AH13" s="172"/>
      <c r="AI13" s="172"/>
      <c r="AJ13" s="172"/>
      <c r="AK13" s="172"/>
      <c r="AL13" s="172" t="s">
        <v>328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449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 t="s">
        <v>450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42477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2" zoomScaleNormal="100" workbookViewId="0">
      <selection activeCell="AU10" sqref="AU9:AU10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14" t="s">
        <v>2</v>
      </c>
      <c r="B1" s="217" t="s">
        <v>3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8"/>
      <c r="Q1" s="217"/>
      <c r="R1" s="212" t="s">
        <v>4</v>
      </c>
      <c r="S1" s="212"/>
      <c r="T1" s="212"/>
      <c r="U1" s="209" t="s">
        <v>4</v>
      </c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1"/>
      <c r="AV1" s="208" t="s">
        <v>5</v>
      </c>
      <c r="AW1" s="212" t="s">
        <v>6</v>
      </c>
      <c r="AX1" s="212"/>
      <c r="AY1" s="212"/>
      <c r="AZ1" s="208" t="s">
        <v>7</v>
      </c>
      <c r="BA1" s="208"/>
      <c r="BB1" s="208"/>
      <c r="BC1" s="208"/>
    </row>
    <row r="2" spans="1:55" s="1" customFormat="1" ht="37.5" customHeight="1" x14ac:dyDescent="0.15">
      <c r="A2" s="215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8"/>
      <c r="Q2" s="217"/>
      <c r="R2" s="212"/>
      <c r="S2" s="212"/>
      <c r="T2" s="212"/>
      <c r="U2" s="209" t="s">
        <v>8</v>
      </c>
      <c r="V2" s="210"/>
      <c r="W2" s="210"/>
      <c r="X2" s="210"/>
      <c r="Y2" s="210"/>
      <c r="Z2" s="210"/>
      <c r="AA2" s="210"/>
      <c r="AB2" s="210"/>
      <c r="AC2" s="210"/>
      <c r="AD2" s="211"/>
      <c r="AE2" s="212" t="s">
        <v>9</v>
      </c>
      <c r="AF2" s="212"/>
      <c r="AG2" s="212"/>
      <c r="AH2" s="212"/>
      <c r="AI2" s="212"/>
      <c r="AJ2" s="212"/>
      <c r="AK2" s="212"/>
      <c r="AL2" s="212"/>
      <c r="AM2" s="212"/>
      <c r="AN2" s="212"/>
      <c r="AO2" s="212" t="s">
        <v>10</v>
      </c>
      <c r="AP2" s="212"/>
      <c r="AQ2" s="212"/>
      <c r="AR2" s="212"/>
      <c r="AS2" s="212" t="s">
        <v>11</v>
      </c>
      <c r="AT2" s="212"/>
      <c r="AU2" s="212"/>
      <c r="AV2" s="208"/>
      <c r="AW2" s="212"/>
      <c r="AX2" s="212"/>
      <c r="AY2" s="212"/>
      <c r="AZ2" s="208" t="s">
        <v>12</v>
      </c>
      <c r="BA2" s="208" t="s">
        <v>13</v>
      </c>
      <c r="BB2" s="208" t="s">
        <v>14</v>
      </c>
      <c r="BC2" s="208" t="s">
        <v>15</v>
      </c>
    </row>
    <row r="3" spans="1:55" s="1" customFormat="1" ht="37.5" customHeight="1" thickBot="1" x14ac:dyDescent="0.2">
      <c r="A3" s="216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3"/>
      <c r="BA3" s="213"/>
      <c r="BB3" s="213"/>
      <c r="BC3" s="213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04</v>
      </c>
      <c r="D4" s="8" t="str">
        <f>商品登録書!AJ9</f>
        <v>030403</v>
      </c>
      <c r="E4" s="8" t="str">
        <f>商品登録書!AJ11</f>
        <v>0001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アサヒフードアンドヘルスケア</v>
      </c>
      <c r="K4" s="70" t="str">
        <f>商品登録書!N6</f>
        <v>筋骨グルコサミン　ヒアルロン酸　コラーゲン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270粒</v>
      </c>
      <c r="O4" s="10" t="str">
        <f>商品登録書!B6</f>
        <v>4946842636716</v>
      </c>
      <c r="P4" s="10"/>
      <c r="Q4" s="70">
        <f>商品登録書!AP6</f>
        <v>2500</v>
      </c>
      <c r="R4" s="74" t="str">
        <f>商品登録書!P17</f>
        <v>グルコサミン、筋骨草エキスに加えて、美容成分であるヒアルロン酸、コラーゲンなど全16種類の成分を効率的に補えます。</v>
      </c>
      <c r="S4" s="74" t="str">
        <f>商品登録書!B26</f>
        <v>1日9粒を目安として、水又はお湯などと一緒にお召し上がりください。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42477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2016-04-17T05:43:14Z</dcterms:modified>
</cp:coreProperties>
</file>