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Z11" i="4"/>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D4" l="1"/>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<sst xmlns="http://schemas.openxmlformats.org/spreadsheetml/2006/main" count="488" uniqueCount="452">
  <si>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</si>
  <si>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</si>
  <si>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</si>
  <si>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</si>
  <si>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</si>
  <si>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</si>
  <si>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</si>
  <si>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</si>
  <si>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</si>
  <si>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</si>
  <si>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</si>
  <si>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</si>
  <si>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</si>
  <si>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</si>
  <si>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</si>
  <si>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</si>
  <si>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</si>
  <si>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</si>
  <si>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</si>
  <si>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</si>
  <si>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</si>
  <si>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</si>
  <si>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</si>
  <si>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</si>
  <si>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</si>
  <si>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</si>
  <si>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</si>
  <si>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</si>
  <si>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</si>
  <si>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</si>
  <si>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</si>
  <si>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</si>
  <si>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</si>
  <si>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</si>
  <si>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</si>
  <si>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</si>
  <si>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</si>
  <si>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</si>
  <si>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</si>
  <si>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</si>
  <si>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</si>
  <si>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</si>
  <si>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</si>
  <si>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</si>
  <si>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</si>
  <si>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</si>
  <si>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</si>
  <si>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</si>
  <si>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</si>
  <si>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</si>
  <si>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</si>
  <si>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</si>
  <si>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</si>
  <si>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</si>
  <si>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</si>
  <si>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</si>
  <si>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</si>
  <si>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</si>
  <si>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</si>
  <si>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</si>
  <si>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</si>
  <si>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</si>
  <si>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</si>
  <si>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</si>
  <si>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</si>
  <si>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</si>
  <si>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</si>
  <si>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</si>
  <si>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</si>
  <si>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</si>
  <si>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</si>
  <si>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</si>
  <si>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</si>
  <si>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</si>
  <si>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</si>
  <si>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</si>
  <si>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</si>
  <si>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</si>
  <si>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</si>
  <si>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</si>
  <si>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</si>
  <si>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</si>
  <si>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</si>
  <si>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</si>
  <si>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</si>
  <si>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</si>
  <si>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</si>
  <si>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</si>
  <si>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</si>
  <si>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</si>
  <si>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</si>
  <si>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</si>
  <si>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</si>
  <si>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</si>
  <si>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</si>
  <si>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</si>
  <si>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</si>
  <si>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</si>
  <si>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</si>
  <si>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</si>
  <si>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</si>
  <si>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</si>
  <si>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</si>
  <si>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</si>
  <si>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</si>
  <si>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</si>
  <si>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</si>
  <si>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</si>
  <si>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</si>
  <si>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</si>
  <si>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</si>
  <si>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</si>
  <si>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</si>
  <si>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</si>
  <si>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</si>
  <si>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</si>
  <si>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</si>
  <si>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</si>
  <si>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</si>
  <si>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</si>
  <si>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</si>
  <si>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</si>
  <si>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</si>
  <si>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</si>
  <si>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</si>
  <si>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</si>
  <si>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</si>
  <si>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</si>
  <si>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</si>
  <si>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</si>
  <si>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</si>
  <si>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</si>
  <si>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</si>
  <si>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</si>
  <si>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</si>
  <si>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</si>
  <si>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</si>
  <si>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</si>
  <si>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</si>
  <si>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</si>
  <si>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</si>
  <si>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</si>
  <si>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</si>
  <si>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</si>
  <si>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</si>
  <si>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</si>
  <si>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</si>
  <si>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</si>
  <si>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</si>
  <si>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</si>
  <si>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</si>
  <si>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</si>
  <si>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</si>
  <si>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</si>
  <si>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</si>
  <si>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</si>
  <si>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</si>
  <si>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</si>
  <si>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</si>
  <si>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</si>
  <si>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</si>
  <si>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</si>
  <si>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</si>
  <si>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</si>
  <si>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</si>
  <si>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</si>
  <si>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</si>
  <si>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</si>
  <si>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</si>
  <si>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</si>
  <si>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</si>
  <si>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</si>
  <si>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</si>
  <si>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</si>
  <si>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</si>
  <si>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</si>
  <si>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</si>
  <si>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</si>
  <si>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</si>
  <si>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</si>
  <si>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</si>
  <si>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</si>
  <si>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</si>
  <si>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</si>
  <si>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</si>
  <si>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</si>
  <si>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</si>
  <si>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</si>
  <si>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</si>
  <si>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</si>
  <si>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</si>
  <si>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</si>
  <si>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</si>
  <si>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</si>
  <si>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</si>
  <si>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</si>
  <si>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</si>
  <si>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</si>
  <si>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</si>
  <si>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</si>
  <si>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</si>
  <si>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</si>
  <si>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</si>
  <si>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</si>
  <si>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</si>
  <si>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</si>
  <si>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</si>
  <si>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</si>
  <si>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</si>
  <si>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</si>
  <si>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</si>
  <si>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</si>
  <si>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</si>
  <si>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</si>
  <si>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</si>
  <si>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</si>
  <si>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</si>
  <si>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</si>
  <si>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</si>
  <si>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</si>
  <si>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</si>
  <si>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</si>
  <si>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</si>
  <si>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</si>
  <si>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</si>
  <si>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</si>
  <si>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</si>
  <si>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</si>
  <si>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</si>
  <si>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</si>
  <si>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</si>
  <si>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</si>
  <si>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</si>
  <si>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</si>
  <si>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</si>
  <si>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</si>
  <si>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</si>
  <si>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</si>
  <si>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</si>
  <si>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</si>
  <si>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</si>
  <si>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</si>
  <si>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</si>
  <si>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</si>
  <si>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</si>
  <si>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</si>
  <si>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</si>
  <si>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</si>
  <si>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</si>
  <si>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</si>
  <si>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</si>
  <si>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</si>
  <si>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</si>
  <si>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</si>
  <si>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</si>
  <si>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</si>
  <si>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</si>
  <si>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</si>
  <si>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</si>
  <si>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</si>
  <si>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</si>
  <si>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</si>
  <si>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</si>
  <si>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</si>
  <si>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</si>
  <si>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</si>
  <si>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</si>
  <si>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</si>
  <si>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</si>
  <si>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</si>
  <si>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</si>
  <si>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</si>
  <si>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</si>
  <si>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</si>
  <si>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</si>
  <si>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</si>
  <si>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</si>
  <si>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</si>
  <si>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</si>
  <si>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</si>
  <si>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</si>
  <si>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</si>
  <si>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</si>
  <si>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</si>
  <si>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</si>
  <si>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</si>
  <si>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</si>
  <si>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</si>
  <si>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</si>
  <si>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</si>
  <si>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</si>
  <si>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</si>
  <si>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</si>
  <si>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</si>
  <si>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</si>
  <si>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</si>
  <si>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</si>
  <si>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</si>
  <si>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</si>
  <si>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</si>
  <si>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</si>
  <si>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</si>
  <si>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</si>
  <si>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</si>
  <si>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</si>
  <si>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</si>
  <si>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</si>
  <si>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</si>
  <si>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</si>
  <si>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</si>
  <si>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</si>
  <si>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</si>
  <si>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</si>
  <si>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</si>
  <si>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</si>
  <si>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</si>
  <si>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</si>
  <si>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</si>
  <si>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</si>
  <si>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</si>
  <si>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</si>
  <si>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</si>
  <si>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</si>
  <si>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</si>
  <si>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</si>
  <si>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</si>
  <si>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</si>
  <si>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</si>
  <si>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</si>
  <si>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</si>
  <si>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</si>
  <si>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</si>
  <si>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</si>
  <si>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</si>
  <si>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</si>
  <si>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</si>
  <si>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</si>
  <si>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</si>
  <si>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</si>
  <si>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</si>
  <si>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</si>
  <si>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</si>
  <si>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</si>
  <si>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</si>
  <si>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</si>
  <si>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</si>
  <si>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</si>
  <si>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</si>
  <si>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</si>
  <si>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</si>
  <si>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</si>
  <si>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</si>
  <si>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</si>
  <si>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</si>
  <si>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</si>
  <si>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</si>
  <si>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</si>
  <si>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</si>
  <si>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</si>
  <si>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</si>
  <si>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</si>
  <si>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</si>
  <si>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</si>
  <si>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</si>
  <si>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</si>
  <si>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</si>
  <si>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</si>
  <si>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</si>
  <si>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</si>
  <si>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</si>
  <si>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</si>
  <si>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</si>
  <si>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</si>
  <si>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</si>
  <si>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</si>
  <si>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</si>
  <si>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</si>
  <si>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</si>
  <si>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</si>
  <si>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</si>
  <si>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</si>
  <si>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</si>
  <si>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</si>
  <si>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</si>
  <si>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</si>
  <si>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</si>
  <si>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</si>
  <si>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</si>
  <si>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</si>
  <si>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</si>
  <si>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</si>
  <si>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</si>
  <si>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</si>
  <si>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</si>
  <si>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</si>
  <si>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</si>
  <si>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</si>
  <si>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</si>
  <si>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</si>
  <si>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</si>
  <si>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</si>
  <si>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</si>
  <si>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</si>
  <si>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</si>
  <si>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</si>
  <si>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</si>
  <si>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</si>
  <si>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</si>
  <si>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</si>
  <si>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</si>
  <si>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</si>
  <si>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</si>
  <si>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</si>
  <si>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</si>
  <si>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</si>
  <si>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</si>
  <si>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</si>
  <si>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</si>
  <si>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</si>
  <si>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</si>
  <si>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</si>
  <si>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</si>
  <si>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</si>
  <si>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</si>
  <si>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</si>
  <si>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</si>
  <si>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</si>
  <si>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</si>
  <si>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</si>
  <si>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</si>
  <si>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</si>
  <si>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</si>
  <si>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</si>
  <si>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</si>
  <si>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</si>
  <si>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</si>
  <si>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</si>
  <si>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</si>
  <si>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</si>
  <si>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</si>
  <si>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</si>
  <si>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</si>
  <si>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t>
    <rPh sb="0" eb="1">
      <t>チャ</t>
    </rPh>
    <phoneticPr fontId="19"/>
  </si>
  <si>
    <t>030501</t>
    <phoneticPr fontId="19"/>
  </si>
  <si>
    <t>オリヒロ</t>
    <phoneticPr fontId="19"/>
  </si>
  <si>
    <t>オープン</t>
    <phoneticPr fontId="19"/>
  </si>
  <si>
    <t>4971493001880</t>
    <phoneticPr fontId="19"/>
  </si>
  <si>
    <t>徳用減肥茶</t>
    <rPh sb="0" eb="2">
      <t>トクヨウ</t>
    </rPh>
    <rPh sb="2" eb="3">
      <t>ゲン</t>
    </rPh>
    <rPh sb="3" eb="4">
      <t>コ</t>
    </rPh>
    <rPh sb="4" eb="5">
      <t>チャ</t>
    </rPh>
    <phoneticPr fontId="19"/>
  </si>
  <si>
    <t>60包</t>
    <rPh sb="2" eb="3">
      <t>ホウ</t>
    </rPh>
    <phoneticPr fontId="19"/>
  </si>
  <si>
    <t>0013</t>
    <phoneticPr fontId="19"/>
  </si>
  <si>
    <t>プーアル茶やウーロン茶、ハブ茶などを中心に、風味豊かな美味しさに仕上げたダイエットティーです。ご家族の日ごろの美容と健康にお召し上がりください。</t>
    <rPh sb="4" eb="5">
      <t>チャ</t>
    </rPh>
    <rPh sb="10" eb="11">
      <t>チャ</t>
    </rPh>
    <rPh sb="14" eb="15">
      <t>チャ</t>
    </rPh>
    <rPh sb="18" eb="20">
      <t>チュウシン</t>
    </rPh>
    <rPh sb="22" eb="24">
      <t>フウミ</t>
    </rPh>
    <rPh sb="24" eb="25">
      <t>ユタ</t>
    </rPh>
    <rPh sb="27" eb="29">
      <t>オイ</t>
    </rPh>
    <rPh sb="32" eb="34">
      <t>シア</t>
    </rPh>
    <rPh sb="48" eb="50">
      <t>カゾク</t>
    </rPh>
    <rPh sb="51" eb="52">
      <t>ヒ</t>
    </rPh>
    <rPh sb="55" eb="57">
      <t>ビヨウ</t>
    </rPh>
    <rPh sb="58" eb="60">
      <t>ケンコウ</t>
    </rPh>
    <rPh sb="62" eb="63">
      <t>メ</t>
    </rPh>
    <rPh sb="64" eb="65">
      <t>ア</t>
    </rPh>
    <phoneticPr fontId="19"/>
  </si>
  <si>
    <t>【急須使用の場合】
温めた急須にティーバッグを1つ入れ沸騰したお湯を注ぎ、ただちにお湯を捨てます。その後、沸騰したお湯を注ぎ１煎目は30-60秒、2煎目以降はすこし時間をおいてからお好みの濃さでお召し上がりください。
【煮出してご利用の場合】
煮出す場合にはよく沸騰している約500ml-1000mlの熱湯にティーバッグを1つ入れ、約2~3分間を目安に弱火で煮出してください。ほどよい色とよい薫りがでましたら火を止めてポットで保温するか冷蔵庫で冷やしてお召し上がりください。煮出す時間はお茶の色や香りでお好みによって調節してください。</t>
    <rPh sb="1" eb="3">
      <t>キュウス</t>
    </rPh>
    <rPh sb="3" eb="5">
      <t>シヨウ</t>
    </rPh>
    <rPh sb="6" eb="8">
      <t>バアイ</t>
    </rPh>
    <rPh sb="10" eb="11">
      <t>アタタ</t>
    </rPh>
    <rPh sb="13" eb="15">
      <t>キュウス</t>
    </rPh>
    <rPh sb="25" eb="26">
      <t>イ</t>
    </rPh>
    <rPh sb="27" eb="29">
      <t>フットウ</t>
    </rPh>
    <rPh sb="32" eb="33">
      <t>ユ</t>
    </rPh>
    <rPh sb="34" eb="35">
      <t>ソソ</t>
    </rPh>
    <rPh sb="42" eb="43">
      <t>ユ</t>
    </rPh>
    <rPh sb="44" eb="45">
      <t>ス</t>
    </rPh>
    <rPh sb="51" eb="52">
      <t>ゴ</t>
    </rPh>
    <rPh sb="53" eb="55">
      <t>フットウ</t>
    </rPh>
    <rPh sb="58" eb="59">
      <t>ユ</t>
    </rPh>
    <rPh sb="60" eb="61">
      <t>ソソ</t>
    </rPh>
    <rPh sb="63" eb="64">
      <t>セン</t>
    </rPh>
    <rPh sb="64" eb="65">
      <t>メ</t>
    </rPh>
    <rPh sb="71" eb="72">
      <t>ビョウ</t>
    </rPh>
    <rPh sb="74" eb="75">
      <t>セン</t>
    </rPh>
    <rPh sb="75" eb="76">
      <t>メ</t>
    </rPh>
    <rPh sb="76" eb="78">
      <t>イコウ</t>
    </rPh>
    <rPh sb="82" eb="84">
      <t>ジカン</t>
    </rPh>
    <rPh sb="91" eb="92">
      <t>コノ</t>
    </rPh>
    <rPh sb="94" eb="95">
      <t>コ</t>
    </rPh>
    <rPh sb="98" eb="99">
      <t>メ</t>
    </rPh>
    <rPh sb="100" eb="101">
      <t>ア</t>
    </rPh>
    <rPh sb="111" eb="113">
      <t>ニダ</t>
    </rPh>
    <rPh sb="116" eb="118">
      <t>リヨウ</t>
    </rPh>
    <rPh sb="119" eb="121">
      <t>バアイ</t>
    </rPh>
    <rPh sb="123" eb="125">
      <t>ニダ</t>
    </rPh>
    <rPh sb="126" eb="128">
      <t>バアイ</t>
    </rPh>
    <rPh sb="132" eb="134">
      <t>フットウ</t>
    </rPh>
    <rPh sb="138" eb="139">
      <t>ヤク</t>
    </rPh>
    <rPh sb="152" eb="154">
      <t>ネットウ</t>
    </rPh>
    <rPh sb="164" eb="165">
      <t>イ</t>
    </rPh>
    <rPh sb="167" eb="168">
      <t>ヤク</t>
    </rPh>
    <rPh sb="171" eb="172">
      <t>フン</t>
    </rPh>
    <rPh sb="172" eb="173">
      <t>アイダ</t>
    </rPh>
    <rPh sb="174" eb="176">
      <t>メヤス</t>
    </rPh>
    <rPh sb="177" eb="179">
      <t>ヨワビ</t>
    </rPh>
    <rPh sb="180" eb="182">
      <t>ニダ</t>
    </rPh>
    <rPh sb="193" eb="194">
      <t>イロ</t>
    </rPh>
    <rPh sb="197" eb="198">
      <t>カオ</t>
    </rPh>
    <rPh sb="205" eb="206">
      <t>ヒ</t>
    </rPh>
    <rPh sb="207" eb="208">
      <t>ト</t>
    </rPh>
    <rPh sb="214" eb="216">
      <t>ホオン</t>
    </rPh>
    <rPh sb="219" eb="222">
      <t>レイゾウコ</t>
    </rPh>
    <rPh sb="223" eb="224">
      <t>ヒ</t>
    </rPh>
    <rPh sb="228" eb="229">
      <t>メ</t>
    </rPh>
    <rPh sb="230" eb="231">
      <t>ア</t>
    </rPh>
    <rPh sb="238" eb="240">
      <t>ニダ</t>
    </rPh>
    <rPh sb="241" eb="243">
      <t>ジカン</t>
    </rPh>
    <rPh sb="245" eb="246">
      <t>チャ</t>
    </rPh>
    <rPh sb="247" eb="248">
      <t>イロ</t>
    </rPh>
    <rPh sb="249" eb="250">
      <t>カオ</t>
    </rPh>
    <rPh sb="253" eb="254">
      <t>コノ</t>
    </rPh>
    <rPh sb="259" eb="261">
      <t>チョウセツ</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</si>
</sst>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95251</xdr:colOff>
      <xdr:row>8</xdr:row>
      <xdr:rowOff>238125</xdr:rowOff>
    </xdr:from>
    <xdr:to>
      <xdr:col>11</xdr:col>
      <xdr:colOff>96414</xdr:colOff>
      <xdr:row>22</xdr:row>
      <xdr:rowOff>83343</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73907" y="2393156"/>
          <a:ext cx="1810913" cy="3345656"/>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42479</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446</v>
      </c>
      <c r="C6" s="144"/>
      <c r="D6" s="144"/>
      <c r="E6" s="144"/>
      <c r="F6" s="144"/>
      <c r="G6" s="144"/>
      <c r="H6" s="145"/>
      <c r="I6" s="103" t="s">
        <v>444</v>
      </c>
      <c r="J6" s="103"/>
      <c r="K6" s="103"/>
      <c r="L6" s="103"/>
      <c r="M6" s="103"/>
      <c r="N6" s="105" t="s">
        <v>447</v>
      </c>
      <c r="O6" s="105"/>
      <c r="P6" s="105"/>
      <c r="Q6" s="105"/>
      <c r="R6" s="105"/>
      <c r="S6" s="105"/>
      <c r="T6" s="105"/>
      <c r="U6" s="105"/>
      <c r="V6" s="105"/>
      <c r="W6" s="105"/>
      <c r="X6" s="105" t="s">
        <v>438</v>
      </c>
      <c r="Y6" s="105"/>
      <c r="Z6" s="105"/>
      <c r="AA6" s="105"/>
      <c r="AB6" s="105"/>
      <c r="AC6" s="105"/>
      <c r="AD6" s="105"/>
      <c r="AE6" s="105"/>
      <c r="AF6" s="105"/>
      <c r="AG6" s="105"/>
      <c r="AH6" s="103" t="s">
        <v>438</v>
      </c>
      <c r="AI6" s="103"/>
      <c r="AJ6" s="103"/>
      <c r="AK6" s="103"/>
      <c r="AL6" s="103" t="s">
        <v>448</v>
      </c>
      <c r="AM6" s="103"/>
      <c r="AN6" s="103"/>
      <c r="AO6" s="103"/>
      <c r="AP6" s="108" t="s">
        <v>445</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329</v>
      </c>
      <c r="C9" s="160"/>
      <c r="D9" s="160"/>
      <c r="E9" s="160"/>
      <c r="F9" s="160"/>
      <c r="G9" s="160"/>
      <c r="H9" s="160"/>
      <c r="I9" s="160"/>
      <c r="J9" s="160"/>
      <c r="K9" s="160"/>
      <c r="L9" s="160"/>
      <c r="M9" s="160"/>
      <c r="N9" s="161"/>
      <c r="O9" s="20"/>
      <c r="P9" s="110" t="s">
        <v>440</v>
      </c>
      <c r="Q9" s="93"/>
      <c r="R9" s="93"/>
      <c r="S9" s="93"/>
      <c r="T9" s="90" t="str">
        <f>VLOOKUP($P9,DATA1!$1:$224,2,FALSE)</f>
        <v>健康食品</v>
      </c>
      <c r="U9" s="91"/>
      <c r="V9" s="91"/>
      <c r="W9" s="91"/>
      <c r="X9" s="91"/>
      <c r="Y9" s="92"/>
      <c r="Z9" s="93" t="s">
        <v>441</v>
      </c>
      <c r="AA9" s="93"/>
      <c r="AB9" s="93"/>
      <c r="AC9" s="93"/>
      <c r="AD9" s="94" t="s">
        <v>442</v>
      </c>
      <c r="AE9" s="95"/>
      <c r="AF9" s="95"/>
      <c r="AG9" s="95"/>
      <c r="AH9" s="95"/>
      <c r="AI9" s="96"/>
      <c r="AJ9" s="93" t="s">
        <v>443</v>
      </c>
      <c r="AK9" s="93"/>
      <c r="AL9" s="93"/>
      <c r="AM9" s="93"/>
      <c r="AN9" s="90" t="str">
        <f>VLOOKUP($AJ9,DATA1!$1:$168,2,FALSE)</f>
        <v>健康茶・健康酢</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030501</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c r="B62" s="155">
        <v>1</v>
      </c>
      <c r="C62" s="129"/>
      <c r="D62" s="129" t="s">
        <v>438</v>
      </c>
      <c r="E62" s="129"/>
      <c r="F62" s="129" t="s">
        <v>438</v>
      </c>
      <c r="G62" s="129"/>
      <c r="H62" s="129" t="s">
        <v>438</v>
      </c>
      <c r="I62" s="130"/>
      <c r="K62" s="157">
        <v>42479</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topLeftCell="A4"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03</v>
      </c>
      <c r="C4" s="8" t="str">
        <f>商品登録書!Z9</f>
        <v>05</v>
      </c>
      <c r="D4" s="8" t="str">
        <f>商品登録書!AJ9</f>
        <v>030501</v>
      </c>
      <c r="E4" s="8" t="str">
        <f>商品登録書!AJ11</f>
        <v>0013</v>
      </c>
      <c r="F4" s="8" t="str">
        <f>商品登録書!P14</f>
        <v>-</v>
      </c>
      <c r="G4" s="8" t="str">
        <f>商品登録書!T14</f>
        <v>-</v>
      </c>
      <c r="H4" s="8" t="str">
        <f>商品登録書!AE14</f>
        <v>-</v>
      </c>
      <c r="I4" s="8" t="str">
        <f>商品登録書!AL14</f>
        <v>-</v>
      </c>
      <c r="J4" s="70" t="str">
        <f>商品登録書!I6</f>
        <v>オリヒロ</v>
      </c>
      <c r="K4" s="70" t="str">
        <f>商品登録書!N6</f>
        <v>徳用減肥茶</v>
      </c>
      <c r="L4" s="70" t="str">
        <f>商品登録書!X6</f>
        <v>-</v>
      </c>
      <c r="M4" s="70" t="str">
        <f>商品登録書!AH6</f>
        <v>-</v>
      </c>
      <c r="N4" s="70" t="str">
        <f>商品登録書!AL6</f>
        <v>60包</v>
      </c>
      <c r="O4" s="10" t="str">
        <f>商品登録書!B6</f>
        <v>4971493001880</v>
      </c>
      <c r="P4" s="10"/>
      <c r="Q4" s="70" t="str">
        <f>商品登録書!AP6</f>
        <v>オープン</v>
      </c>
      <c r="R4" s="74" t="str">
        <f>商品登録書!P17</f>
        <v>プーアル茶やウーロン茶、ハブ茶などを中心に、風味豊かな美味しさに仕上げたダイエットティーです。ご家族の日ごろの美容と健康にお召し上がりください。</v>
      </c>
      <c r="S4" s="74" t="str">
        <f>商品登録書!B26</f>
        <v>【急須使用の場合】
温めた急須にティーバッグを1つ入れ沸騰したお湯を注ぎ、ただちにお湯を捨てます。その後、沸騰したお湯を注ぎ１煎目は30-60秒、2煎目以降はすこし時間をおいてからお好みの濃さでお召し上がりください。
【煮出してご利用の場合】
煮出す場合にはよく沸騰している約500ml-1000mlの熱湯にティーバッグを1つ入れ、約2~3分間を目安に弱火で煮出してください。ほどよい色とよい薫りがでましたら火を止めてポットで保温するか冷蔵庫で冷やしてお召し上がりください。煮出す時間はお茶の色や香りでお好みによって調節し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2016-04-19T05:05:12Z</dcterms:modified>
</cp:coreProperties>
</file>