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<sst xmlns="http://schemas.openxmlformats.org/spreadsheetml/2006/main" count="488" uniqueCount="452">
  <si>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</si>
  <si>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</si>
  <si>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</si>
  <si>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</si>
  <si>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</si>
  <si>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</si>
  <si>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</si>
  <si>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</si>
  <si>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</si>
  <si>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</si>
  <si>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</si>
  <si>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</si>
  <si>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</si>
  <si>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</si>
  <si>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</si>
  <si>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</si>
  <si>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</si>
  <si>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</si>
  <si>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</si>
  <si>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</si>
  <si>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</si>
  <si>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</si>
  <si>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</si>
  <si>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</si>
  <si>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</si>
  <si>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</si>
  <si>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</si>
  <si>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</si>
  <si>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</si>
  <si>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</si>
  <si>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</si>
  <si>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</si>
  <si>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</si>
  <si>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</si>
  <si>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</si>
  <si>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</si>
  <si>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</si>
  <si>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</si>
  <si>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</si>
  <si>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</si>
  <si>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</si>
  <si>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</si>
  <si>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</si>
  <si>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</si>
  <si>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</si>
  <si>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</si>
  <si>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</si>
  <si>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</si>
  <si>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</si>
  <si>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</si>
  <si>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</si>
  <si>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</si>
  <si>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</si>
  <si>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</si>
  <si>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</si>
  <si>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</si>
  <si>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</si>
  <si>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</si>
  <si>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</si>
  <si>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</si>
  <si>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</si>
  <si>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</si>
  <si>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</si>
  <si>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</si>
  <si>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</si>
  <si>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</si>
  <si>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</si>
  <si>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</si>
  <si>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</si>
  <si>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</si>
  <si>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</si>
  <si>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</si>
  <si>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</si>
  <si>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</si>
  <si>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</si>
  <si>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</si>
  <si>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</si>
  <si>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</si>
  <si>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</si>
  <si>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</si>
  <si>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</si>
  <si>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</si>
  <si>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</si>
  <si>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</si>
  <si>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</si>
  <si>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</si>
  <si>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</si>
  <si>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</si>
  <si>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</si>
  <si>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</si>
  <si>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</si>
  <si>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</si>
  <si>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</si>
  <si>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</si>
  <si>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</si>
  <si>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</si>
  <si>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</si>
  <si>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</si>
  <si>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</si>
  <si>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</si>
  <si>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</si>
  <si>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</si>
  <si>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</si>
  <si>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</si>
  <si>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</si>
  <si>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</si>
  <si>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</si>
  <si>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</si>
  <si>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</si>
  <si>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</si>
  <si>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</si>
  <si>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</si>
  <si>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</si>
  <si>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</si>
  <si>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</si>
  <si>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</si>
  <si>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</si>
  <si>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</si>
  <si>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</si>
  <si>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</si>
  <si>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</si>
  <si>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</si>
  <si>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</si>
  <si>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</si>
  <si>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</si>
  <si>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</si>
  <si>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</si>
  <si>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</si>
  <si>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</si>
  <si>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</si>
  <si>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</si>
  <si>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</si>
  <si>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</si>
  <si>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</si>
  <si>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</si>
  <si>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</si>
  <si>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</si>
  <si>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</si>
  <si>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</si>
  <si>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</si>
  <si>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</si>
  <si>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</si>
  <si>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</si>
  <si>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</si>
  <si>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</si>
  <si>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</si>
  <si>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</si>
  <si>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</si>
  <si>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</si>
  <si>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</si>
  <si>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</si>
  <si>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</si>
  <si>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</si>
  <si>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</si>
  <si>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</si>
  <si>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</si>
  <si>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</si>
  <si>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</si>
  <si>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</si>
  <si>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</si>
  <si>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</si>
  <si>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</si>
  <si>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</si>
  <si>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</si>
  <si>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</si>
  <si>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</si>
  <si>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</si>
  <si>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</si>
  <si>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</si>
  <si>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</si>
  <si>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</si>
  <si>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</si>
  <si>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</si>
  <si>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</si>
  <si>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</si>
  <si>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</si>
  <si>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</si>
  <si>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</si>
  <si>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</si>
  <si>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</si>
  <si>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</si>
  <si>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</si>
  <si>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</si>
  <si>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</si>
  <si>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</si>
  <si>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</si>
  <si>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</si>
  <si>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</si>
  <si>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</si>
  <si>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</si>
  <si>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</si>
  <si>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</si>
  <si>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</si>
  <si>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</si>
  <si>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</si>
  <si>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</si>
  <si>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</si>
  <si>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</si>
  <si>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</si>
  <si>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</si>
  <si>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</si>
  <si>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</si>
  <si>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</si>
  <si>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</si>
  <si>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</si>
  <si>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</si>
  <si>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</si>
  <si>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</si>
  <si>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</si>
  <si>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</si>
  <si>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</si>
  <si>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</si>
  <si>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</si>
  <si>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</si>
  <si>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</si>
  <si>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</si>
  <si>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</si>
  <si>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</si>
  <si>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</si>
  <si>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</si>
  <si>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</si>
  <si>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</si>
  <si>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</si>
  <si>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</si>
  <si>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</si>
  <si>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</si>
  <si>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</si>
  <si>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</si>
  <si>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</si>
  <si>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</si>
  <si>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</si>
  <si>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</si>
  <si>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</si>
  <si>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</si>
  <si>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</si>
  <si>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</si>
  <si>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</si>
  <si>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</si>
  <si>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</si>
  <si>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</si>
  <si>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</si>
  <si>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</si>
  <si>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</si>
  <si>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</si>
  <si>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</si>
  <si>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</si>
  <si>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</si>
  <si>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</si>
  <si>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</si>
  <si>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</si>
  <si>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</si>
  <si>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</si>
  <si>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</si>
  <si>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</si>
  <si>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</si>
  <si>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</si>
  <si>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</si>
  <si>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</si>
  <si>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</si>
  <si>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</si>
  <si>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</si>
  <si>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</si>
  <si>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</si>
  <si>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</si>
  <si>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</si>
  <si>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</si>
  <si>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</si>
  <si>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</si>
  <si>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</si>
  <si>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</si>
  <si>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</si>
  <si>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</si>
  <si>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</si>
  <si>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</si>
  <si>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</si>
  <si>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</si>
  <si>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</si>
  <si>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</si>
  <si>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</si>
  <si>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</si>
  <si>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</si>
  <si>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</si>
  <si>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</si>
  <si>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</si>
  <si>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</si>
  <si>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</si>
  <si>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</si>
  <si>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</si>
  <si>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</si>
  <si>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</si>
  <si>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</si>
  <si>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</si>
  <si>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</si>
  <si>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</si>
  <si>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</si>
  <si>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</si>
  <si>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</si>
  <si>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</si>
  <si>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</si>
  <si>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</si>
  <si>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</si>
  <si>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</si>
  <si>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</si>
  <si>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</si>
  <si>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</si>
  <si>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</si>
  <si>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</si>
  <si>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</si>
  <si>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</si>
  <si>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</si>
  <si>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</si>
  <si>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</si>
  <si>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</si>
  <si>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</si>
  <si>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</si>
  <si>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</si>
  <si>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</si>
  <si>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</si>
  <si>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</si>
  <si>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</si>
  <si>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</si>
  <si>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</si>
  <si>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</si>
  <si>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</si>
  <si>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</si>
  <si>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</si>
  <si>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</si>
  <si>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</si>
  <si>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</si>
  <si>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</si>
  <si>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</si>
  <si>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</si>
  <si>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</si>
  <si>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</si>
  <si>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</si>
  <si>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</si>
  <si>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</si>
  <si>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</si>
  <si>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</si>
  <si>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</si>
  <si>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</si>
  <si>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</si>
  <si>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</si>
  <si>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</si>
  <si>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</si>
  <si>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</si>
  <si>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</si>
  <si>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</si>
  <si>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</si>
  <si>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</si>
  <si>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</si>
  <si>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</si>
  <si>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</si>
  <si>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</si>
  <si>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</si>
  <si>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</si>
  <si>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</si>
  <si>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</si>
  <si>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</si>
  <si>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</si>
  <si>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</si>
  <si>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</si>
  <si>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</si>
  <si>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</si>
  <si>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</si>
  <si>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</si>
  <si>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</si>
  <si>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</si>
  <si>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</si>
  <si>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</si>
  <si>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</si>
  <si>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</si>
  <si>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</si>
  <si>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</si>
  <si>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</si>
  <si>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</si>
  <si>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</si>
  <si>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</si>
  <si>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</si>
  <si>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</si>
  <si>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</si>
  <si>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</si>
  <si>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</si>
  <si>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</si>
  <si>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</si>
  <si>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</si>
  <si>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</si>
  <si>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</si>
  <si>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</si>
  <si>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</si>
  <si>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</si>
  <si>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</si>
  <si>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</si>
  <si>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</si>
  <si>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</si>
  <si>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</si>
  <si>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</si>
  <si>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</si>
  <si>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</si>
  <si>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</si>
  <si>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</si>
  <si>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</si>
  <si>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</si>
  <si>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</si>
  <si>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</si>
  <si>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</si>
  <si>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</si>
  <si>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</si>
  <si>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</si>
  <si>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</si>
  <si>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</si>
  <si>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</si>
  <si>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</si>
  <si>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</si>
  <si>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</si>
  <si>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</si>
  <si>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</si>
  <si>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</si>
  <si>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</si>
  <si>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</si>
  <si>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</si>
  <si>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</si>
  <si>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</si>
  <si>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</si>
  <si>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</si>
  <si>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</si>
  <si>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</si>
  <si>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</si>
  <si>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</si>
  <si>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</si>
  <si>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</si>
  <si>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</si>
  <si>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</si>
  <si>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</si>
  <si>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</si>
  <si>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</si>
  <si>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</si>
  <si>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</si>
  <si>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</si>
  <si>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</si>
  <si>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030404</t>
    <phoneticPr fontId="19"/>
  </si>
  <si>
    <t>03</t>
    <phoneticPr fontId="19"/>
  </si>
  <si>
    <t>04</t>
    <phoneticPr fontId="19"/>
  </si>
  <si>
    <t>機能食品</t>
    <rPh sb="0" eb="2">
      <t>キノウ</t>
    </rPh>
    <rPh sb="2" eb="4">
      <t>ショクヒン</t>
    </rPh>
    <phoneticPr fontId="19"/>
  </si>
  <si>
    <t>オリヒロ</t>
    <phoneticPr fontId="19"/>
  </si>
  <si>
    <t>4971493102488</t>
    <phoneticPr fontId="19"/>
  </si>
  <si>
    <t>ブルーベリーエキス粒</t>
    <rPh sb="9" eb="10">
      <t>ツブ</t>
    </rPh>
    <phoneticPr fontId="19"/>
  </si>
  <si>
    <t>50g</t>
    <phoneticPr fontId="19"/>
  </si>
  <si>
    <t>オープン</t>
    <phoneticPr fontId="19"/>
  </si>
  <si>
    <t>0008</t>
    <phoneticPr fontId="19"/>
  </si>
  <si>
    <t>ブルーベリーに含まれる成分、アントシアニンは、OA機器や車の運転などで疲れ気味な現代人の健康に欠かせない栄養素です。</t>
    <rPh sb="7" eb="8">
      <t>フク</t>
    </rPh>
    <rPh sb="11" eb="13">
      <t>セイブン</t>
    </rPh>
    <rPh sb="25" eb="27">
      <t>キキ</t>
    </rPh>
    <rPh sb="28" eb="29">
      <t>クルマ</t>
    </rPh>
    <rPh sb="30" eb="32">
      <t>ウンテン</t>
    </rPh>
    <rPh sb="35" eb="36">
      <t>ツカ</t>
    </rPh>
    <rPh sb="37" eb="39">
      <t>ギミ</t>
    </rPh>
    <rPh sb="40" eb="42">
      <t>ゲンダイ</t>
    </rPh>
    <rPh sb="42" eb="43">
      <t>ジン</t>
    </rPh>
    <rPh sb="44" eb="46">
      <t>ケンコウ</t>
    </rPh>
    <rPh sb="47" eb="48">
      <t>カ</t>
    </rPh>
    <rPh sb="52" eb="55">
      <t>エイヨウソ</t>
    </rPh>
    <phoneticPr fontId="19"/>
  </si>
  <si>
    <t>栄養補助食品として1日に8~12粒を目安に、お食事時などに数回に分けて、水またはお湯とともにお召し上がりください。</t>
    <rPh sb="0" eb="2">
      <t>エイヨウ</t>
    </rPh>
    <rPh sb="2" eb="4">
      <t>ホジョ</t>
    </rPh>
    <rPh sb="4" eb="6">
      <t>ショクヒン</t>
    </rPh>
    <rPh sb="10" eb="11">
      <t>ニチ</t>
    </rPh>
    <rPh sb="16" eb="17">
      <t>ツブ</t>
    </rPh>
    <rPh sb="18" eb="20">
      <t>メヤス</t>
    </rPh>
    <rPh sb="23" eb="25">
      <t>ショクジ</t>
    </rPh>
    <rPh sb="25" eb="26">
      <t>ジ</t>
    </rPh>
    <rPh sb="29" eb="31">
      <t>スウカイ</t>
    </rPh>
    <rPh sb="32" eb="33">
      <t>ワ</t>
    </rPh>
    <rPh sb="36" eb="37">
      <t>ミズ</t>
    </rPh>
    <rPh sb="41" eb="42">
      <t>ユ</t>
    </rPh>
    <rPh sb="47" eb="48">
      <t>メ</t>
    </rPh>
    <rPh sb="49" eb="50">
      <t>ア</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</si>
</sst>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3</xdr:col>
      <xdr:colOff>23813</xdr:colOff>
      <xdr:row>8</xdr:row>
      <xdr:rowOff>166687</xdr:rowOff>
    </xdr:from>
    <xdr:to>
      <xdr:col>11</xdr:col>
      <xdr:colOff>3285</xdr:colOff>
      <xdr:row>22</xdr:row>
      <xdr:rowOff>119062</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02469" y="2321718"/>
          <a:ext cx="1789222" cy="3452813"/>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445</v>
      </c>
      <c r="C6" s="161"/>
      <c r="D6" s="161"/>
      <c r="E6" s="161"/>
      <c r="F6" s="161"/>
      <c r="G6" s="161"/>
      <c r="H6" s="162"/>
      <c r="I6" s="197" t="s">
        <v>444</v>
      </c>
      <c r="J6" s="197"/>
      <c r="K6" s="197"/>
      <c r="L6" s="197"/>
      <c r="M6" s="197"/>
      <c r="N6" s="198" t="s">
        <v>446</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447</v>
      </c>
      <c r="AM6" s="197"/>
      <c r="AN6" s="197"/>
      <c r="AO6" s="197"/>
      <c r="AP6" s="168" t="s">
        <v>448</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441</v>
      </c>
      <c r="Q9" s="171"/>
      <c r="R9" s="171"/>
      <c r="S9" s="171"/>
      <c r="T9" s="180" t="str">
        <f>VLOOKUP($P9,DATA1!$1:$224,2,FALSE)</f>
        <v>健康食品</v>
      </c>
      <c r="U9" s="181"/>
      <c r="V9" s="181"/>
      <c r="W9" s="181"/>
      <c r="X9" s="181"/>
      <c r="Y9" s="202"/>
      <c r="Z9" s="171" t="s">
        <v>442</v>
      </c>
      <c r="AA9" s="171"/>
      <c r="AB9" s="171"/>
      <c r="AC9" s="171"/>
      <c r="AD9" s="203" t="s">
        <v>443</v>
      </c>
      <c r="AE9" s="204"/>
      <c r="AF9" s="204"/>
      <c r="AG9" s="204"/>
      <c r="AH9" s="204"/>
      <c r="AI9" s="205"/>
      <c r="AJ9" s="171" t="s">
        <v>440</v>
      </c>
      <c r="AK9" s="171"/>
      <c r="AL9" s="171"/>
      <c r="AM9" s="171"/>
      <c r="AN9" s="180" t="str">
        <f>VLOOKUP($AJ9,DATA1!$1:$168,2,FALSE)</f>
        <v>瞳ケア</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030404</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topLeftCell="AT1" zoomScaleNormal="100" workbookViewId="0">
      <selection activeCell="BC4" sqref="B4:BC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04</v>
      </c>
      <c r="D4" s="8" t="str">
        <f>商品登録書!AJ9</f>
        <v>030404</v>
      </c>
      <c r="E4" s="8" t="str">
        <f>商品登録書!AJ11</f>
        <v>0008</v>
      </c>
      <c r="F4" s="8" t="str">
        <f>商品登録書!P14</f>
        <v>-</v>
      </c>
      <c r="G4" s="8" t="str">
        <f>商品登録書!T14</f>
        <v>-</v>
      </c>
      <c r="H4" s="8" t="str">
        <f>商品登録書!AE14</f>
        <v>-</v>
      </c>
      <c r="I4" s="8" t="str">
        <f>商品登録書!AL14</f>
        <v>-</v>
      </c>
      <c r="J4" s="70" t="str">
        <f>商品登録書!I6</f>
        <v>オリヒロ</v>
      </c>
      <c r="K4" s="70" t="str">
        <f>商品登録書!N6</f>
        <v>ブルーベリーエキス粒</v>
      </c>
      <c r="L4" s="70" t="str">
        <f>商品登録書!X6</f>
        <v>-</v>
      </c>
      <c r="M4" s="70" t="str">
        <f>商品登録書!AH6</f>
        <v>-</v>
      </c>
      <c r="N4" s="70" t="str">
        <f>商品登録書!AL6</f>
        <v>50g</v>
      </c>
      <c r="O4" s="10" t="str">
        <f>商品登録書!B6</f>
        <v>4971493102488</v>
      </c>
      <c r="P4" s="10"/>
      <c r="Q4" s="70" t="str">
        <f>商品登録書!AP6</f>
        <v>オープン</v>
      </c>
      <c r="R4" s="74" t="str">
        <f>商品登録書!P17</f>
        <v>ブルーベリーに含まれる成分、アントシアニンは、OA機器や車の運転などで疲れ気味な現代人の健康に欠かせない栄養素です。</v>
      </c>
      <c r="S4" s="74" t="str">
        <f>商品登録書!B26</f>
        <v>栄養補助食品として1日に8~12粒を目安に、お食事時などに数回に分けて、水またはお湯とともにお召し上がりください。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2016-04-08T00:09:28Z</cp:lastPrinted>
  <dcterms:created xsi:type="dcterms:W3CDTF">2009-11-04T02:33:42Z</dcterms:created>
  <dcterms:modified xsi:type="dcterms:W3CDTF">2016-04-19T01:54:55Z</dcterms:modified>
</cp:coreProperties>
</file>