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4" i="3" l="1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<sst xmlns="http://schemas.openxmlformats.org/spreadsheetml/2006/main" count="487" uniqueCount="451">
  <si>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</si>
  <si>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</si>
  <si>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</si>
  <si>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</si>
  <si>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</si>
  <si>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</si>
  <si>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</si>
  <si>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</si>
  <si>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</si>
  <si>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</si>
  <si>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</si>
  <si>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</si>
  <si>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</si>
  <si>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</si>
  <si>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</si>
  <si>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</si>
  <si>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</si>
  <si>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</si>
  <si>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</si>
  <si>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</si>
  <si>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</si>
  <si>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</si>
  <si>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</si>
  <si>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</si>
  <si>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</si>
  <si>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</si>
  <si>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</si>
  <si>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</si>
  <si>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</si>
  <si>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</si>
  <si>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</si>
  <si>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</si>
  <si>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</si>
  <si>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</si>
  <si>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</si>
  <si>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</si>
  <si>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</si>
  <si>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</si>
  <si>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</si>
  <si>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</si>
  <si>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</si>
  <si>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</si>
  <si>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</si>
  <si>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</si>
  <si>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</si>
  <si>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</si>
  <si>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</si>
  <si>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</si>
  <si>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</si>
  <si>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</si>
  <si>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</si>
  <si>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</si>
  <si>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</si>
  <si>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</si>
  <si>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</si>
  <si>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</si>
  <si>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</si>
  <si>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</si>
  <si>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</si>
  <si>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</si>
  <si>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</si>
  <si>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</si>
  <si>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</si>
  <si>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</si>
  <si>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</si>
  <si>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</si>
  <si>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</si>
  <si>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</si>
  <si>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</si>
  <si>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</si>
  <si>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</si>
  <si>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</si>
  <si>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</si>
  <si>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</si>
  <si>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</si>
  <si>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</si>
  <si>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</si>
  <si>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</si>
  <si>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</si>
  <si>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</si>
  <si>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</si>
  <si>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</si>
  <si>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</si>
  <si>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</si>
  <si>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</si>
  <si>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</si>
  <si>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</si>
  <si>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</si>
  <si>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</si>
  <si>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</si>
  <si>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</si>
  <si>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</si>
  <si>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</si>
  <si>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</si>
  <si>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</si>
  <si>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</si>
  <si>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</si>
  <si>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</si>
  <si>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</si>
  <si>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</si>
  <si>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</si>
  <si>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</si>
  <si>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</si>
  <si>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</si>
  <si>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</si>
  <si>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</si>
  <si>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</si>
  <si>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</si>
  <si>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</si>
  <si>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</si>
  <si>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</si>
  <si>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</si>
  <si>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</si>
  <si>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</si>
  <si>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</si>
  <si>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</si>
  <si>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</si>
  <si>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</si>
  <si>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</si>
  <si>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</si>
  <si>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</si>
  <si>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</si>
  <si>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</si>
  <si>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</si>
  <si>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</si>
  <si>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</si>
  <si>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</si>
  <si>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</si>
  <si>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</si>
  <si>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</si>
  <si>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</si>
  <si>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</si>
  <si>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</si>
  <si>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</si>
  <si>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</si>
  <si>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</si>
  <si>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</si>
  <si>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</si>
  <si>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</si>
  <si>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</si>
  <si>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</si>
  <si>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</si>
  <si>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</si>
  <si>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</si>
  <si>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</si>
  <si>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</si>
  <si>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</si>
  <si>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</si>
  <si>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</si>
  <si>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</si>
  <si>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</si>
  <si>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</si>
  <si>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</si>
  <si>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</si>
  <si>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</si>
  <si>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</si>
  <si>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</si>
  <si>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</si>
  <si>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</si>
  <si>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</si>
  <si>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</si>
  <si>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</si>
  <si>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</si>
  <si>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</si>
  <si>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</si>
  <si>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</si>
  <si>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</si>
  <si>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</si>
  <si>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</si>
  <si>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</si>
  <si>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</si>
  <si>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</si>
  <si>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</si>
  <si>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</si>
  <si>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</si>
  <si>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</si>
  <si>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</si>
  <si>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</si>
  <si>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</si>
  <si>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</si>
  <si>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</si>
  <si>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</si>
  <si>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</si>
  <si>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</si>
  <si>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</si>
  <si>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</si>
  <si>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</si>
  <si>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</si>
  <si>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</si>
  <si>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</si>
  <si>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</si>
  <si>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</si>
  <si>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</si>
  <si>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</si>
  <si>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</si>
  <si>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</si>
  <si>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</si>
  <si>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</si>
  <si>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</si>
  <si>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</si>
  <si>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</si>
  <si>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</si>
  <si>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</si>
  <si>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</si>
  <si>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</si>
  <si>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</si>
  <si>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</si>
  <si>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</si>
  <si>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</si>
  <si>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</si>
  <si>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</si>
  <si>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</si>
  <si>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</si>
  <si>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</si>
  <si>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</si>
  <si>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</si>
  <si>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</si>
  <si>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</si>
  <si>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</si>
  <si>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</si>
  <si>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</si>
  <si>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</si>
  <si>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</si>
  <si>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</si>
  <si>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</si>
  <si>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</si>
  <si>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</si>
  <si>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</si>
  <si>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</si>
  <si>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</si>
  <si>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</si>
  <si>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</si>
  <si>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</si>
  <si>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</si>
  <si>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</si>
  <si>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</si>
  <si>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</si>
  <si>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</si>
  <si>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</si>
  <si>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</si>
  <si>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</si>
  <si>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</si>
  <si>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</si>
  <si>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</si>
  <si>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</si>
  <si>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</si>
  <si>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</si>
  <si>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</si>
  <si>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</si>
  <si>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</si>
  <si>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</si>
  <si>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</si>
  <si>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</si>
  <si>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</si>
  <si>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</si>
  <si>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</si>
  <si>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</si>
  <si>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</si>
  <si>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</si>
  <si>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</si>
  <si>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</si>
  <si>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</si>
  <si>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</si>
  <si>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</si>
  <si>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</si>
  <si>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</si>
  <si>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</si>
  <si>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</si>
  <si>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</si>
  <si>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</si>
  <si>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</si>
  <si>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</si>
  <si>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</si>
  <si>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</si>
  <si>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</si>
  <si>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</si>
  <si>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</si>
  <si>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</si>
  <si>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</si>
  <si>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</si>
  <si>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</si>
  <si>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</si>
  <si>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</si>
  <si>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</si>
  <si>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</si>
  <si>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</si>
  <si>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</si>
  <si>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</si>
  <si>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</si>
  <si>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</si>
  <si>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</si>
  <si>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</si>
  <si>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</si>
  <si>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</si>
  <si>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</si>
  <si>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</si>
  <si>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</si>
  <si>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</si>
  <si>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</si>
  <si>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</si>
  <si>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</si>
  <si>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</si>
  <si>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</si>
  <si>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</si>
  <si>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</si>
  <si>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</si>
  <si>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</si>
  <si>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</si>
  <si>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</si>
  <si>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</si>
  <si>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</si>
  <si>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</si>
  <si>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</si>
  <si>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</si>
  <si>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</si>
  <si>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</si>
  <si>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</si>
  <si>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</si>
  <si>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</si>
  <si>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</si>
  <si>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</si>
  <si>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</si>
  <si>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</si>
  <si>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</si>
  <si>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</si>
  <si>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</si>
  <si>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</si>
  <si>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</si>
  <si>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</si>
  <si>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</si>
  <si>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</si>
  <si>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</si>
  <si>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</si>
  <si>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</si>
  <si>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</si>
  <si>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</si>
  <si>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</si>
  <si>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</si>
  <si>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</si>
  <si>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</si>
  <si>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</si>
  <si>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</si>
  <si>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</si>
  <si>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</si>
  <si>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</si>
  <si>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</si>
  <si>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</si>
  <si>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</si>
  <si>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</si>
  <si>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</si>
  <si>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</si>
  <si>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</si>
  <si>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</si>
  <si>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</si>
  <si>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</si>
  <si>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</si>
  <si>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</si>
  <si>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</si>
  <si>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</si>
  <si>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</si>
  <si>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</si>
  <si>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</si>
  <si>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</si>
  <si>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</si>
  <si>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</si>
  <si>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</si>
  <si>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</si>
  <si>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</si>
  <si>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</si>
  <si>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</si>
  <si>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</si>
  <si>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</si>
  <si>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</si>
  <si>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</si>
  <si>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</si>
  <si>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</si>
  <si>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</si>
  <si>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</si>
  <si>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</si>
  <si>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</si>
  <si>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</si>
  <si>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</si>
  <si>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</si>
  <si>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</si>
  <si>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</si>
  <si>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</si>
  <si>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</si>
  <si>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</si>
  <si>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</si>
  <si>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</si>
  <si>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</si>
  <si>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</si>
  <si>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</si>
  <si>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</si>
  <si>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</si>
  <si>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</si>
  <si>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</si>
  <si>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</si>
  <si>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</si>
  <si>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</si>
  <si>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</si>
  <si>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</si>
  <si>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</si>
  <si>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</si>
  <si>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</si>
  <si>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</si>
  <si>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</si>
  <si>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</si>
  <si>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</si>
  <si>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</si>
  <si>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</si>
  <si>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</si>
  <si>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</si>
  <si>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</si>
  <si>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</si>
  <si>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</si>
  <si>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</si>
  <si>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</si>
  <si>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</si>
  <si>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</si>
  <si>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</si>
  <si>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</si>
  <si>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</si>
  <si>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</si>
  <si>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</si>
  <si>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</si>
  <si>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</si>
  <si>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</si>
  <si>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</si>
  <si>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</si>
  <si>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</si>
  <si>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</si>
  <si>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</si>
  <si>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</si>
  <si>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</si>
  <si>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</si>
  <si>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</si>
  <si>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</si>
  <si>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</si>
  <si>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02</t>
    <phoneticPr fontId="19"/>
  </si>
  <si>
    <t>04</t>
    <phoneticPr fontId="19"/>
  </si>
  <si>
    <t>スキン</t>
    <phoneticPr fontId="19"/>
  </si>
  <si>
    <t>020401</t>
    <phoneticPr fontId="19"/>
  </si>
  <si>
    <t>相模ゴム</t>
    <rPh sb="0" eb="2">
      <t>サガミ</t>
    </rPh>
    <phoneticPr fontId="19"/>
  </si>
  <si>
    <t>①性器接触前にペニスが勃起状態になってから装着してください。
②使用前にコンドームを個別包装内の端によせます。
③コンドームから遠い端を指で破り、コンドームにキズをつけないように取り出してください
④コンドームには表と裏があります。表裏をよく見てください。
⑤表裏をよく見て亀頭の上に置きます。
⑥ゆっくり両手の指でペニスの根元に向かってころがしながら、根元までしっかりかぶせて、装着完了です。</t>
    <rPh sb="1" eb="3">
      <t>セイキ</t>
    </rPh>
    <rPh sb="3" eb="5">
      <t>セッショク</t>
    </rPh>
    <rPh sb="5" eb="6">
      <t>マエ</t>
    </rPh>
    <rPh sb="11" eb="13">
      <t>ボッキ</t>
    </rPh>
    <rPh sb="13" eb="15">
      <t>ジョウタイ</t>
    </rPh>
    <rPh sb="21" eb="23">
      <t>ソウチャク</t>
    </rPh>
    <rPh sb="32" eb="34">
      <t>シヨウ</t>
    </rPh>
    <rPh sb="34" eb="35">
      <t>マエ</t>
    </rPh>
    <rPh sb="42" eb="44">
      <t>コベツ</t>
    </rPh>
    <rPh sb="44" eb="46">
      <t>ホウソウ</t>
    </rPh>
    <rPh sb="46" eb="47">
      <t>ナイ</t>
    </rPh>
    <rPh sb="48" eb="49">
      <t>ハシ</t>
    </rPh>
    <rPh sb="64" eb="65">
      <t>トオ</t>
    </rPh>
    <rPh sb="66" eb="67">
      <t>ハシ</t>
    </rPh>
    <rPh sb="68" eb="69">
      <t>ユビ</t>
    </rPh>
    <rPh sb="70" eb="71">
      <t>ヤブ</t>
    </rPh>
    <rPh sb="89" eb="90">
      <t>ト</t>
    </rPh>
    <rPh sb="91" eb="92">
      <t>ダ</t>
    </rPh>
    <rPh sb="107" eb="108">
      <t>オモテ</t>
    </rPh>
    <rPh sb="109" eb="110">
      <t>ウラ</t>
    </rPh>
    <rPh sb="116" eb="118">
      <t>ヒョウリ</t>
    </rPh>
    <rPh sb="121" eb="122">
      <t>ミ</t>
    </rPh>
    <rPh sb="130" eb="132">
      <t>ヒョウリ</t>
    </rPh>
    <rPh sb="135" eb="136">
      <t>ミ</t>
    </rPh>
    <rPh sb="137" eb="139">
      <t>キトウ</t>
    </rPh>
    <rPh sb="140" eb="141">
      <t>ウエ</t>
    </rPh>
    <rPh sb="142" eb="143">
      <t>オ</t>
    </rPh>
    <rPh sb="153" eb="155">
      <t>リョウテ</t>
    </rPh>
    <rPh sb="156" eb="157">
      <t>ユビ</t>
    </rPh>
    <phoneticPr fontId="19"/>
  </si>
  <si>
    <t>12個入×3</t>
    <rPh sb="2" eb="3">
      <t>コ</t>
    </rPh>
    <rPh sb="3" eb="4">
      <t>イ</t>
    </rPh>
    <phoneticPr fontId="19"/>
  </si>
  <si>
    <t>は</t>
    <phoneticPr fontId="19"/>
  </si>
  <si>
    <t>うすくてフィット。お徳用3箱パックの普及品「バリューシリーズ」
まとめ買いに便利な3箱パック商品です。</t>
    <rPh sb="10" eb="12">
      <t>トクヨウ</t>
    </rPh>
    <rPh sb="13" eb="14">
      <t>ハコ</t>
    </rPh>
    <rPh sb="18" eb="21">
      <t>フキュウヒン</t>
    </rPh>
    <rPh sb="35" eb="36">
      <t>カ</t>
    </rPh>
    <rPh sb="38" eb="40">
      <t>ベンリ</t>
    </rPh>
    <rPh sb="42" eb="43">
      <t>ハコ</t>
    </rPh>
    <rPh sb="46" eb="48">
      <t>ショウヒン</t>
    </rPh>
    <phoneticPr fontId="19"/>
  </si>
  <si>
    <t>4974234020614</t>
    <phoneticPr fontId="19"/>
  </si>
  <si>
    <t>バリュー　2000　3P</t>
    <phoneticPr fontId="19"/>
  </si>
  <si>
    <t>0023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</si>
</sst>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71438</xdr:colOff>
      <xdr:row>30</xdr:row>
      <xdr:rowOff>23814</xdr:rowOff>
    </xdr:from>
    <xdr:to>
      <xdr:col>15</xdr:col>
      <xdr:colOff>161519</xdr:colOff>
      <xdr:row>37</xdr:row>
      <xdr:rowOff>245024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57" y="7679533"/>
          <a:ext cx="3257143" cy="19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30</xdr:row>
      <xdr:rowOff>11907</xdr:rowOff>
    </xdr:from>
    <xdr:to>
      <xdr:col>30</xdr:col>
      <xdr:colOff>175806</xdr:colOff>
      <xdr:row>37</xdr:row>
      <xdr:rowOff>223593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0" y="7667626"/>
          <a:ext cx="3247619" cy="1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38</xdr:row>
      <xdr:rowOff>21430</xdr:rowOff>
    </xdr:from>
    <xdr:to>
      <xdr:col>14</xdr:col>
      <xdr:colOff>73454</xdr:colOff>
      <xdr:row>45</xdr:row>
      <xdr:rowOff>195021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707" y="9677399"/>
          <a:ext cx="2923810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11</xdr:row>
      <xdr:rowOff>142877</xdr:rowOff>
    </xdr:from>
    <xdr:to>
      <xdr:col>13</xdr:col>
      <xdr:colOff>59419</xdr:colOff>
      <xdr:row>18</xdr:row>
      <xdr:rowOff>130970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718" y="3048002"/>
          <a:ext cx="2583545" cy="1738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B9" sqref="B9:N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42463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448</v>
      </c>
      <c r="C6" s="144"/>
      <c r="D6" s="144"/>
      <c r="E6" s="144"/>
      <c r="F6" s="144"/>
      <c r="G6" s="144"/>
      <c r="H6" s="145"/>
      <c r="I6" s="103" t="s">
        <v>443</v>
      </c>
      <c r="J6" s="103"/>
      <c r="K6" s="103"/>
      <c r="L6" s="103"/>
      <c r="M6" s="103"/>
      <c r="N6" s="105" t="s">
        <v>449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438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445</v>
      </c>
      <c r="AM6" s="103"/>
      <c r="AN6" s="103"/>
      <c r="AO6" s="103"/>
      <c r="AP6" s="108">
        <v>6000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329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439</v>
      </c>
      <c r="Q9" s="93"/>
      <c r="R9" s="93"/>
      <c r="S9" s="93"/>
      <c r="T9" s="90" t="str">
        <f>VLOOKUP($P9,DATA1!$1:$224,2,FALSE)</f>
        <v>医療用具</v>
      </c>
      <c r="U9" s="91"/>
      <c r="V9" s="91"/>
      <c r="W9" s="91"/>
      <c r="X9" s="91"/>
      <c r="Y9" s="92"/>
      <c r="Z9" s="93" t="s">
        <v>440</v>
      </c>
      <c r="AA9" s="93"/>
      <c r="AB9" s="93"/>
      <c r="AC9" s="93"/>
      <c r="AD9" s="94" t="s">
        <v>441</v>
      </c>
      <c r="AE9" s="95"/>
      <c r="AF9" s="95"/>
      <c r="AG9" s="95"/>
      <c r="AH9" s="95"/>
      <c r="AI9" s="96"/>
      <c r="AJ9" s="93" t="s">
        <v>442</v>
      </c>
      <c r="AK9" s="93"/>
      <c r="AL9" s="93"/>
      <c r="AM9" s="93"/>
      <c r="AN9" s="90" t="str">
        <f>VLOOKUP($AJ9,DATA1!$1:$168,2,FALSE)</f>
        <v>受胎調整用品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020401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450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447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  <c r="AS24" s="48" t="s">
        <v>446</v>
      </c>
    </row>
    <row r="25" spans="1:45" s="48" customFormat="1" ht="19.5" customHeight="1" thickBot="1" x14ac:dyDescent="0.2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 t="s">
        <v>444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42463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10" t="s">
        <v>4</v>
      </c>
      <c r="R1" s="210"/>
      <c r="S1" s="210"/>
      <c r="T1" s="211" t="s">
        <v>4</v>
      </c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3"/>
      <c r="AU1" s="214" t="s">
        <v>5</v>
      </c>
      <c r="AV1" s="210" t="s">
        <v>6</v>
      </c>
      <c r="AW1" s="210"/>
      <c r="AX1" s="210"/>
      <c r="AY1" s="214" t="s">
        <v>7</v>
      </c>
      <c r="AZ1" s="214"/>
      <c r="BA1" s="214"/>
      <c r="BB1" s="214"/>
    </row>
    <row r="2" spans="1:54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10"/>
      <c r="R2" s="210"/>
      <c r="S2" s="210"/>
      <c r="T2" s="211" t="s">
        <v>8</v>
      </c>
      <c r="U2" s="212"/>
      <c r="V2" s="212"/>
      <c r="W2" s="212"/>
      <c r="X2" s="212"/>
      <c r="Y2" s="212"/>
      <c r="Z2" s="212"/>
      <c r="AA2" s="212"/>
      <c r="AB2" s="212"/>
      <c r="AC2" s="213"/>
      <c r="AD2" s="210" t="s">
        <v>9</v>
      </c>
      <c r="AE2" s="210"/>
      <c r="AF2" s="210"/>
      <c r="AG2" s="210"/>
      <c r="AH2" s="210"/>
      <c r="AI2" s="210"/>
      <c r="AJ2" s="210"/>
      <c r="AK2" s="210"/>
      <c r="AL2" s="210"/>
      <c r="AM2" s="210"/>
      <c r="AN2" s="210" t="s">
        <v>10</v>
      </c>
      <c r="AO2" s="210"/>
      <c r="AP2" s="210"/>
      <c r="AQ2" s="210"/>
      <c r="AR2" s="210" t="s">
        <v>11</v>
      </c>
      <c r="AS2" s="210"/>
      <c r="AT2" s="210"/>
      <c r="AU2" s="214"/>
      <c r="AV2" s="210"/>
      <c r="AW2" s="210"/>
      <c r="AX2" s="210"/>
      <c r="AY2" s="214" t="s">
        <v>12</v>
      </c>
      <c r="AZ2" s="214" t="s">
        <v>13</v>
      </c>
      <c r="BA2" s="214" t="s">
        <v>14</v>
      </c>
      <c r="BB2" s="214" t="s">
        <v>15</v>
      </c>
    </row>
    <row r="3" spans="1:54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5"/>
      <c r="AZ3" s="215"/>
      <c r="BA3" s="215"/>
      <c r="BB3" s="215"/>
    </row>
    <row r="4" spans="1:54" s="72" customFormat="1" ht="37.5" customHeight="1" x14ac:dyDescent="0.15">
      <c r="A4" s="69">
        <v>1</v>
      </c>
      <c r="B4" s="8" t="str">
        <f>商品登録書!P9</f>
        <v>02</v>
      </c>
      <c r="C4" s="8" t="str">
        <f>商品登録書!Z9</f>
        <v>04</v>
      </c>
      <c r="D4" s="8" t="str">
        <f>商品登録書!AJ9</f>
        <v>020401</v>
      </c>
      <c r="E4" s="8" t="str">
        <f>商品登録書!AJ11</f>
        <v>0023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相模ゴム</v>
      </c>
      <c r="K4" s="70" t="str">
        <f>商品登録書!N6</f>
        <v>バリュー　2000　3P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12個入×3</v>
      </c>
      <c r="O4" s="10" t="str">
        <f>商品登録書!B6</f>
        <v>4974234020614</v>
      </c>
      <c r="P4" s="70">
        <f>商品登録書!AP6</f>
        <v>6000</v>
      </c>
      <c r="Q4" s="74" t="str">
        <f>商品登録書!P17</f>
        <v>うすくてフィット。お徳用3箱パックの普及品「バリューシリーズ」
まとめ買いに便利な3箱パック商品です。</v>
      </c>
      <c r="R4" s="74" t="str">
        <f>商品登録書!B26</f>
        <v>①性器接触前にペニスが勃起状態になってから装着してください。
②使用前にコンドームを個別包装内の端によせます。
③コンドームから遠い端を指で破り、コンドームにキズをつけないように取り出してください
④コンドームには表と裏があります。表裏をよく見てください。
⑤表裏をよく見て亀頭の上に置きます。
⑥ゆっくり両手の指でペニスの根元に向かってころがしながら、根元までしっかりかぶせて、装着完了です。</v>
      </c>
      <c r="S4" s="74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3">
        <f>商品登録書!K62</f>
        <v>42463</v>
      </c>
      <c r="AZ4" s="73" t="str">
        <f>商品登録書!T62</f>
        <v>即日</v>
      </c>
      <c r="BA4" s="71" t="str">
        <f>商品登録書!AC62</f>
        <v>-</v>
      </c>
      <c r="BB4" s="73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2016-04-03T04:03:05Z</dcterms:modified>
</cp:coreProperties>
</file>