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<sst xmlns="http://schemas.openxmlformats.org/spreadsheetml/2006/main" count="487" uniqueCount="453">
  <si>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</si>
  <si>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</si>
  <si>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</si>
  <si>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</si>
  <si>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</si>
  <si>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</si>
  <si>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</si>
  <si>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</si>
  <si>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</si>
  <si>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</si>
  <si>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</si>
  <si>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</si>
  <si>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</si>
  <si>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</si>
  <si>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</si>
  <si>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</si>
  <si>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</si>
  <si>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</si>
  <si>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</si>
  <si>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</si>
  <si>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</si>
  <si>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</si>
  <si>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</si>
  <si>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</si>
  <si>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</si>
  <si>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</si>
  <si>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</si>
  <si>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</si>
  <si>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</si>
  <si>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</si>
  <si>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</si>
  <si>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</si>
  <si>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</si>
  <si>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</si>
  <si>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</si>
  <si>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</si>
  <si>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</si>
  <si>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</si>
  <si>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</si>
  <si>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</si>
  <si>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</si>
  <si>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</si>
  <si>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</si>
  <si>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</si>
  <si>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</si>
  <si>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</si>
  <si>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</si>
  <si>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</si>
  <si>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</si>
  <si>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</si>
  <si>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</si>
  <si>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</si>
  <si>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</si>
  <si>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</si>
  <si>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</si>
  <si>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</si>
  <si>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</si>
  <si>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</si>
  <si>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</si>
  <si>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</si>
  <si>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</si>
  <si>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</si>
  <si>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</si>
  <si>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</si>
  <si>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</si>
  <si>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</si>
  <si>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</si>
  <si>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</si>
  <si>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</si>
  <si>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</si>
  <si>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</si>
  <si>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</si>
  <si>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</si>
  <si>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</si>
  <si>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</si>
  <si>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</si>
  <si>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</si>
  <si>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</si>
  <si>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</si>
  <si>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</si>
  <si>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</si>
  <si>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</si>
  <si>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</si>
  <si>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</si>
  <si>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</si>
  <si>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</si>
  <si>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</si>
  <si>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</si>
  <si>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</si>
  <si>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</si>
  <si>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</si>
  <si>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</si>
  <si>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</si>
  <si>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</si>
  <si>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</si>
  <si>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</si>
  <si>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</si>
  <si>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</si>
  <si>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</si>
  <si>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</si>
  <si>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</si>
  <si>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</si>
  <si>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</si>
  <si>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</si>
  <si>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</si>
  <si>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</si>
  <si>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</si>
  <si>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</si>
  <si>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</si>
  <si>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</si>
  <si>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</si>
  <si>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</si>
  <si>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</si>
  <si>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</si>
  <si>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</si>
  <si>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</si>
  <si>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</si>
  <si>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</si>
  <si>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</si>
  <si>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</si>
  <si>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</si>
  <si>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</si>
  <si>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</si>
  <si>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</si>
  <si>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</si>
  <si>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</si>
  <si>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</si>
  <si>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</si>
  <si>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</si>
  <si>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</si>
  <si>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</si>
  <si>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</si>
  <si>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</si>
  <si>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</si>
  <si>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</si>
  <si>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</si>
  <si>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</si>
  <si>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</si>
  <si>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</si>
  <si>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</si>
  <si>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</si>
  <si>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</si>
  <si>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</si>
  <si>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</si>
  <si>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</si>
  <si>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</si>
  <si>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</si>
  <si>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</si>
  <si>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</si>
  <si>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</si>
  <si>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</si>
  <si>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</si>
  <si>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</si>
  <si>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</si>
  <si>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</si>
  <si>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</si>
  <si>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</si>
  <si>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</si>
  <si>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</si>
  <si>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</si>
  <si>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</si>
  <si>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</si>
  <si>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</si>
  <si>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</si>
  <si>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</si>
  <si>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</si>
  <si>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</si>
  <si>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</si>
  <si>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</si>
  <si>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</si>
  <si>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</si>
  <si>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</si>
  <si>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</si>
  <si>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</si>
  <si>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</si>
  <si>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</si>
  <si>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</si>
  <si>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</si>
  <si>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</si>
  <si>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</si>
  <si>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</si>
  <si>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</si>
  <si>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</si>
  <si>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</si>
  <si>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</si>
  <si>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</si>
  <si>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</si>
  <si>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</si>
  <si>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</si>
  <si>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</si>
  <si>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</si>
  <si>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</si>
  <si>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</si>
  <si>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</si>
  <si>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</si>
  <si>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</si>
  <si>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</si>
  <si>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</si>
  <si>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</si>
  <si>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</si>
  <si>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</si>
  <si>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</si>
  <si>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</si>
  <si>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</si>
  <si>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</si>
  <si>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</si>
  <si>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</si>
  <si>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</si>
  <si>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</si>
  <si>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</si>
  <si>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</si>
  <si>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</si>
  <si>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</si>
  <si>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</si>
  <si>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</si>
  <si>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</si>
  <si>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</si>
  <si>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</si>
  <si>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</si>
  <si>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</si>
  <si>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</si>
  <si>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</si>
  <si>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</si>
  <si>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</si>
  <si>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</si>
  <si>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</si>
  <si>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</si>
  <si>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</si>
  <si>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</si>
  <si>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</si>
  <si>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</si>
  <si>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</si>
  <si>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</si>
  <si>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</si>
  <si>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</si>
  <si>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</si>
  <si>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</si>
  <si>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</si>
  <si>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</si>
  <si>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</si>
  <si>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</si>
  <si>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</si>
  <si>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</si>
  <si>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</si>
  <si>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</si>
  <si>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</si>
  <si>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</si>
  <si>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</si>
  <si>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</si>
  <si>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</si>
  <si>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</si>
  <si>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</si>
  <si>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</si>
  <si>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</si>
  <si>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</si>
  <si>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</si>
  <si>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</si>
  <si>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</si>
  <si>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</si>
  <si>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</si>
  <si>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</si>
  <si>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</si>
  <si>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</si>
  <si>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</si>
  <si>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</si>
  <si>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</si>
  <si>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</si>
  <si>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</si>
  <si>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</si>
  <si>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</si>
  <si>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</si>
  <si>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</si>
  <si>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</si>
  <si>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</si>
  <si>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</si>
  <si>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</si>
  <si>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</si>
  <si>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</si>
  <si>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</si>
  <si>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</si>
  <si>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</si>
  <si>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</si>
  <si>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</si>
  <si>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</si>
  <si>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</si>
  <si>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</si>
  <si>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</si>
  <si>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</si>
  <si>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</si>
  <si>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</si>
  <si>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</si>
  <si>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</si>
  <si>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</si>
  <si>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</si>
  <si>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</si>
  <si>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</si>
  <si>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</si>
  <si>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</si>
  <si>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</si>
  <si>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</si>
  <si>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</si>
  <si>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</si>
  <si>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</si>
  <si>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</si>
  <si>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</si>
  <si>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</si>
  <si>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</si>
  <si>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</si>
  <si>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</si>
  <si>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</si>
  <si>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</si>
  <si>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</si>
  <si>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</si>
  <si>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</si>
  <si>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</si>
  <si>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</si>
  <si>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</si>
  <si>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</si>
  <si>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</si>
  <si>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</si>
  <si>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</si>
  <si>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</si>
  <si>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</si>
  <si>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</si>
  <si>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</si>
  <si>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</si>
  <si>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</si>
  <si>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</si>
  <si>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</si>
  <si>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</si>
  <si>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</si>
  <si>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</si>
  <si>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</si>
  <si>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</si>
  <si>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</si>
  <si>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</si>
  <si>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</si>
  <si>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</si>
  <si>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</si>
  <si>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</si>
  <si>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</si>
  <si>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</si>
  <si>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</si>
  <si>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</si>
  <si>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</si>
  <si>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</si>
  <si>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</si>
  <si>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</si>
  <si>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</si>
  <si>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</si>
  <si>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</si>
  <si>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</si>
  <si>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</si>
  <si>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</si>
  <si>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</si>
  <si>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</si>
  <si>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</si>
  <si>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</si>
  <si>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</si>
  <si>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</si>
  <si>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</si>
  <si>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</si>
  <si>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</si>
  <si>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</si>
  <si>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</si>
  <si>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</si>
  <si>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</si>
  <si>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</si>
  <si>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</si>
  <si>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</si>
  <si>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</si>
  <si>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</si>
  <si>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</si>
  <si>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</si>
  <si>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</si>
  <si>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</si>
  <si>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</si>
  <si>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</si>
  <si>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</si>
  <si>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</si>
  <si>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</si>
  <si>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</si>
  <si>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</si>
  <si>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</si>
  <si>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</si>
  <si>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</si>
  <si>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</si>
  <si>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</si>
  <si>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</si>
  <si>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</si>
  <si>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</si>
  <si>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</si>
  <si>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</si>
  <si>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</si>
  <si>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</si>
  <si>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</si>
  <si>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</si>
  <si>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</si>
  <si>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</si>
  <si>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</si>
  <si>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</si>
  <si>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</si>
  <si>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</si>
  <si>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</si>
  <si>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</si>
  <si>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</si>
  <si>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</si>
  <si>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</si>
  <si>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</si>
  <si>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</si>
  <si>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</si>
  <si>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</si>
  <si>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</si>
  <si>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</si>
  <si>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</si>
  <si>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</si>
  <si>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</si>
  <si>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</si>
  <si>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</si>
  <si>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</si>
  <si>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</si>
  <si>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</si>
  <si>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</si>
  <si>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</si>
  <si>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</si>
  <si>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</si>
  <si>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</si>
  <si>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</si>
  <si>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</si>
  <si>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</si>
  <si>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</si>
  <si>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</si>
  <si>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</si>
  <si>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</si>
  <si>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</si>
  <si>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</si>
  <si>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</si>
  <si>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</si>
  <si>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</si>
  <si>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</si>
  <si>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</si>
  <si>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</si>
  <si>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</si>
  <si>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</si>
  <si>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4979006037838</t>
    <phoneticPr fontId="19"/>
  </si>
  <si>
    <t>P&amp;G</t>
    <phoneticPr fontId="19"/>
  </si>
  <si>
    <t>マックスファクター</t>
    <phoneticPr fontId="19"/>
  </si>
  <si>
    <t>イリューム　ホワイト　キャプチャーウォーター</t>
    <phoneticPr fontId="19"/>
  </si>
  <si>
    <t>-</t>
    <phoneticPr fontId="19"/>
  </si>
  <si>
    <t>150ml</t>
    <phoneticPr fontId="19"/>
  </si>
  <si>
    <t>0013</t>
    <phoneticPr fontId="19"/>
  </si>
  <si>
    <t>●トロミのある美白美容液が浸透して、つけこむように美白する。
美白美容液5本分を化粧水1本に。複合保湿成分フィトライトをはじめとした有効成分が肌に浸透してとどまり、じっくりつけこむように美白します。乾燥を防ぎ、キメの整ったなめらかな白肌へ。
メラニンの生成を抑えて、シミ・ソバカスを防ぎます。</t>
    <rPh sb="7" eb="9">
      <t>ビハク</t>
    </rPh>
    <rPh sb="9" eb="12">
      <t>ビヨウエキ</t>
    </rPh>
    <rPh sb="13" eb="15">
      <t>シントウ</t>
    </rPh>
    <rPh sb="25" eb="27">
      <t>ビハク</t>
    </rPh>
    <rPh sb="31" eb="33">
      <t>ビハク</t>
    </rPh>
    <rPh sb="33" eb="36">
      <t>ビヨウエキ</t>
    </rPh>
    <rPh sb="37" eb="38">
      <t>ホン</t>
    </rPh>
    <rPh sb="38" eb="39">
      <t>ブン</t>
    </rPh>
    <rPh sb="40" eb="43">
      <t>ケショウスイ</t>
    </rPh>
    <rPh sb="44" eb="45">
      <t>ホン</t>
    </rPh>
    <rPh sb="47" eb="49">
      <t>フクゴウ</t>
    </rPh>
    <rPh sb="49" eb="51">
      <t>ホシツ</t>
    </rPh>
    <rPh sb="51" eb="53">
      <t>セイブン</t>
    </rPh>
    <rPh sb="66" eb="68">
      <t>ユウコウ</t>
    </rPh>
    <rPh sb="68" eb="70">
      <t>セイブン</t>
    </rPh>
    <rPh sb="71" eb="72">
      <t>ハダ</t>
    </rPh>
    <rPh sb="73" eb="75">
      <t>シントウ</t>
    </rPh>
    <rPh sb="93" eb="95">
      <t>ビハク</t>
    </rPh>
    <rPh sb="99" eb="101">
      <t>カンソウ</t>
    </rPh>
    <rPh sb="102" eb="103">
      <t>フセ</t>
    </rPh>
    <rPh sb="108" eb="109">
      <t>トトノ</t>
    </rPh>
    <rPh sb="116" eb="117">
      <t>シロ</t>
    </rPh>
    <rPh sb="117" eb="118">
      <t>ハダ</t>
    </rPh>
    <rPh sb="126" eb="128">
      <t>セイセイ</t>
    </rPh>
    <rPh sb="129" eb="130">
      <t>オサ</t>
    </rPh>
    <rPh sb="141" eb="142">
      <t>フセ</t>
    </rPh>
    <phoneticPr fontId="19"/>
  </si>
  <si>
    <t>洗顔後、手のひらに2プッシュとり、顔全体になじませます。</t>
    <rPh sb="0" eb="2">
      <t>センガン</t>
    </rPh>
    <rPh sb="2" eb="3">
      <t>ゴ</t>
    </rPh>
    <rPh sb="4" eb="5">
      <t>テ</t>
    </rPh>
    <rPh sb="17" eb="20">
      <t>カオゼンタイ</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</si>
</sst>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5</xdr:col>
      <xdr:colOff>23813</xdr:colOff>
      <xdr:row>8</xdr:row>
      <xdr:rowOff>178594</xdr:rowOff>
    </xdr:from>
    <xdr:to>
      <xdr:col>9</xdr:col>
      <xdr:colOff>212359</xdr:colOff>
      <xdr:row>22</xdr:row>
      <xdr:rowOff>202406</xdr:rowOff>
    </xdr:to>
    <xdr:pic>
      <xdr:nvPicPr>
        <xdr:cNvPr id="3" name="図 2"/>
        <xdr:cNvPicPr>
          <a:picLocks noChangeAspect="1"/>
        </xdr:cNvPicPr>
      </xdr:nvPicPr>
      <xdr:blipFill>
        <a:blip xmlns:r="http://schemas.openxmlformats.org/officeDocument/2006/relationships" r:embed="rId1"/>
        <a:stretch>
          <a:fillRect/>
        </a:stretch>
      </xdr:blipFill>
      <xdr:spPr>
        <a:xfrm>
          <a:off x="1154907" y="2333625"/>
          <a:ext cx="1093421" cy="352425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4"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42482</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444</v>
      </c>
      <c r="C6" s="144"/>
      <c r="D6" s="144"/>
      <c r="E6" s="144"/>
      <c r="F6" s="144"/>
      <c r="G6" s="144"/>
      <c r="H6" s="145"/>
      <c r="I6" s="103" t="s">
        <v>445</v>
      </c>
      <c r="J6" s="103"/>
      <c r="K6" s="103"/>
      <c r="L6" s="103"/>
      <c r="M6" s="103"/>
      <c r="N6" s="105" t="s">
        <v>446</v>
      </c>
      <c r="O6" s="105"/>
      <c r="P6" s="105"/>
      <c r="Q6" s="105"/>
      <c r="R6" s="105"/>
      <c r="S6" s="105"/>
      <c r="T6" s="105"/>
      <c r="U6" s="105"/>
      <c r="V6" s="105"/>
      <c r="W6" s="105"/>
      <c r="X6" s="105" t="s">
        <v>447</v>
      </c>
      <c r="Y6" s="105"/>
      <c r="Z6" s="105"/>
      <c r="AA6" s="105"/>
      <c r="AB6" s="105"/>
      <c r="AC6" s="105"/>
      <c r="AD6" s="105"/>
      <c r="AE6" s="105"/>
      <c r="AF6" s="105"/>
      <c r="AG6" s="105"/>
      <c r="AH6" s="103" t="s">
        <v>448</v>
      </c>
      <c r="AI6" s="103"/>
      <c r="AJ6" s="103"/>
      <c r="AK6" s="103"/>
      <c r="AL6" s="103" t="s">
        <v>449</v>
      </c>
      <c r="AM6" s="103"/>
      <c r="AN6" s="103"/>
      <c r="AO6" s="103"/>
      <c r="AP6" s="108">
        <v>3800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441</v>
      </c>
      <c r="Q9" s="93"/>
      <c r="R9" s="93"/>
      <c r="S9" s="93"/>
      <c r="T9" s="90" t="str">
        <f>VLOOKUP($P9,DATA1!$1:$224,2,FALSE)</f>
        <v>基礎化粧品</v>
      </c>
      <c r="U9" s="91"/>
      <c r="V9" s="91"/>
      <c r="W9" s="91"/>
      <c r="X9" s="91"/>
      <c r="Y9" s="92"/>
      <c r="Z9" s="93" t="s">
        <v>325</v>
      </c>
      <c r="AA9" s="93"/>
      <c r="AB9" s="93"/>
      <c r="AC9" s="93"/>
      <c r="AD9" s="94" t="s">
        <v>442</v>
      </c>
      <c r="AE9" s="95"/>
      <c r="AF9" s="95"/>
      <c r="AG9" s="95"/>
      <c r="AH9" s="95"/>
      <c r="AI9" s="96"/>
      <c r="AJ9" s="93" t="s">
        <v>443</v>
      </c>
      <c r="AK9" s="93"/>
      <c r="AL9" s="93"/>
      <c r="AM9" s="93"/>
      <c r="AN9" s="90" t="str">
        <f>VLOOKUP($AJ9,DATA1!$1:$168,2,FALSE)</f>
        <v>化粧水</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040103</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451</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452</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42482</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AT10" sqref="AT10"/>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01</v>
      </c>
      <c r="D4" s="8" t="str">
        <f>商品登録書!AJ9</f>
        <v>040103</v>
      </c>
      <c r="E4" s="8" t="str">
        <f>商品登録書!AJ11</f>
        <v>0013</v>
      </c>
      <c r="F4" s="8" t="str">
        <f>商品登録書!P14</f>
        <v>-</v>
      </c>
      <c r="G4" s="8" t="str">
        <f>商品登録書!T14</f>
        <v>-</v>
      </c>
      <c r="H4" s="8" t="str">
        <f>商品登録書!AE14</f>
        <v>-</v>
      </c>
      <c r="I4" s="8" t="str">
        <f>商品登録書!AL14</f>
        <v>-</v>
      </c>
      <c r="J4" s="70" t="str">
        <f>商品登録書!I6</f>
        <v>P&amp;G</v>
      </c>
      <c r="K4" s="70" t="str">
        <f>商品登録書!N6</f>
        <v>マックスファクター</v>
      </c>
      <c r="L4" s="70" t="str">
        <f>商品登録書!X6</f>
        <v>イリューム　ホワイト　キャプチャーウォーター</v>
      </c>
      <c r="M4" s="70" t="str">
        <f>商品登録書!AH6</f>
        <v>-</v>
      </c>
      <c r="N4" s="70" t="str">
        <f>商品登録書!AL6</f>
        <v>150ml</v>
      </c>
      <c r="O4" s="10" t="str">
        <f>商品登録書!B6</f>
        <v>4979006037838</v>
      </c>
      <c r="P4" s="10"/>
      <c r="Q4" s="70">
        <f>商品登録書!AP6</f>
        <v>3800</v>
      </c>
      <c r="R4" s="74" t="str">
        <f>商品登録書!P17</f>
        <v>●トロミのある美白美容液が浸透して、つけこむように美白する。
美白美容液5本分を化粧水1本に。複合保湿成分フィトライトをはじめとした有効成分が肌に浸透してとどまり、じっくりつけこむように美白します。乾燥を防ぎ、キメの整ったなめらかな白肌へ。
メラニンの生成を抑えて、シミ・ソバカスを防ぎます。</v>
      </c>
      <c r="S4" s="74" t="str">
        <f>商品登録書!B26</f>
        <v>洗顔後、手のひらに2プッシュとり、顔全体になじませます。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2016-04-22T05:57:51Z</dcterms:modified>
</cp:coreProperties>
</file>