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<sst xmlns="http://schemas.openxmlformats.org/spreadsheetml/2006/main" count="488" uniqueCount="454">
  <si>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</si>
  <si>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</si>
  <si>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</si>
  <si>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</si>
  <si>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</si>
  <si>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</si>
  <si>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</si>
  <si>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</si>
  <si>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</si>
  <si>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</si>
  <si>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</si>
  <si>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</si>
  <si>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</si>
  <si>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</si>
  <si>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</si>
  <si>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</si>
  <si>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</si>
  <si>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</si>
  <si>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</si>
  <si>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</si>
  <si>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</si>
  <si>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</si>
  <si>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</si>
  <si>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</si>
  <si>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</si>
  <si>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</si>
  <si>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</si>
  <si>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</si>
  <si>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</si>
  <si>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</si>
  <si>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</si>
  <si>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</si>
  <si>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</si>
  <si>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</si>
  <si>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</si>
  <si>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</si>
  <si>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</si>
  <si>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</si>
  <si>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</si>
  <si>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</si>
  <si>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</si>
  <si>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</si>
  <si>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</si>
  <si>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</si>
  <si>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</si>
  <si>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</si>
  <si>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</si>
  <si>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</si>
  <si>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</si>
  <si>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</si>
  <si>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</si>
  <si>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</si>
  <si>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</si>
  <si>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</si>
  <si>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</si>
  <si>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</si>
  <si>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</si>
  <si>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</si>
  <si>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</si>
  <si>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</si>
  <si>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</si>
  <si>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</si>
  <si>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</si>
  <si>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</si>
  <si>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</si>
  <si>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</si>
  <si>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</si>
  <si>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</si>
  <si>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</si>
  <si>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</si>
  <si>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</si>
  <si>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</si>
  <si>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</si>
  <si>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</si>
  <si>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</si>
  <si>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</si>
  <si>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</si>
  <si>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</si>
  <si>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</si>
  <si>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</si>
  <si>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</si>
  <si>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</si>
  <si>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</si>
  <si>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</si>
  <si>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</si>
  <si>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</si>
  <si>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</si>
  <si>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</si>
  <si>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</si>
  <si>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</si>
  <si>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</si>
  <si>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</si>
  <si>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</si>
  <si>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</si>
  <si>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</si>
  <si>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</si>
  <si>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</si>
  <si>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</si>
  <si>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</si>
  <si>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</si>
  <si>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</si>
  <si>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</si>
  <si>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</si>
  <si>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</si>
  <si>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</si>
  <si>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</si>
  <si>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</si>
  <si>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</si>
  <si>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</si>
  <si>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</si>
  <si>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</si>
  <si>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</si>
  <si>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</si>
  <si>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</si>
  <si>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</si>
  <si>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</si>
  <si>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</si>
  <si>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</si>
  <si>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</si>
  <si>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</si>
  <si>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</si>
  <si>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</si>
  <si>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</si>
  <si>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</si>
  <si>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</si>
  <si>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</si>
  <si>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</si>
  <si>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</si>
  <si>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</si>
  <si>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</si>
  <si>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</si>
  <si>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</si>
  <si>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</si>
  <si>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</si>
  <si>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</si>
  <si>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</si>
  <si>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</si>
  <si>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</si>
  <si>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</si>
  <si>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</si>
  <si>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</si>
  <si>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</si>
  <si>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</si>
  <si>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</si>
  <si>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</si>
  <si>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</si>
  <si>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</si>
  <si>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</si>
  <si>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</si>
  <si>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</si>
  <si>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</si>
  <si>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</si>
  <si>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</si>
  <si>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</si>
  <si>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</si>
  <si>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</si>
  <si>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</si>
  <si>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</si>
  <si>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</si>
  <si>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</si>
  <si>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</si>
  <si>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</si>
  <si>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</si>
  <si>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</si>
  <si>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</si>
  <si>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</si>
  <si>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</si>
  <si>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</si>
  <si>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</si>
  <si>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</si>
  <si>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</si>
  <si>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</si>
  <si>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</si>
  <si>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</si>
  <si>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</si>
  <si>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</si>
  <si>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</si>
  <si>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</si>
  <si>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</si>
  <si>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</si>
  <si>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</si>
  <si>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</si>
  <si>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</si>
  <si>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</si>
  <si>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</si>
  <si>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</si>
  <si>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</si>
  <si>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</si>
  <si>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</si>
  <si>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</si>
  <si>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</si>
  <si>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</si>
  <si>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</si>
  <si>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</si>
  <si>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</si>
  <si>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</si>
  <si>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</si>
  <si>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</si>
  <si>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</si>
  <si>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</si>
  <si>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</si>
  <si>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</si>
  <si>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</si>
  <si>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</si>
  <si>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</si>
  <si>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</si>
  <si>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</si>
  <si>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</si>
  <si>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</si>
  <si>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</si>
  <si>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</si>
  <si>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</si>
  <si>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</si>
  <si>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</si>
  <si>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</si>
  <si>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</si>
  <si>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</si>
  <si>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</si>
  <si>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</si>
  <si>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</si>
  <si>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</si>
  <si>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</si>
  <si>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</si>
  <si>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</si>
  <si>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</si>
  <si>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</si>
  <si>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</si>
  <si>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</si>
  <si>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</si>
  <si>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</si>
  <si>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</si>
  <si>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</si>
  <si>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</si>
  <si>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</si>
  <si>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</si>
  <si>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</si>
  <si>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</si>
  <si>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</si>
  <si>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</si>
  <si>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</si>
  <si>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</si>
  <si>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</si>
  <si>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</si>
  <si>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</si>
  <si>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</si>
  <si>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</si>
  <si>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</si>
  <si>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</si>
  <si>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</si>
  <si>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</si>
  <si>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</si>
  <si>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</si>
  <si>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</si>
  <si>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</si>
  <si>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</si>
  <si>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</si>
  <si>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</si>
  <si>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</si>
  <si>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</si>
  <si>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</si>
  <si>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</si>
  <si>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</si>
  <si>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</si>
  <si>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</si>
  <si>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</si>
  <si>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</si>
  <si>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</si>
  <si>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</si>
  <si>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</si>
  <si>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</si>
  <si>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</si>
  <si>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</si>
  <si>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</si>
  <si>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</si>
  <si>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</si>
  <si>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</si>
  <si>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</si>
  <si>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</si>
  <si>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</si>
  <si>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</si>
  <si>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</si>
  <si>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</si>
  <si>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</si>
  <si>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</si>
  <si>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</si>
  <si>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</si>
  <si>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</si>
  <si>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</si>
  <si>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</si>
  <si>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</si>
  <si>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</si>
  <si>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</si>
  <si>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</si>
  <si>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</si>
  <si>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</si>
  <si>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</si>
  <si>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</si>
  <si>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</si>
  <si>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</si>
  <si>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</si>
  <si>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</si>
  <si>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</si>
  <si>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</si>
  <si>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</si>
  <si>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</si>
  <si>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</si>
  <si>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</si>
  <si>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</si>
  <si>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</si>
  <si>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</si>
  <si>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</si>
  <si>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</si>
  <si>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</si>
  <si>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</si>
  <si>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</si>
  <si>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</si>
  <si>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</si>
  <si>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</si>
  <si>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</si>
  <si>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</si>
  <si>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</si>
  <si>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</si>
  <si>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</si>
  <si>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</si>
  <si>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</si>
  <si>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</si>
  <si>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</si>
  <si>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</si>
  <si>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</si>
  <si>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</si>
  <si>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</si>
  <si>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</si>
  <si>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</si>
  <si>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</si>
  <si>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</si>
  <si>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</si>
  <si>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</si>
  <si>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</si>
  <si>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</si>
  <si>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</si>
  <si>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</si>
  <si>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</si>
  <si>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</si>
  <si>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</si>
  <si>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</si>
  <si>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</si>
  <si>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</si>
  <si>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</si>
  <si>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</si>
  <si>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</si>
  <si>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</si>
  <si>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</si>
  <si>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</si>
  <si>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</si>
  <si>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</si>
  <si>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</si>
  <si>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</si>
  <si>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</si>
  <si>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</si>
  <si>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</si>
  <si>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</si>
  <si>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</si>
  <si>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</si>
  <si>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</si>
  <si>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</si>
  <si>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</si>
  <si>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</si>
  <si>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</si>
  <si>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</si>
  <si>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</si>
  <si>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</si>
  <si>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</si>
  <si>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</si>
  <si>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</si>
  <si>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</si>
  <si>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</si>
  <si>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</si>
  <si>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</si>
  <si>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</si>
  <si>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</si>
  <si>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</si>
  <si>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</si>
  <si>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</si>
  <si>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</si>
  <si>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</si>
  <si>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</si>
  <si>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</si>
  <si>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</si>
  <si>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</si>
  <si>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</si>
  <si>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</si>
  <si>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</si>
  <si>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</si>
  <si>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</si>
  <si>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</si>
  <si>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</si>
  <si>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</si>
  <si>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</si>
  <si>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</si>
  <si>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</si>
  <si>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</si>
  <si>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</si>
  <si>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</si>
  <si>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</si>
  <si>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</si>
  <si>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</si>
  <si>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</si>
  <si>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</si>
  <si>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</si>
  <si>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</si>
  <si>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</si>
  <si>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</si>
  <si>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</si>
  <si>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</si>
  <si>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</si>
  <si>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</si>
  <si>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</si>
  <si>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</si>
  <si>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</si>
  <si>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</si>
  <si>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</si>
  <si>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</si>
  <si>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</si>
  <si>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</si>
  <si>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</si>
  <si>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</si>
  <si>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</si>
  <si>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</si>
  <si>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</si>
  <si>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</si>
  <si>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</si>
  <si>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</si>
  <si>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</si>
  <si>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</si>
  <si>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</si>
  <si>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</si>
  <si>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</si>
  <si>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</si>
  <si>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</si>
  <si>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</si>
  <si>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</si>
  <si>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02</t>
    <phoneticPr fontId="19"/>
  </si>
  <si>
    <t>ビタミン</t>
    <phoneticPr fontId="19"/>
  </si>
  <si>
    <t>030201</t>
    <phoneticPr fontId="19"/>
  </si>
  <si>
    <t>-</t>
    <phoneticPr fontId="19"/>
  </si>
  <si>
    <t>大塚製薬</t>
    <rPh sb="0" eb="2">
      <t>オオツカ</t>
    </rPh>
    <rPh sb="2" eb="4">
      <t>セイヤク</t>
    </rPh>
    <phoneticPr fontId="19"/>
  </si>
  <si>
    <t>ネイチャーメイド</t>
    <phoneticPr fontId="19"/>
  </si>
  <si>
    <t>オープン</t>
    <phoneticPr fontId="19"/>
  </si>
  <si>
    <t>4987035262213</t>
    <phoneticPr fontId="19"/>
  </si>
  <si>
    <t>マルチビタミン&amp;ミネラル　約100日分</t>
    <rPh sb="13" eb="14">
      <t>ヤク</t>
    </rPh>
    <rPh sb="17" eb="19">
      <t>ニチブン</t>
    </rPh>
    <phoneticPr fontId="19"/>
  </si>
  <si>
    <t>200粒</t>
    <rPh sb="3" eb="4">
      <t>ツブ</t>
    </rPh>
    <phoneticPr fontId="19"/>
  </si>
  <si>
    <t>0039</t>
    <phoneticPr fontId="19"/>
  </si>
  <si>
    <t>健康のベースづくりに
・ビタミン12種類とミネラル7種類をバランスよく含有。
偏食しがちな方や外食の多い方をはじめ、健康づくりの基本に毎日摂りたいベースサプリメントです。</t>
    <rPh sb="0" eb="2">
      <t>ケンコウ</t>
    </rPh>
    <rPh sb="18" eb="20">
      <t>シュルイ</t>
    </rPh>
    <rPh sb="26" eb="28">
      <t>シュルイ</t>
    </rPh>
    <rPh sb="35" eb="37">
      <t>ガンユウ</t>
    </rPh>
    <rPh sb="39" eb="41">
      <t>ヘンショク</t>
    </rPh>
    <rPh sb="45" eb="46">
      <t>カタ</t>
    </rPh>
    <rPh sb="47" eb="49">
      <t>ガイショク</t>
    </rPh>
    <rPh sb="50" eb="51">
      <t>オオ</t>
    </rPh>
    <rPh sb="52" eb="53">
      <t>カタ</t>
    </rPh>
    <rPh sb="58" eb="60">
      <t>ケンコウ</t>
    </rPh>
    <rPh sb="64" eb="66">
      <t>キホン</t>
    </rPh>
    <rPh sb="67" eb="69">
      <t>マイニチ</t>
    </rPh>
    <rPh sb="69" eb="70">
      <t>ト</t>
    </rPh>
    <phoneticPr fontId="19"/>
  </si>
  <si>
    <t>1日2粒を目安に、かまずに水またはお湯とともにお召し上がりください。</t>
    <rPh sb="1" eb="2">
      <t>ニチ</t>
    </rPh>
    <rPh sb="3" eb="4">
      <t>ツブ</t>
    </rPh>
    <rPh sb="5" eb="7">
      <t>メヤス</t>
    </rPh>
    <rPh sb="13" eb="14">
      <t>ミズ</t>
    </rPh>
    <rPh sb="18" eb="19">
      <t>ユ</t>
    </rPh>
    <rPh sb="24" eb="25">
      <t>メ</t>
    </rPh>
    <rPh sb="26" eb="27">
      <t>ア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</si>
</sst>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190500</xdr:colOff>
      <xdr:row>8</xdr:row>
      <xdr:rowOff>154781</xdr:rowOff>
    </xdr:from>
    <xdr:to>
      <xdr:col>11</xdr:col>
      <xdr:colOff>17545</xdr:colOff>
      <xdr:row>22</xdr:row>
      <xdr:rowOff>23812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2938" y="2309812"/>
          <a:ext cx="1863013" cy="336946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42473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448</v>
      </c>
      <c r="C6" s="161"/>
      <c r="D6" s="161"/>
      <c r="E6" s="161"/>
      <c r="F6" s="161"/>
      <c r="G6" s="161"/>
      <c r="H6" s="162"/>
      <c r="I6" s="197" t="s">
        <v>445</v>
      </c>
      <c r="J6" s="197"/>
      <c r="K6" s="197"/>
      <c r="L6" s="197"/>
      <c r="M6" s="197"/>
      <c r="N6" s="198" t="s">
        <v>446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449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444</v>
      </c>
      <c r="AI6" s="197"/>
      <c r="AJ6" s="197"/>
      <c r="AK6" s="197"/>
      <c r="AL6" s="197" t="s">
        <v>450</v>
      </c>
      <c r="AM6" s="197"/>
      <c r="AN6" s="197"/>
      <c r="AO6" s="197"/>
      <c r="AP6" s="168" t="s">
        <v>447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440</v>
      </c>
      <c r="Q9" s="171"/>
      <c r="R9" s="171"/>
      <c r="S9" s="171"/>
      <c r="T9" s="180" t="str">
        <f>VLOOKUP($P9,DATA1!$1:$224,2,FALSE)</f>
        <v>健康食品</v>
      </c>
      <c r="U9" s="181"/>
      <c r="V9" s="181"/>
      <c r="W9" s="181"/>
      <c r="X9" s="181"/>
      <c r="Y9" s="202"/>
      <c r="Z9" s="171" t="s">
        <v>441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VLOOKUP($AJ9,DATA1!$1:$168,2,FALSE)</f>
        <v>ビタミン・ミネラル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030201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451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452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 t="s">
        <v>453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42473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>
      <c r="A4" s="69">
        <v>1</v>
      </c>
      <c r="B4" s="8" t="str">
        <f>商品登録書!P9</f>
        <v>03</v>
      </c>
      <c r="C4" s="8" t="str">
        <f>商品登録書!Z9</f>
        <v>02</v>
      </c>
      <c r="D4" s="8" t="str">
        <f>商品登録書!AJ9</f>
        <v>030201</v>
      </c>
      <c r="E4" s="8" t="str">
        <f>商品登録書!AJ11</f>
        <v>0039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大塚製薬</v>
      </c>
      <c r="K4" s="70" t="str">
        <f>商品登録書!N6</f>
        <v>ネイチャーメイド</v>
      </c>
      <c r="L4" s="70" t="str">
        <f>商品登録書!X6</f>
        <v>マルチビタミン&amp;ミネラル　約100日分</v>
      </c>
      <c r="M4" s="70" t="str">
        <f>商品登録書!AH6</f>
        <v>-</v>
      </c>
      <c r="N4" s="70" t="str">
        <f>商品登録書!AL6</f>
        <v>200粒</v>
      </c>
      <c r="O4" s="10" t="str">
        <f>商品登録書!B6</f>
        <v>4987035262213</v>
      </c>
      <c r="P4" s="10"/>
      <c r="Q4" s="70" t="str">
        <f>商品登録書!AP6</f>
        <v>オープン</v>
      </c>
      <c r="R4" s="74" t="str">
        <f>商品登録書!P17</f>
        <v>健康のベースづくりに
・ビタミン12種類とミネラル7種類をバランスよく含有。
偏食しがちな方や外食の多い方をはじめ、健康づくりの基本に毎日摂りたいベースサプリメントです。</v>
      </c>
      <c r="S4" s="74" t="str">
        <f>商品登録書!B26</f>
        <v>1日2粒を目安に、かまずに水またはお湯とともにお召し上がりください。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42473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2016-04-13T02:57:03Z</dcterms:modified>
</cp:coreProperties>
</file>