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<sst xmlns="http://schemas.openxmlformats.org/spreadsheetml/2006/main" count="487" uniqueCount="451">
  <si>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</si>
  <si>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</si>
  <si>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</si>
  <si>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</si>
  <si>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</si>
  <si>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</si>
  <si>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</si>
  <si>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</si>
  <si>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</si>
  <si>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</si>
  <si>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</si>
  <si>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</si>
  <si>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</si>
  <si>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</si>
  <si>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</si>
  <si>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</si>
  <si>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</si>
  <si>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</si>
  <si>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</si>
  <si>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</si>
  <si>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</si>
  <si>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</si>
  <si>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</si>
  <si>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</si>
  <si>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</si>
  <si>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</si>
  <si>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</si>
  <si>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</si>
  <si>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</si>
  <si>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</si>
  <si>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</si>
  <si>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</si>
  <si>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</si>
  <si>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</si>
  <si>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</si>
  <si>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</si>
  <si>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</si>
  <si>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</si>
  <si>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</si>
  <si>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</si>
  <si>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</si>
  <si>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</si>
  <si>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</si>
  <si>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</si>
  <si>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</si>
  <si>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</si>
  <si>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</si>
  <si>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</si>
  <si>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</si>
  <si>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</si>
  <si>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</si>
  <si>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</si>
  <si>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</si>
  <si>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</si>
  <si>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</si>
  <si>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</si>
  <si>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</si>
  <si>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</si>
  <si>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</si>
  <si>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</si>
  <si>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</si>
  <si>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</si>
  <si>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</si>
  <si>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</si>
  <si>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</si>
  <si>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</si>
  <si>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</si>
  <si>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</si>
  <si>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</si>
  <si>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</si>
  <si>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</si>
  <si>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</si>
  <si>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</si>
  <si>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</si>
  <si>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</si>
  <si>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</si>
  <si>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</si>
  <si>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</si>
  <si>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</si>
  <si>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</si>
  <si>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</si>
  <si>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</si>
  <si>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</si>
  <si>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</si>
  <si>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</si>
  <si>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</si>
  <si>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</si>
  <si>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</si>
  <si>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</si>
  <si>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</si>
  <si>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</si>
  <si>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</si>
  <si>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</si>
  <si>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</si>
  <si>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</si>
  <si>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</si>
  <si>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</si>
  <si>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</si>
  <si>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</si>
  <si>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</si>
  <si>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</si>
  <si>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</si>
  <si>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</si>
  <si>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</si>
  <si>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</si>
  <si>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</si>
  <si>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</si>
  <si>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</si>
  <si>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</si>
  <si>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</si>
  <si>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</si>
  <si>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</si>
  <si>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</si>
  <si>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</si>
  <si>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</si>
  <si>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</si>
  <si>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</si>
  <si>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</si>
  <si>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</si>
  <si>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</si>
  <si>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</si>
  <si>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</si>
  <si>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</si>
  <si>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</si>
  <si>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</si>
  <si>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</si>
  <si>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</si>
  <si>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</si>
  <si>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</si>
  <si>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</si>
  <si>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</si>
  <si>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</si>
  <si>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</si>
  <si>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</si>
  <si>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</si>
  <si>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</si>
  <si>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</si>
  <si>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</si>
  <si>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</si>
  <si>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</si>
  <si>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</si>
  <si>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</si>
  <si>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</si>
  <si>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</si>
  <si>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</si>
  <si>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</si>
  <si>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</si>
  <si>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</si>
  <si>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</si>
  <si>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</si>
  <si>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</si>
  <si>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</si>
  <si>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</si>
  <si>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</si>
  <si>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</si>
  <si>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</si>
  <si>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</si>
  <si>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</si>
  <si>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</si>
  <si>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</si>
  <si>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</si>
  <si>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</si>
  <si>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</si>
  <si>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</si>
  <si>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</si>
  <si>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</si>
  <si>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</si>
  <si>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</si>
  <si>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</si>
  <si>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</si>
  <si>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</si>
  <si>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</si>
  <si>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</si>
  <si>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</si>
  <si>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</si>
  <si>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</si>
  <si>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</si>
  <si>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</si>
  <si>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</si>
  <si>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</si>
  <si>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</si>
  <si>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</si>
  <si>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</si>
  <si>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</si>
  <si>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</si>
  <si>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</si>
  <si>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</si>
  <si>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</si>
  <si>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</si>
  <si>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</si>
  <si>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</si>
  <si>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</si>
  <si>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</si>
  <si>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</si>
  <si>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</si>
  <si>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</si>
  <si>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</si>
  <si>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</si>
  <si>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</si>
  <si>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</si>
  <si>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</si>
  <si>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</si>
  <si>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</si>
  <si>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</si>
  <si>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</si>
  <si>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</si>
  <si>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</si>
  <si>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</si>
  <si>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</si>
  <si>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</si>
  <si>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</si>
  <si>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</si>
  <si>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</si>
  <si>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</si>
  <si>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</si>
  <si>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</si>
  <si>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</si>
  <si>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</si>
  <si>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</si>
  <si>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</si>
  <si>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</si>
  <si>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</si>
  <si>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</si>
  <si>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</si>
  <si>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</si>
  <si>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</si>
  <si>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</si>
  <si>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</si>
  <si>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</si>
  <si>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</si>
  <si>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</si>
  <si>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</si>
  <si>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</si>
  <si>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</si>
  <si>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</si>
  <si>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</si>
  <si>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</si>
  <si>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</si>
  <si>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</si>
  <si>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</si>
  <si>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</si>
  <si>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</si>
  <si>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</si>
  <si>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</si>
  <si>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</si>
  <si>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</si>
  <si>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</si>
  <si>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</si>
  <si>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</si>
  <si>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</si>
  <si>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</si>
  <si>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</si>
  <si>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</si>
  <si>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</si>
  <si>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</si>
  <si>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</si>
  <si>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</si>
  <si>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</si>
  <si>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</si>
  <si>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</si>
  <si>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</si>
  <si>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</si>
  <si>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</si>
  <si>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</si>
  <si>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</si>
  <si>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</si>
  <si>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</si>
  <si>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</si>
  <si>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</si>
  <si>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</si>
  <si>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</si>
  <si>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</si>
  <si>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</si>
  <si>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</si>
  <si>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</si>
  <si>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</si>
  <si>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</si>
  <si>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</si>
  <si>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</si>
  <si>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</si>
  <si>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</si>
  <si>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</si>
  <si>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</si>
  <si>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</si>
  <si>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</si>
  <si>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</si>
  <si>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</si>
  <si>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</si>
  <si>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</si>
  <si>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</si>
  <si>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</si>
  <si>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</si>
  <si>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</si>
  <si>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</si>
  <si>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</si>
  <si>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</si>
  <si>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</si>
  <si>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</si>
  <si>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</si>
  <si>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</si>
  <si>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</si>
  <si>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</si>
  <si>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</si>
  <si>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</si>
  <si>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</si>
  <si>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</si>
  <si>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</si>
  <si>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</si>
  <si>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</si>
  <si>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</si>
  <si>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</si>
  <si>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</si>
  <si>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</si>
  <si>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</si>
  <si>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</si>
  <si>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</si>
  <si>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</si>
  <si>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</si>
  <si>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</si>
  <si>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</si>
  <si>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</si>
  <si>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</si>
  <si>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</si>
  <si>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</si>
  <si>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</si>
  <si>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</si>
  <si>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</si>
  <si>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</si>
  <si>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</si>
  <si>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</si>
  <si>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</si>
  <si>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</si>
  <si>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</si>
  <si>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</si>
  <si>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</si>
  <si>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</si>
  <si>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</si>
  <si>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</si>
  <si>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</si>
  <si>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</si>
  <si>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</si>
  <si>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</si>
  <si>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</si>
  <si>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</si>
  <si>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</si>
  <si>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</si>
  <si>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</si>
  <si>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</si>
  <si>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</si>
  <si>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</si>
  <si>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</si>
  <si>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</si>
  <si>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</si>
  <si>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</si>
  <si>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</si>
  <si>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</si>
  <si>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</si>
  <si>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</si>
  <si>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</si>
  <si>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</si>
  <si>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</si>
  <si>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</si>
  <si>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</si>
  <si>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</si>
  <si>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</si>
  <si>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</si>
  <si>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</si>
  <si>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</si>
  <si>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</si>
  <si>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</si>
  <si>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</si>
  <si>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</si>
  <si>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</si>
  <si>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</si>
  <si>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</si>
  <si>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</si>
  <si>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</si>
  <si>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</si>
  <si>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</si>
  <si>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</si>
  <si>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</si>
  <si>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</si>
  <si>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</si>
  <si>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</si>
  <si>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</si>
  <si>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</si>
  <si>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</si>
  <si>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</si>
  <si>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</si>
  <si>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</si>
  <si>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</si>
  <si>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</si>
  <si>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</si>
  <si>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</si>
  <si>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</si>
  <si>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</si>
  <si>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</si>
  <si>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</si>
  <si>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</si>
  <si>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</si>
  <si>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</si>
  <si>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</si>
  <si>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</si>
  <si>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</si>
  <si>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</si>
  <si>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</si>
  <si>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</si>
  <si>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</si>
  <si>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</si>
  <si>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</si>
  <si>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</si>
  <si>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</si>
  <si>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</si>
  <si>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</si>
  <si>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</si>
  <si>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</si>
  <si>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</si>
  <si>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</si>
  <si>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</si>
  <si>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</si>
  <si>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</si>
  <si>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</si>
  <si>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</si>
  <si>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</si>
  <si>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</si>
  <si>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</si>
  <si>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</si>
  <si>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</si>
  <si>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</si>
  <si>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</si>
  <si>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</si>
  <si>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</si>
  <si>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</si>
  <si>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</si>
  <si>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</si>
  <si>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</si>
  <si>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</si>
  <si>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</si>
  <si>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</si>
  <si>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</si>
  <si>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030404</t>
    <phoneticPr fontId="19"/>
  </si>
  <si>
    <t>03</t>
    <phoneticPr fontId="19"/>
  </si>
  <si>
    <t>04</t>
    <phoneticPr fontId="19"/>
  </si>
  <si>
    <t>機能食品</t>
    <rPh sb="0" eb="2">
      <t>キノウ</t>
    </rPh>
    <rPh sb="2" eb="4">
      <t>ショクヒン</t>
    </rPh>
    <phoneticPr fontId="19"/>
  </si>
  <si>
    <t>0001</t>
    <phoneticPr fontId="19"/>
  </si>
  <si>
    <t>4987645482452</t>
    <phoneticPr fontId="19"/>
  </si>
  <si>
    <t>井藤漢方</t>
    <rPh sb="0" eb="2">
      <t>イトウ</t>
    </rPh>
    <rPh sb="2" eb="4">
      <t>カンポウ</t>
    </rPh>
    <phoneticPr fontId="19"/>
  </si>
  <si>
    <t>カシス＋ルテイン</t>
    <phoneticPr fontId="19"/>
  </si>
  <si>
    <t>60粒</t>
    <rPh sb="2" eb="3">
      <t>ツブ</t>
    </rPh>
    <phoneticPr fontId="19"/>
  </si>
  <si>
    <t>1日当たりカシスエキス200mg、ルテイン6mg、スタキサンチン、ビタミンAを配合。甘酸っぱい果実に含まれる成分が、爽快生活をサポートします。仕事やプライベートで、パソコンやスマホなどの電子端末をよく使われる方におすすめです</t>
    <rPh sb="1" eb="2">
      <t>ニチ</t>
    </rPh>
    <rPh sb="2" eb="3">
      <t>ア</t>
    </rPh>
    <rPh sb="39" eb="41">
      <t>ハイゴウ</t>
    </rPh>
    <rPh sb="42" eb="44">
      <t>アマズ</t>
    </rPh>
    <rPh sb="47" eb="49">
      <t>カジツ</t>
    </rPh>
    <rPh sb="50" eb="51">
      <t>フク</t>
    </rPh>
    <rPh sb="54" eb="56">
      <t>セイブン</t>
    </rPh>
    <rPh sb="58" eb="60">
      <t>ソウカイ</t>
    </rPh>
    <rPh sb="60" eb="62">
      <t>セイカツ</t>
    </rPh>
    <rPh sb="71" eb="73">
      <t>シゴト</t>
    </rPh>
    <rPh sb="93" eb="95">
      <t>デンシ</t>
    </rPh>
    <rPh sb="95" eb="97">
      <t>タンマツ</t>
    </rPh>
    <rPh sb="100" eb="101">
      <t>ツカ</t>
    </rPh>
    <rPh sb="104" eb="105">
      <t>カタ</t>
    </rPh>
    <phoneticPr fontId="19"/>
  </si>
  <si>
    <t>健康補助食品として、1日3粒を目安に、1粒ずつ水などでお飲みください。</t>
    <rPh sb="0" eb="2">
      <t>ケンコウ</t>
    </rPh>
    <rPh sb="2" eb="4">
      <t>ホジョ</t>
    </rPh>
    <rPh sb="4" eb="6">
      <t>ショクヒン</t>
    </rPh>
    <rPh sb="11" eb="12">
      <t>ニチ</t>
    </rPh>
    <rPh sb="13" eb="14">
      <t>ツブ</t>
    </rPh>
    <rPh sb="15" eb="17">
      <t>メヤス</t>
    </rPh>
    <rPh sb="20" eb="21">
      <t>ツブ</t>
    </rPh>
    <rPh sb="23" eb="24">
      <t>ミズ</t>
    </rPh>
    <rPh sb="28" eb="29">
      <t>ノ</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</si>
</sst>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130969</xdr:colOff>
      <xdr:row>8</xdr:row>
      <xdr:rowOff>238125</xdr:rowOff>
    </xdr:from>
    <xdr:to>
      <xdr:col>10</xdr:col>
      <xdr:colOff>156961</xdr:colOff>
      <xdr:row>21</xdr:row>
      <xdr:rowOff>235337</xdr:rowOff>
    </xdr:to>
    <xdr:pic>
      <xdr:nvPicPr>
        <xdr:cNvPr id="4" name="図 3"/>
        <xdr:cNvPicPr>
          <a:picLocks noChangeAspect="1"/>
        </xdr:cNvPicPr>
      </xdr:nvPicPr>
      <xdr:blipFill>
        <a:blip xmlns:r="http://schemas.openxmlformats.org/officeDocument/2006/relationships" r:embed="rId1"/>
        <a:stretch>
          <a:fillRect/>
        </a:stretch>
      </xdr:blipFill>
      <xdr:spPr>
        <a:xfrm>
          <a:off x="809625" y="2393156"/>
          <a:ext cx="1609524" cy="324761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0"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445</v>
      </c>
      <c r="C6" s="144"/>
      <c r="D6" s="144"/>
      <c r="E6" s="144"/>
      <c r="F6" s="144"/>
      <c r="G6" s="144"/>
      <c r="H6" s="145"/>
      <c r="I6" s="103" t="s">
        <v>446</v>
      </c>
      <c r="J6" s="103"/>
      <c r="K6" s="103"/>
      <c r="L6" s="103"/>
      <c r="M6" s="103"/>
      <c r="N6" s="105" t="s">
        <v>447</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448</v>
      </c>
      <c r="AM6" s="103"/>
      <c r="AN6" s="103"/>
      <c r="AO6" s="103"/>
      <c r="AP6" s="108">
        <v>3800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442</v>
      </c>
      <c r="AA9" s="93"/>
      <c r="AB9" s="93"/>
      <c r="AC9" s="93"/>
      <c r="AD9" s="94" t="s">
        <v>443</v>
      </c>
      <c r="AE9" s="95"/>
      <c r="AF9" s="95"/>
      <c r="AG9" s="95"/>
      <c r="AH9" s="95"/>
      <c r="AI9" s="96"/>
      <c r="AJ9" s="93" t="s">
        <v>440</v>
      </c>
      <c r="AK9" s="93"/>
      <c r="AL9" s="93"/>
      <c r="AM9" s="93"/>
      <c r="AN9" s="90" t="str">
        <f>VLOOKUP($AJ9,DATA1!$1:$168,2,FALSE)</f>
        <v>瞳ケア</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030404</v>
      </c>
      <c r="AA11" s="123"/>
      <c r="AB11" s="123"/>
      <c r="AC11" s="123"/>
      <c r="AD11" s="123"/>
      <c r="AE11" s="123"/>
      <c r="AF11" s="123"/>
      <c r="AG11" s="123"/>
      <c r="AH11" s="123"/>
      <c r="AI11" s="124"/>
      <c r="AJ11" s="125" t="s">
        <v>444</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42478</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04</v>
      </c>
      <c r="D4" s="8" t="str">
        <f>商品登録書!AJ9</f>
        <v>030404</v>
      </c>
      <c r="E4" s="8" t="str">
        <f>商品登録書!AJ11</f>
        <v>0001</v>
      </c>
      <c r="F4" s="8" t="str">
        <f>商品登録書!P14</f>
        <v>-</v>
      </c>
      <c r="G4" s="8" t="str">
        <f>商品登録書!T14</f>
        <v>-</v>
      </c>
      <c r="H4" s="8" t="str">
        <f>商品登録書!AE14</f>
        <v>-</v>
      </c>
      <c r="I4" s="8" t="str">
        <f>商品登録書!AL14</f>
        <v>-</v>
      </c>
      <c r="J4" s="70" t="str">
        <f>商品登録書!I6</f>
        <v>井藤漢方</v>
      </c>
      <c r="K4" s="70" t="str">
        <f>商品登録書!N6</f>
        <v>カシス＋ルテイン</v>
      </c>
      <c r="L4" s="70" t="str">
        <f>商品登録書!X6</f>
        <v>-</v>
      </c>
      <c r="M4" s="70" t="str">
        <f>商品登録書!AH6</f>
        <v>-</v>
      </c>
      <c r="N4" s="70" t="str">
        <f>商品登録書!AL6</f>
        <v>60粒</v>
      </c>
      <c r="O4" s="10" t="str">
        <f>商品登録書!B6</f>
        <v>4987645482452</v>
      </c>
      <c r="P4" s="10"/>
      <c r="Q4" s="70">
        <f>商品登録書!AP6</f>
        <v>3800</v>
      </c>
      <c r="R4" s="74" t="str">
        <f>商品登録書!P17</f>
        <v>1日当たりカシスエキス200mg、ルテイン6mg、スタキサンチン、ビタミンAを配合。甘酸っぱい果実に含まれる成分が、爽快生活をサポートします。仕事やプライベートで、パソコンやスマホなどの電子端末をよく使われる方におすすめです</v>
      </c>
      <c r="S4" s="74" t="str">
        <f>商品登録書!B26</f>
        <v>健康補助食品として、1日3粒を目安に、1粒ずつ水などでお飲みください。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2016-04-18T07:00:08Z</dcterms:modified>
</cp:coreProperties>
</file>