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SL_Regular_Season_Data" sheetId="1" r:id="rId4"/>
    <sheet state="visible" name="Sheet1" sheetId="2" r:id="rId5"/>
  </sheets>
  <definedNames>
    <definedName hidden="1" localSheetId="0" name="_xlnm._FilterDatabase">NSL_Regular_Season_Data!$A$1:$AA$1000</definedName>
    <definedName hidden="1" localSheetId="0" name="Z_E557A2D1_9D43_4927_9EF8_38D54C806BF7_.wvu.FilterData">NSL_Regular_Season_Data!$A$1:$R$477</definedName>
    <definedName hidden="1" localSheetId="0" name="Z_C03142D5_4C88_46B7_9CA1_E6F8CDD0BF8B_.wvu.FilterData">NSL_Regular_Season_Data!$A$1:$R$477</definedName>
    <definedName hidden="1" localSheetId="0" name="Z_8D33E754_B3E5_4AB1_9A09_56E90936977E_.wvu.FilterData">NSL_Regular_Season_Data!$D$1:$D$1000</definedName>
    <definedName hidden="1" localSheetId="0" name="Z_587B1340_5F2E_4BAE_809B_F36AC498C988_.wvu.FilterData">NSL_Regular_Season_Data!$A$1:$R$477</definedName>
    <definedName hidden="1" localSheetId="0" name="Z_4204F08F_BFEE_445B_95FF_4921637C9A07_.wvu.FilterData">NSL_Regular_Season_Data!$G$1:$G$1000</definedName>
  </definedNames>
  <calcPr/>
  <customWorkbookViews>
    <customWorkbookView activeSheetId="0" maximized="1" windowHeight="0" windowWidth="0" guid="{E557A2D1-9D43-4927-9EF8-38D54C806BF7}" name="Filter 4"/>
    <customWorkbookView activeSheetId="0" maximized="1" windowHeight="0" windowWidth="0" guid="{C03142D5-4C88-46B7-9CA1-E6F8CDD0BF8B}" name="Filter 5"/>
    <customWorkbookView activeSheetId="0" maximized="1" windowHeight="0" windowWidth="0" guid="{587B1340-5F2E-4BAE-809B-F36AC498C988}" name="Filter 2"/>
    <customWorkbookView activeSheetId="0" maximized="1" windowHeight="0" windowWidth="0" guid="{8D33E754-B3E5-4AB1-9A09-56E90936977E}" name="Filter 3"/>
    <customWorkbookView activeSheetId="0" maximized="1" windowHeight="0" windowWidth="0" guid="{4204F08F-BFEE-445B-95FF-4921637C9A07}" name="Filter 1"/>
  </customWorkbookViews>
</workbook>
</file>

<file path=xl/sharedStrings.xml><?xml version="1.0" encoding="utf-8"?>
<sst xmlns="http://schemas.openxmlformats.org/spreadsheetml/2006/main" count="1505" uniqueCount="531">
  <si>
    <t>n</t>
  </si>
  <si>
    <t>game_id</t>
  </si>
  <si>
    <t>HomeTeam</t>
  </si>
  <si>
    <t>AwayTeam</t>
  </si>
  <si>
    <t>HomeScore</t>
  </si>
  <si>
    <t>AwayScore</t>
  </si>
  <si>
    <t>Winner</t>
  </si>
  <si>
    <t>Home_ToP</t>
  </si>
  <si>
    <t>Home_xG</t>
  </si>
  <si>
    <t>Away_xG</t>
  </si>
  <si>
    <t>Home_shots</t>
  </si>
  <si>
    <t>Away_shots</t>
  </si>
  <si>
    <t>Home_corner</t>
  </si>
  <si>
    <t>Away_corner</t>
  </si>
  <si>
    <t>Home_PK_Goal</t>
  </si>
  <si>
    <t>Away_PK_Goal</t>
  </si>
  <si>
    <t>Home_PK_shots</t>
  </si>
  <si>
    <t>Away_PK_shots</t>
  </si>
  <si>
    <t>Home xG/S %</t>
  </si>
  <si>
    <t>Away xG/S %</t>
  </si>
  <si>
    <t>game_2023_1</t>
  </si>
  <si>
    <t>PRO</t>
  </si>
  <si>
    <t>MAN</t>
  </si>
  <si>
    <t>game_2023_2</t>
  </si>
  <si>
    <t>FOR</t>
  </si>
  <si>
    <t>LEX</t>
  </si>
  <si>
    <t>game_2023_3</t>
  </si>
  <si>
    <t>SJU</t>
  </si>
  <si>
    <t>DES</t>
  </si>
  <si>
    <t>game_2023_4</t>
  </si>
  <si>
    <t>FAR</t>
  </si>
  <si>
    <t>ANC</t>
  </si>
  <si>
    <t>game_2023_5</t>
  </si>
  <si>
    <t>DOV</t>
  </si>
  <si>
    <t>BAK</t>
  </si>
  <si>
    <t>game_2023_6</t>
  </si>
  <si>
    <t>ALB</t>
  </si>
  <si>
    <t>LAR</t>
  </si>
  <si>
    <t>game_2023_7</t>
  </si>
  <si>
    <t>SAS</t>
  </si>
  <si>
    <t>MOB</t>
  </si>
  <si>
    <t>game_2023_8</t>
  </si>
  <si>
    <t>CHM</t>
  </si>
  <si>
    <t>EUG</t>
  </si>
  <si>
    <t>game_2023_9</t>
  </si>
  <si>
    <t>TOL</t>
  </si>
  <si>
    <t>JAC</t>
  </si>
  <si>
    <t>game_2023_10</t>
  </si>
  <si>
    <t>REN</t>
  </si>
  <si>
    <t>OAK</t>
  </si>
  <si>
    <t>game_2023_11</t>
  </si>
  <si>
    <t>SFS</t>
  </si>
  <si>
    <t>AUG</t>
  </si>
  <si>
    <t>game_2023_12</t>
  </si>
  <si>
    <t>TUC</t>
  </si>
  <si>
    <t>BOI</t>
  </si>
  <si>
    <t>game_2023_13</t>
  </si>
  <si>
    <t>LRO</t>
  </si>
  <si>
    <t>TAC</t>
  </si>
  <si>
    <t>game_2023_14</t>
  </si>
  <si>
    <t>game_2023_15</t>
  </si>
  <si>
    <t>WIC</t>
  </si>
  <si>
    <t>game_2023_16</t>
  </si>
  <si>
    <t>game_2023_17</t>
  </si>
  <si>
    <t>game_2023_18</t>
  </si>
  <si>
    <t>game_2023_19</t>
  </si>
  <si>
    <t>game_2023_20</t>
  </si>
  <si>
    <t>game_2023_21</t>
  </si>
  <si>
    <t>game_2023_22</t>
  </si>
  <si>
    <t>game_2023_23</t>
  </si>
  <si>
    <t>game_2023_24</t>
  </si>
  <si>
    <t>SPR</t>
  </si>
  <si>
    <t>game_2023_25</t>
  </si>
  <si>
    <t>game_2023_26</t>
  </si>
  <si>
    <t>game_2023_27</t>
  </si>
  <si>
    <t>game_2023_28</t>
  </si>
  <si>
    <t>game_2023_29</t>
  </si>
  <si>
    <t>game_2023_30</t>
  </si>
  <si>
    <t>game_2023_31</t>
  </si>
  <si>
    <t>game_2023_32</t>
  </si>
  <si>
    <t>game_2023_33</t>
  </si>
  <si>
    <t>game_2023_34</t>
  </si>
  <si>
    <t>game_2023_35</t>
  </si>
  <si>
    <t>game_2023_36</t>
  </si>
  <si>
    <t>game_2023_37</t>
  </si>
  <si>
    <t>game_2023_38</t>
  </si>
  <si>
    <t>game_2023_39</t>
  </si>
  <si>
    <t>game_2023_40</t>
  </si>
  <si>
    <t>game_2023_41</t>
  </si>
  <si>
    <t>game_2023_42</t>
  </si>
  <si>
    <t>game_2023_43</t>
  </si>
  <si>
    <t>game_2023_44</t>
  </si>
  <si>
    <t>game_2023_45</t>
  </si>
  <si>
    <t>game_2023_46</t>
  </si>
  <si>
    <t>game_2023_47</t>
  </si>
  <si>
    <t>game_2023_48</t>
  </si>
  <si>
    <t>game_2023_49</t>
  </si>
  <si>
    <t>game_2023_50</t>
  </si>
  <si>
    <t>game_2023_51</t>
  </si>
  <si>
    <t>game_2023_52</t>
  </si>
  <si>
    <t>game_2023_53</t>
  </si>
  <si>
    <t>game_2023_54</t>
  </si>
  <si>
    <t>game_2023_55</t>
  </si>
  <si>
    <t>game_2023_56</t>
  </si>
  <si>
    <t>game_2023_57</t>
  </si>
  <si>
    <t>game_2023_58</t>
  </si>
  <si>
    <t>game_2023_59</t>
  </si>
  <si>
    <t>game_2023_60</t>
  </si>
  <si>
    <t>game_2023_61</t>
  </si>
  <si>
    <t>game_2023_62</t>
  </si>
  <si>
    <t>game_2023_63</t>
  </si>
  <si>
    <t>game_2023_64</t>
  </si>
  <si>
    <t>game_2023_65</t>
  </si>
  <si>
    <t>game_2023_66</t>
  </si>
  <si>
    <t>game_2023_67</t>
  </si>
  <si>
    <t>game_2023_68</t>
  </si>
  <si>
    <t>game_2023_69</t>
  </si>
  <si>
    <t>game_2023_70</t>
  </si>
  <si>
    <t>game_2023_71</t>
  </si>
  <si>
    <t>game_2023_72</t>
  </si>
  <si>
    <t>game_2023_73</t>
  </si>
  <si>
    <t>game_2023_74</t>
  </si>
  <si>
    <t>game_2023_75</t>
  </si>
  <si>
    <t>game_2023_76</t>
  </si>
  <si>
    <t>game_2023_77</t>
  </si>
  <si>
    <t>game_2023_78</t>
  </si>
  <si>
    <t>game_2023_79</t>
  </si>
  <si>
    <t>game_2023_80</t>
  </si>
  <si>
    <t>game_2023_81</t>
  </si>
  <si>
    <t>game_2023_82</t>
  </si>
  <si>
    <t>game_2023_83</t>
  </si>
  <si>
    <t>game_2023_84</t>
  </si>
  <si>
    <t>game_2023_85</t>
  </si>
  <si>
    <t>game_2023_86</t>
  </si>
  <si>
    <t>game_2023_87</t>
  </si>
  <si>
    <t>game_2023_88</t>
  </si>
  <si>
    <t>game_2023_89</t>
  </si>
  <si>
    <t>game_2023_90</t>
  </si>
  <si>
    <t>game_2023_91</t>
  </si>
  <si>
    <t>game_2023_92</t>
  </si>
  <si>
    <t>game_2023_93</t>
  </si>
  <si>
    <t>game_2023_94</t>
  </si>
  <si>
    <t>game_2023_95</t>
  </si>
  <si>
    <t>game_2023_96</t>
  </si>
  <si>
    <t>game_2023_97</t>
  </si>
  <si>
    <t>game_2023_98</t>
  </si>
  <si>
    <t>game_2023_99</t>
  </si>
  <si>
    <t>game_2023_100</t>
  </si>
  <si>
    <t>game_2023_101</t>
  </si>
  <si>
    <t>game_2023_102</t>
  </si>
  <si>
    <t>game_2023_103</t>
  </si>
  <si>
    <t>game_2023_104</t>
  </si>
  <si>
    <t>game_2023_105</t>
  </si>
  <si>
    <t>game_2023_106</t>
  </si>
  <si>
    <t>game_2023_107</t>
  </si>
  <si>
    <t>game_2023_108</t>
  </si>
  <si>
    <t>game_2023_109</t>
  </si>
  <si>
    <t>game_2023_110</t>
  </si>
  <si>
    <t>game_2023_111</t>
  </si>
  <si>
    <t>game_2023_112</t>
  </si>
  <si>
    <t>game_2023_113</t>
  </si>
  <si>
    <t>game_2023_114</t>
  </si>
  <si>
    <t>game_2023_115</t>
  </si>
  <si>
    <t>game_2023_116</t>
  </si>
  <si>
    <t>game_2023_117</t>
  </si>
  <si>
    <t>game_2023_118</t>
  </si>
  <si>
    <t>game_2023_119</t>
  </si>
  <si>
    <t>game_2023_120</t>
  </si>
  <si>
    <t>game_2023_121</t>
  </si>
  <si>
    <t>game_2023_122</t>
  </si>
  <si>
    <t>game_2023_123</t>
  </si>
  <si>
    <t>game_2023_124</t>
  </si>
  <si>
    <t>game_2023_125</t>
  </si>
  <si>
    <t>game_2023_126</t>
  </si>
  <si>
    <t>game_2023_127</t>
  </si>
  <si>
    <t>game_2023_128</t>
  </si>
  <si>
    <t>game_2023_129</t>
  </si>
  <si>
    <t>game_2023_130</t>
  </si>
  <si>
    <t>game_2023_131</t>
  </si>
  <si>
    <t>game_2023_132</t>
  </si>
  <si>
    <t>game_2023_133</t>
  </si>
  <si>
    <t>game_2023_134</t>
  </si>
  <si>
    <t>game_2023_135</t>
  </si>
  <si>
    <t>game_2023_136</t>
  </si>
  <si>
    <t>game_2023_137</t>
  </si>
  <si>
    <t>game_2023_138</t>
  </si>
  <si>
    <t>game_2023_139</t>
  </si>
  <si>
    <t>game_2023_140</t>
  </si>
  <si>
    <t>game_2023_141</t>
  </si>
  <si>
    <t>game_2023_142</t>
  </si>
  <si>
    <t>game_2023_143</t>
  </si>
  <si>
    <t>game_2023_144</t>
  </si>
  <si>
    <t>game_2023_145</t>
  </si>
  <si>
    <t>game_2023_146</t>
  </si>
  <si>
    <t>game_2023_147</t>
  </si>
  <si>
    <t>game_2023_148</t>
  </si>
  <si>
    <t>game_2023_149</t>
  </si>
  <si>
    <t>game_2023_150</t>
  </si>
  <si>
    <t>game_2023_151</t>
  </si>
  <si>
    <t>game_2023_152</t>
  </si>
  <si>
    <t>game_2023_153</t>
  </si>
  <si>
    <t>game_2023_154</t>
  </si>
  <si>
    <t>game_2023_155</t>
  </si>
  <si>
    <t>game_2023_156</t>
  </si>
  <si>
    <t>game_2023_157</t>
  </si>
  <si>
    <t>game_2023_158</t>
  </si>
  <si>
    <t>game_2023_159</t>
  </si>
  <si>
    <t>game_2023_160</t>
  </si>
  <si>
    <t>game_2023_161</t>
  </si>
  <si>
    <t>game_2023_162</t>
  </si>
  <si>
    <t>game_2023_163</t>
  </si>
  <si>
    <t>game_2023_164</t>
  </si>
  <si>
    <t>game_2023_165</t>
  </si>
  <si>
    <t>game_2023_166</t>
  </si>
  <si>
    <t>game_2023_167</t>
  </si>
  <si>
    <t>game_2023_168</t>
  </si>
  <si>
    <t>game_2023_169</t>
  </si>
  <si>
    <t>game_2023_170</t>
  </si>
  <si>
    <t>game_2023_171</t>
  </si>
  <si>
    <t>game_2023_172</t>
  </si>
  <si>
    <t>game_2023_173</t>
  </si>
  <si>
    <t>game_2023_174</t>
  </si>
  <si>
    <t>game_2023_175</t>
  </si>
  <si>
    <t>game_2023_176</t>
  </si>
  <si>
    <t>game_2023_177</t>
  </si>
  <si>
    <t>game_2023_178</t>
  </si>
  <si>
    <t>game_2023_179</t>
  </si>
  <si>
    <t>game_2023_180</t>
  </si>
  <si>
    <t>game_2023_181</t>
  </si>
  <si>
    <t>game_2023_182</t>
  </si>
  <si>
    <t>game_2023_183</t>
  </si>
  <si>
    <t>game_2023_184</t>
  </si>
  <si>
    <t>game_2023_185</t>
  </si>
  <si>
    <t>game_2023_186</t>
  </si>
  <si>
    <t>game_2023_187</t>
  </si>
  <si>
    <t>game_2023_188</t>
  </si>
  <si>
    <t>game_2023_189</t>
  </si>
  <si>
    <t>game_2023_190</t>
  </si>
  <si>
    <t>game_2023_191</t>
  </si>
  <si>
    <t>game_2023_192</t>
  </si>
  <si>
    <t>game_2023_193</t>
  </si>
  <si>
    <t>game_2023_194</t>
  </si>
  <si>
    <t>game_2023_195</t>
  </si>
  <si>
    <t>game_2023_196</t>
  </si>
  <si>
    <t>game_2023_197</t>
  </si>
  <si>
    <t>game_2023_198</t>
  </si>
  <si>
    <t>game_2023_199</t>
  </si>
  <si>
    <t>game_2023_200</t>
  </si>
  <si>
    <t>game_2023_201</t>
  </si>
  <si>
    <t>game_2023_202</t>
  </si>
  <si>
    <t>game_2023_203</t>
  </si>
  <si>
    <t>game_2023_204</t>
  </si>
  <si>
    <t>game_2023_205</t>
  </si>
  <si>
    <t>game_2023_206</t>
  </si>
  <si>
    <t>game_2023_207</t>
  </si>
  <si>
    <t>game_2023_208</t>
  </si>
  <si>
    <t>game_2023_209</t>
  </si>
  <si>
    <t>game_2023_210</t>
  </si>
  <si>
    <t>game_2023_211</t>
  </si>
  <si>
    <t>game_2023_212</t>
  </si>
  <si>
    <t>game_2023_213</t>
  </si>
  <si>
    <t>game_2023_214</t>
  </si>
  <si>
    <t>game_2023_215</t>
  </si>
  <si>
    <t>game_2023_216</t>
  </si>
  <si>
    <t>game_2023_217</t>
  </si>
  <si>
    <t>game_2023_218</t>
  </si>
  <si>
    <t>game_2023_219</t>
  </si>
  <si>
    <t>game_2023_220</t>
  </si>
  <si>
    <t>game_2023_221</t>
  </si>
  <si>
    <t>game_2023_222</t>
  </si>
  <si>
    <t>game_2023_223</t>
  </si>
  <si>
    <t>game_2023_224</t>
  </si>
  <si>
    <t>game_2023_225</t>
  </si>
  <si>
    <t>game_2023_226</t>
  </si>
  <si>
    <t>game_2023_227</t>
  </si>
  <si>
    <t>game_2023_228</t>
  </si>
  <si>
    <t>game_2023_229</t>
  </si>
  <si>
    <t>game_2023_230</t>
  </si>
  <si>
    <t>game_2023_231</t>
  </si>
  <si>
    <t>game_2023_232</t>
  </si>
  <si>
    <t>game_2023_233</t>
  </si>
  <si>
    <t>game_2023_234</t>
  </si>
  <si>
    <t>game_2023_235</t>
  </si>
  <si>
    <t>game_2023_236</t>
  </si>
  <si>
    <t>game_2023_237</t>
  </si>
  <si>
    <t>game_2023_238</t>
  </si>
  <si>
    <t>game_2023_239</t>
  </si>
  <si>
    <t>game_2023_240</t>
  </si>
  <si>
    <t>game_2023_241</t>
  </si>
  <si>
    <t>game_2023_242</t>
  </si>
  <si>
    <t>game_2023_243</t>
  </si>
  <si>
    <t>game_2023_244</t>
  </si>
  <si>
    <t>game_2023_245</t>
  </si>
  <si>
    <t>game_2023_246</t>
  </si>
  <si>
    <t>game_2023_247</t>
  </si>
  <si>
    <t>game_2023_248</t>
  </si>
  <si>
    <t>game_2023_249</t>
  </si>
  <si>
    <t>game_2023_250</t>
  </si>
  <si>
    <t>game_2023_251</t>
  </si>
  <si>
    <t>game_2023_252</t>
  </si>
  <si>
    <t>game_2023_253</t>
  </si>
  <si>
    <t>game_2023_254</t>
  </si>
  <si>
    <t>game_2023_255</t>
  </si>
  <si>
    <t>game_2023_256</t>
  </si>
  <si>
    <t>game_2023_257</t>
  </si>
  <si>
    <t>game_2023_258</t>
  </si>
  <si>
    <t>game_2023_259</t>
  </si>
  <si>
    <t>game_2023_260</t>
  </si>
  <si>
    <t>game_2023_261</t>
  </si>
  <si>
    <t>game_2023_262</t>
  </si>
  <si>
    <t>game_2023_263</t>
  </si>
  <si>
    <t>game_2023_264</t>
  </si>
  <si>
    <t>game_2023_265</t>
  </si>
  <si>
    <t>game_2023_266</t>
  </si>
  <si>
    <t>game_2023_267</t>
  </si>
  <si>
    <t>game_2023_268</t>
  </si>
  <si>
    <t>game_2023_269</t>
  </si>
  <si>
    <t>game_2023_270</t>
  </si>
  <si>
    <t>game_2023_271</t>
  </si>
  <si>
    <t>game_2023_272</t>
  </si>
  <si>
    <t>game_2023_273</t>
  </si>
  <si>
    <t>game_2023_274</t>
  </si>
  <si>
    <t>game_2023_275</t>
  </si>
  <si>
    <t>game_2023_276</t>
  </si>
  <si>
    <t>game_2023_277</t>
  </si>
  <si>
    <t>game_2023_278</t>
  </si>
  <si>
    <t>game_2023_279</t>
  </si>
  <si>
    <t>game_2023_280</t>
  </si>
  <si>
    <t>game_2023_281</t>
  </si>
  <si>
    <t>game_2023_282</t>
  </si>
  <si>
    <t>game_2023_283</t>
  </si>
  <si>
    <t>game_2023_284</t>
  </si>
  <si>
    <t>game_2023_285</t>
  </si>
  <si>
    <t>game_2023_286</t>
  </si>
  <si>
    <t>game_2023_287</t>
  </si>
  <si>
    <t>game_2023_288</t>
  </si>
  <si>
    <t>game_2023_289</t>
  </si>
  <si>
    <t>game_2023_290</t>
  </si>
  <si>
    <t>game_2023_291</t>
  </si>
  <si>
    <t>game_2023_292</t>
  </si>
  <si>
    <t>game_2023_293</t>
  </si>
  <si>
    <t>game_2023_294</t>
  </si>
  <si>
    <t>game_2023_295</t>
  </si>
  <si>
    <t>game_2023_296</t>
  </si>
  <si>
    <t>game_2023_297</t>
  </si>
  <si>
    <t>game_2023_298</t>
  </si>
  <si>
    <t>game_2023_299</t>
  </si>
  <si>
    <t>game_2023_300</t>
  </si>
  <si>
    <t>game_2023_301</t>
  </si>
  <si>
    <t>game_2023_302</t>
  </si>
  <si>
    <t>game_2023_303</t>
  </si>
  <si>
    <t>game_2023_304</t>
  </si>
  <si>
    <t>game_2023_305</t>
  </si>
  <si>
    <t>game_2023_306</t>
  </si>
  <si>
    <t>game_2023_307</t>
  </si>
  <si>
    <t>game_2023_308</t>
  </si>
  <si>
    <t>game_2023_309</t>
  </si>
  <si>
    <t>game_2023_310</t>
  </si>
  <si>
    <t>game_2023_311</t>
  </si>
  <si>
    <t>game_2023_312</t>
  </si>
  <si>
    <t>game_2023_313</t>
  </si>
  <si>
    <t>game_2023_314</t>
  </si>
  <si>
    <t>game_2023_315</t>
  </si>
  <si>
    <t>game_2023_316</t>
  </si>
  <si>
    <t>game_2023_317</t>
  </si>
  <si>
    <t>game_2023_318</t>
  </si>
  <si>
    <t>game_2023_319</t>
  </si>
  <si>
    <t>game_2023_320</t>
  </si>
  <si>
    <t>game_2023_321</t>
  </si>
  <si>
    <t>game_2023_322</t>
  </si>
  <si>
    <t>game_2023_323</t>
  </si>
  <si>
    <t>game_2023_324</t>
  </si>
  <si>
    <t>game_2023_325</t>
  </si>
  <si>
    <t>game_2023_326</t>
  </si>
  <si>
    <t>game_2023_327</t>
  </si>
  <si>
    <t>game_2023_328</t>
  </si>
  <si>
    <t>game_2023_329</t>
  </si>
  <si>
    <t>game_2023_330</t>
  </si>
  <si>
    <t>game_2023_331</t>
  </si>
  <si>
    <t>game_2023_332</t>
  </si>
  <si>
    <t>game_2023_333</t>
  </si>
  <si>
    <t>game_2023_334</t>
  </si>
  <si>
    <t>game_2023_335</t>
  </si>
  <si>
    <t>game_2023_336</t>
  </si>
  <si>
    <t>game_2023_337</t>
  </si>
  <si>
    <t>game_2023_338</t>
  </si>
  <si>
    <t>game_2023_339</t>
  </si>
  <si>
    <t>game_2023_340</t>
  </si>
  <si>
    <t>game_2023_341</t>
  </si>
  <si>
    <t>game_2023_342</t>
  </si>
  <si>
    <t>game_2023_343</t>
  </si>
  <si>
    <t>game_2023_344</t>
  </si>
  <si>
    <t>game_2023_345</t>
  </si>
  <si>
    <t>game_2023_346</t>
  </si>
  <si>
    <t>game_2023_347</t>
  </si>
  <si>
    <t>game_2023_348</t>
  </si>
  <si>
    <t>game_2023_349</t>
  </si>
  <si>
    <t>game_2023_350</t>
  </si>
  <si>
    <t>game_2023_351</t>
  </si>
  <si>
    <t>game_2023_352</t>
  </si>
  <si>
    <t>game_2023_353</t>
  </si>
  <si>
    <t>game_2023_354</t>
  </si>
  <si>
    <t>game_2023_355</t>
  </si>
  <si>
    <t>game_2023_356</t>
  </si>
  <si>
    <t>game_2023_357</t>
  </si>
  <si>
    <t>game_2023_358</t>
  </si>
  <si>
    <t>game_2023_359</t>
  </si>
  <si>
    <t>game_2023_360</t>
  </si>
  <si>
    <t>game_2023_361</t>
  </si>
  <si>
    <t>game_2023_362</t>
  </si>
  <si>
    <t>game_2023_363</t>
  </si>
  <si>
    <t>game_2023_364</t>
  </si>
  <si>
    <t>game_2023_365</t>
  </si>
  <si>
    <t>game_2023_366</t>
  </si>
  <si>
    <t>game_2023_367</t>
  </si>
  <si>
    <t>game_2023_368</t>
  </si>
  <si>
    <t>game_2023_369</t>
  </si>
  <si>
    <t>game_2023_370</t>
  </si>
  <si>
    <t>game_2023_371</t>
  </si>
  <si>
    <t>game_2023_372</t>
  </si>
  <si>
    <t>game_2023_373</t>
  </si>
  <si>
    <t>game_2023_374</t>
  </si>
  <si>
    <t>game_2023_375</t>
  </si>
  <si>
    <t>game_2023_376</t>
  </si>
  <si>
    <t>game_2023_377</t>
  </si>
  <si>
    <t>game_2023_378</t>
  </si>
  <si>
    <t>game_2023_379</t>
  </si>
  <si>
    <t>game_2023_380</t>
  </si>
  <si>
    <t>game_2023_381</t>
  </si>
  <si>
    <t>game_2023_382</t>
  </si>
  <si>
    <t>game_2023_383</t>
  </si>
  <si>
    <t>game_2023_384</t>
  </si>
  <si>
    <t>game_2023_385</t>
  </si>
  <si>
    <t>game_2023_386</t>
  </si>
  <si>
    <t>game_2023_387</t>
  </si>
  <si>
    <t>game_2023_388</t>
  </si>
  <si>
    <t>game_2023_389</t>
  </si>
  <si>
    <t>game_2023_390</t>
  </si>
  <si>
    <t>game_2023_391</t>
  </si>
  <si>
    <t>game_2023_392</t>
  </si>
  <si>
    <t>game_2023_393</t>
  </si>
  <si>
    <t>game_2023_394</t>
  </si>
  <si>
    <t>game_2023_395</t>
  </si>
  <si>
    <t>game_2023_396</t>
  </si>
  <si>
    <t>game_2023_397</t>
  </si>
  <si>
    <t>game_2023_398</t>
  </si>
  <si>
    <t>game_2023_399</t>
  </si>
  <si>
    <t>game_2023_400</t>
  </si>
  <si>
    <t>game_2023_401</t>
  </si>
  <si>
    <t>game_2023_402</t>
  </si>
  <si>
    <t>game_2023_403</t>
  </si>
  <si>
    <t>game_2023_404</t>
  </si>
  <si>
    <t>game_2023_405</t>
  </si>
  <si>
    <t>game_2023_406</t>
  </si>
  <si>
    <t>game_2023_407</t>
  </si>
  <si>
    <t>game_2023_408</t>
  </si>
  <si>
    <t>game_2023_409</t>
  </si>
  <si>
    <t>game_2023_410</t>
  </si>
  <si>
    <t>game_2023_411</t>
  </si>
  <si>
    <t>game_2023_412</t>
  </si>
  <si>
    <t>game_2023_413</t>
  </si>
  <si>
    <t>game_2023_414</t>
  </si>
  <si>
    <t>game_2023_415</t>
  </si>
  <si>
    <t>game_2023_416</t>
  </si>
  <si>
    <t>game_2023_417</t>
  </si>
  <si>
    <t>game_2023_418</t>
  </si>
  <si>
    <t>game_2023_419</t>
  </si>
  <si>
    <t>game_2023_420</t>
  </si>
  <si>
    <t>game_2023_421</t>
  </si>
  <si>
    <t>game_2023_422</t>
  </si>
  <si>
    <t>game_2023_423</t>
  </si>
  <si>
    <t>game_2023_424</t>
  </si>
  <si>
    <t>game_2023_425</t>
  </si>
  <si>
    <t>game_2023_426</t>
  </si>
  <si>
    <t>game_2023_427</t>
  </si>
  <si>
    <t>game_2023_428</t>
  </si>
  <si>
    <t>game_2023_429</t>
  </si>
  <si>
    <t>game_2023_430</t>
  </si>
  <si>
    <t>game_2023_431</t>
  </si>
  <si>
    <t>game_2023_432</t>
  </si>
  <si>
    <t>game_2023_433</t>
  </si>
  <si>
    <t>game_2023_434</t>
  </si>
  <si>
    <t>game_2023_435</t>
  </si>
  <si>
    <t>game_2023_436</t>
  </si>
  <si>
    <t>game_2023_437</t>
  </si>
  <si>
    <t>game_2023_438</t>
  </si>
  <si>
    <t>game_2023_439</t>
  </si>
  <si>
    <t>game_2023_440</t>
  </si>
  <si>
    <t>game_2023_441</t>
  </si>
  <si>
    <t>game_2023_442</t>
  </si>
  <si>
    <t>game_2023_443</t>
  </si>
  <si>
    <t>game_2023_444</t>
  </si>
  <si>
    <t>game_2023_445</t>
  </si>
  <si>
    <t>game_2023_446</t>
  </si>
  <si>
    <t>game_2023_447</t>
  </si>
  <si>
    <t>game_2023_448</t>
  </si>
  <si>
    <t>game_2023_449</t>
  </si>
  <si>
    <t>game_2023_450</t>
  </si>
  <si>
    <t>game_2023_451</t>
  </si>
  <si>
    <t>game_2023_452</t>
  </si>
  <si>
    <t>game_2023_453</t>
  </si>
  <si>
    <t>game_2023_454</t>
  </si>
  <si>
    <t>game_2023_455</t>
  </si>
  <si>
    <t>game_2023_456</t>
  </si>
  <si>
    <t>game_2023_457</t>
  </si>
  <si>
    <t>game_2023_458</t>
  </si>
  <si>
    <t>game_2023_459</t>
  </si>
  <si>
    <t>game_2023_460</t>
  </si>
  <si>
    <t>game_2023_461</t>
  </si>
  <si>
    <t>game_2023_462</t>
  </si>
  <si>
    <t>game_2023_463</t>
  </si>
  <si>
    <t>game_2023_464</t>
  </si>
  <si>
    <t>game_2023_465</t>
  </si>
  <si>
    <t>game_2023_466</t>
  </si>
  <si>
    <t>game_2023_467</t>
  </si>
  <si>
    <t>game_2023_468</t>
  </si>
  <si>
    <t>game_2023_469</t>
  </si>
  <si>
    <t>game_2023_470</t>
  </si>
  <si>
    <t>game_2023_471</t>
  </si>
  <si>
    <t>game_2023_472</t>
  </si>
  <si>
    <t>game_2023_473</t>
  </si>
  <si>
    <t>game_2023_474</t>
  </si>
  <si>
    <t>game_2023_475</t>
  </si>
  <si>
    <t>game_2023_476</t>
  </si>
  <si>
    <t>Home</t>
  </si>
  <si>
    <t>Away</t>
  </si>
  <si>
    <t>Draw</t>
  </si>
  <si>
    <t>HOME</t>
  </si>
  <si>
    <t>HG</t>
  </si>
  <si>
    <t>AG</t>
  </si>
  <si>
    <t>AWAY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</si>
</sst>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1F1F1F"/>
      <name val="&quot;Google Sans Text&quot;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/>
    </xf>
    <xf borderId="0" fillId="0" fontId="2" numFmtId="10" xfId="0" applyFont="1" applyNumberFormat="1"/>
    <xf borderId="0" fillId="0" fontId="2" numFmtId="0" xfId="0" applyFont="1"/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</cellXfs>
  <cellStyles count="1">
    <cellStyle xfId="0" name="Normal" builtinId="0"/>
  </cellStyles>
  <dxfs count="3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7" max="17" width="14.0"/>
    <col customWidth="1" min="18" max="18" width="13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/>
      <c r="V1" s="2"/>
      <c r="W1" s="2"/>
      <c r="X1" s="2"/>
      <c r="Y1" s="2"/>
      <c r="Z1" s="2"/>
      <c r="AA1" s="2"/>
    </row>
    <row r="2">
      <c r="A2" s="3">
        <v>1.0</v>
      </c>
      <c r="B2" s="3" t="s">
        <v>20</v>
      </c>
      <c r="C2" s="3" t="s">
        <v>21</v>
      </c>
      <c r="D2" s="3" t="s">
        <v>22</v>
      </c>
      <c r="E2" s="3">
        <v>1.0</v>
      </c>
      <c r="F2" s="3">
        <v>1.0</v>
      </c>
      <c r="G2" s="4" t="str">
        <f t="shared" ref="G2:G477" si="2">IFS(E2 &gt; F2, "Home", E2 &lt; F2, "Away", E2 = F2, "Draw")</f>
        <v>Draw</v>
      </c>
      <c r="H2" s="3">
        <v>0.53</v>
      </c>
      <c r="I2" s="3">
        <v>1.63</v>
      </c>
      <c r="J2" s="3">
        <v>0.34</v>
      </c>
      <c r="K2" s="3">
        <v>17.0</v>
      </c>
      <c r="L2" s="3">
        <v>8.0</v>
      </c>
      <c r="M2" s="3">
        <v>5.0</v>
      </c>
      <c r="N2" s="3">
        <v>4.0</v>
      </c>
      <c r="O2" s="3">
        <v>0.0</v>
      </c>
      <c r="P2" s="3">
        <v>0.0</v>
      </c>
      <c r="Q2" s="3">
        <v>0.0</v>
      </c>
      <c r="R2" s="3">
        <v>0.0</v>
      </c>
      <c r="S2" s="5">
        <f t="shared" ref="S2:T2" si="1">I2/K2</f>
        <v>0.09588235294</v>
      </c>
      <c r="T2" s="5">
        <f t="shared" si="1"/>
        <v>0.0425</v>
      </c>
    </row>
    <row r="3">
      <c r="A3" s="3">
        <v>2.0</v>
      </c>
      <c r="B3" s="3" t="s">
        <v>23</v>
      </c>
      <c r="C3" s="3" t="s">
        <v>24</v>
      </c>
      <c r="D3" s="3" t="s">
        <v>25</v>
      </c>
      <c r="E3" s="3">
        <v>1.0</v>
      </c>
      <c r="F3" s="3">
        <v>0.0</v>
      </c>
      <c r="G3" s="4" t="str">
        <f t="shared" si="2"/>
        <v>Home</v>
      </c>
      <c r="H3" s="3">
        <v>0.57</v>
      </c>
      <c r="I3" s="3">
        <v>0.98</v>
      </c>
      <c r="J3" s="3">
        <v>0.9</v>
      </c>
      <c r="K3" s="3">
        <v>9.0</v>
      </c>
      <c r="L3" s="3">
        <v>11.0</v>
      </c>
      <c r="M3" s="3">
        <v>5.0</v>
      </c>
      <c r="N3" s="3">
        <v>2.0</v>
      </c>
      <c r="O3" s="3">
        <v>0.0</v>
      </c>
      <c r="P3" s="3">
        <v>0.0</v>
      </c>
      <c r="Q3" s="3">
        <v>0.0</v>
      </c>
      <c r="R3" s="3">
        <v>0.0</v>
      </c>
      <c r="S3" s="5">
        <f t="shared" ref="S3:T3" si="3">I3/K3</f>
        <v>0.1088888889</v>
      </c>
      <c r="T3" s="5">
        <f t="shared" si="3"/>
        <v>0.08181818182</v>
      </c>
    </row>
    <row r="4">
      <c r="A4" s="3">
        <v>3.0</v>
      </c>
      <c r="B4" s="3" t="s">
        <v>26</v>
      </c>
      <c r="C4" s="3" t="s">
        <v>27</v>
      </c>
      <c r="D4" s="3" t="s">
        <v>28</v>
      </c>
      <c r="E4" s="3">
        <v>1.0</v>
      </c>
      <c r="F4" s="3">
        <v>2.0</v>
      </c>
      <c r="G4" s="4" t="str">
        <f t="shared" si="2"/>
        <v>Away</v>
      </c>
      <c r="H4" s="3">
        <v>0.47</v>
      </c>
      <c r="I4" s="3">
        <v>1.23</v>
      </c>
      <c r="J4" s="3">
        <v>1.11</v>
      </c>
      <c r="K4" s="3">
        <v>16.0</v>
      </c>
      <c r="L4" s="3">
        <v>9.0</v>
      </c>
      <c r="M4" s="3">
        <v>6.0</v>
      </c>
      <c r="N4" s="3">
        <v>7.0</v>
      </c>
      <c r="O4" s="3">
        <v>0.0</v>
      </c>
      <c r="P4" s="3">
        <v>0.0</v>
      </c>
      <c r="Q4" s="3">
        <v>0.0</v>
      </c>
      <c r="R4" s="3">
        <v>0.0</v>
      </c>
      <c r="S4" s="5">
        <f t="shared" ref="S4:T4" si="4">I4/K4</f>
        <v>0.076875</v>
      </c>
      <c r="T4" s="5">
        <f t="shared" si="4"/>
        <v>0.1233333333</v>
      </c>
    </row>
    <row r="5">
      <c r="A5" s="3">
        <v>4.0</v>
      </c>
      <c r="B5" s="3" t="s">
        <v>29</v>
      </c>
      <c r="C5" s="3" t="s">
        <v>30</v>
      </c>
      <c r="D5" s="3" t="s">
        <v>31</v>
      </c>
      <c r="E5" s="3">
        <v>0.0</v>
      </c>
      <c r="F5" s="3">
        <v>1.0</v>
      </c>
      <c r="G5" s="4" t="str">
        <f t="shared" si="2"/>
        <v>Away</v>
      </c>
      <c r="H5" s="3">
        <v>0.51</v>
      </c>
      <c r="I5" s="3">
        <v>2.27</v>
      </c>
      <c r="J5" s="3">
        <v>1.08</v>
      </c>
      <c r="K5" s="3">
        <v>4.0</v>
      </c>
      <c r="L5" s="3">
        <v>14.0</v>
      </c>
      <c r="M5" s="3">
        <v>8.0</v>
      </c>
      <c r="N5" s="3">
        <v>3.0</v>
      </c>
      <c r="O5" s="3">
        <v>0.0</v>
      </c>
      <c r="P5" s="3">
        <v>0.0</v>
      </c>
      <c r="Q5" s="3">
        <v>0.0</v>
      </c>
      <c r="R5" s="3">
        <v>0.0</v>
      </c>
      <c r="S5" s="5">
        <f t="shared" ref="S5:T5" si="5">I5/K5</f>
        <v>0.5675</v>
      </c>
      <c r="T5" s="5">
        <f t="shared" si="5"/>
        <v>0.07714285714</v>
      </c>
    </row>
    <row r="6">
      <c r="A6" s="3">
        <v>5.0</v>
      </c>
      <c r="B6" s="3" t="s">
        <v>32</v>
      </c>
      <c r="C6" s="3" t="s">
        <v>33</v>
      </c>
      <c r="D6" s="3" t="s">
        <v>34</v>
      </c>
      <c r="E6" s="3">
        <v>0.0</v>
      </c>
      <c r="F6" s="3">
        <v>0.0</v>
      </c>
      <c r="G6" s="4" t="str">
        <f t="shared" si="2"/>
        <v>Draw</v>
      </c>
      <c r="H6" s="3">
        <v>0.53</v>
      </c>
      <c r="I6" s="3">
        <v>1.9</v>
      </c>
      <c r="J6" s="3">
        <v>0.56</v>
      </c>
      <c r="K6" s="3">
        <v>17.0</v>
      </c>
      <c r="L6" s="3">
        <v>6.0</v>
      </c>
      <c r="M6" s="3">
        <v>5.0</v>
      </c>
      <c r="N6" s="3">
        <v>3.0</v>
      </c>
      <c r="O6" s="3">
        <v>0.0</v>
      </c>
      <c r="P6" s="3">
        <v>0.0</v>
      </c>
      <c r="Q6" s="3">
        <v>0.0</v>
      </c>
      <c r="R6" s="3">
        <v>0.0</v>
      </c>
      <c r="S6" s="5">
        <f t="shared" ref="S6:T6" si="6">I6/K6</f>
        <v>0.1117647059</v>
      </c>
      <c r="T6" s="5">
        <f t="shared" si="6"/>
        <v>0.09333333333</v>
      </c>
    </row>
    <row r="7">
      <c r="A7" s="3">
        <v>6.0</v>
      </c>
      <c r="B7" s="3" t="s">
        <v>35</v>
      </c>
      <c r="C7" s="3" t="s">
        <v>36</v>
      </c>
      <c r="D7" s="3" t="s">
        <v>37</v>
      </c>
      <c r="E7" s="3">
        <v>1.0</v>
      </c>
      <c r="F7" s="3">
        <v>1.0</v>
      </c>
      <c r="G7" s="4" t="str">
        <f t="shared" si="2"/>
        <v>Draw</v>
      </c>
      <c r="H7" s="3">
        <v>0.54</v>
      </c>
      <c r="I7" s="3">
        <v>0.62</v>
      </c>
      <c r="J7" s="3">
        <v>0.78</v>
      </c>
      <c r="K7" s="3">
        <v>11.0</v>
      </c>
      <c r="L7" s="3">
        <v>17.0</v>
      </c>
      <c r="M7" s="3">
        <v>9.0</v>
      </c>
      <c r="N7" s="3">
        <v>4.0</v>
      </c>
      <c r="O7" s="3">
        <v>0.0</v>
      </c>
      <c r="P7" s="3">
        <v>0.0</v>
      </c>
      <c r="Q7" s="3">
        <v>0.0</v>
      </c>
      <c r="R7" s="3">
        <v>0.0</v>
      </c>
      <c r="S7" s="5">
        <f t="shared" ref="S7:T7" si="7">I7/K7</f>
        <v>0.05636363636</v>
      </c>
      <c r="T7" s="5">
        <f t="shared" si="7"/>
        <v>0.04588235294</v>
      </c>
    </row>
    <row r="8">
      <c r="A8" s="3">
        <v>7.0</v>
      </c>
      <c r="B8" s="3" t="s">
        <v>38</v>
      </c>
      <c r="C8" s="3" t="s">
        <v>39</v>
      </c>
      <c r="D8" s="3" t="s">
        <v>40</v>
      </c>
      <c r="E8" s="3">
        <v>0.0</v>
      </c>
      <c r="F8" s="3">
        <v>0.0</v>
      </c>
      <c r="G8" s="4" t="str">
        <f t="shared" si="2"/>
        <v>Draw</v>
      </c>
      <c r="H8" s="3">
        <v>0.44</v>
      </c>
      <c r="I8" s="3">
        <v>0.75</v>
      </c>
      <c r="J8" s="3">
        <v>0.38</v>
      </c>
      <c r="K8" s="3">
        <v>14.0</v>
      </c>
      <c r="L8" s="3">
        <v>12.0</v>
      </c>
      <c r="M8" s="3">
        <v>7.0</v>
      </c>
      <c r="N8" s="3">
        <v>6.0</v>
      </c>
      <c r="O8" s="3">
        <v>0.0</v>
      </c>
      <c r="P8" s="3">
        <v>0.0</v>
      </c>
      <c r="Q8" s="3">
        <v>0.0</v>
      </c>
      <c r="R8" s="3">
        <v>0.0</v>
      </c>
      <c r="S8" s="5">
        <f t="shared" ref="S8:T8" si="8">I8/K8</f>
        <v>0.05357142857</v>
      </c>
      <c r="T8" s="5">
        <f t="shared" si="8"/>
        <v>0.03166666667</v>
      </c>
    </row>
    <row r="9">
      <c r="A9" s="3">
        <v>8.0</v>
      </c>
      <c r="B9" s="3" t="s">
        <v>41</v>
      </c>
      <c r="C9" s="3" t="s">
        <v>42</v>
      </c>
      <c r="D9" s="3" t="s">
        <v>43</v>
      </c>
      <c r="E9" s="3">
        <v>0.0</v>
      </c>
      <c r="F9" s="3">
        <v>0.0</v>
      </c>
      <c r="G9" s="4" t="str">
        <f t="shared" si="2"/>
        <v>Draw</v>
      </c>
      <c r="H9" s="3">
        <v>0.57</v>
      </c>
      <c r="I9" s="3">
        <v>1.54</v>
      </c>
      <c r="J9" s="3">
        <v>1.18</v>
      </c>
      <c r="K9" s="3">
        <v>11.0</v>
      </c>
      <c r="L9" s="3">
        <v>3.0</v>
      </c>
      <c r="M9" s="3">
        <v>8.0</v>
      </c>
      <c r="N9" s="3">
        <v>0.0</v>
      </c>
      <c r="O9" s="3">
        <v>0.0</v>
      </c>
      <c r="P9" s="3">
        <v>0.0</v>
      </c>
      <c r="Q9" s="3">
        <v>0.0</v>
      </c>
      <c r="R9" s="3">
        <v>0.0</v>
      </c>
      <c r="S9" s="5">
        <f t="shared" ref="S9:T9" si="9">I9/K9</f>
        <v>0.14</v>
      </c>
      <c r="T9" s="5">
        <f t="shared" si="9"/>
        <v>0.3933333333</v>
      </c>
    </row>
    <row r="10">
      <c r="A10" s="3">
        <v>9.0</v>
      </c>
      <c r="B10" s="3" t="s">
        <v>44</v>
      </c>
      <c r="C10" s="3" t="s">
        <v>45</v>
      </c>
      <c r="D10" s="3" t="s">
        <v>46</v>
      </c>
      <c r="E10" s="3">
        <v>1.0</v>
      </c>
      <c r="F10" s="3">
        <v>2.0</v>
      </c>
      <c r="G10" s="4" t="str">
        <f t="shared" si="2"/>
        <v>Away</v>
      </c>
      <c r="H10" s="3">
        <v>0.49</v>
      </c>
      <c r="I10" s="3">
        <v>1.2</v>
      </c>
      <c r="J10" s="3">
        <v>1.2</v>
      </c>
      <c r="K10" s="3">
        <v>17.0</v>
      </c>
      <c r="L10" s="3">
        <v>20.0</v>
      </c>
      <c r="M10" s="3">
        <v>6.0</v>
      </c>
      <c r="N10" s="3">
        <v>4.0</v>
      </c>
      <c r="O10" s="3">
        <v>0.0</v>
      </c>
      <c r="P10" s="3">
        <v>0.0</v>
      </c>
      <c r="Q10" s="3">
        <v>0.0</v>
      </c>
      <c r="R10" s="3">
        <v>0.0</v>
      </c>
      <c r="S10" s="5">
        <f t="shared" ref="S10:T10" si="10">I10/K10</f>
        <v>0.07058823529</v>
      </c>
      <c r="T10" s="5">
        <f t="shared" si="10"/>
        <v>0.06</v>
      </c>
    </row>
    <row r="11">
      <c r="A11" s="3">
        <v>10.0</v>
      </c>
      <c r="B11" s="3" t="s">
        <v>47</v>
      </c>
      <c r="C11" s="3" t="s">
        <v>48</v>
      </c>
      <c r="D11" s="3" t="s">
        <v>49</v>
      </c>
      <c r="E11" s="3">
        <v>1.0</v>
      </c>
      <c r="F11" s="3">
        <v>1.0</v>
      </c>
      <c r="G11" s="4" t="str">
        <f t="shared" si="2"/>
        <v>Draw</v>
      </c>
      <c r="H11" s="3">
        <v>0.57</v>
      </c>
      <c r="I11" s="3">
        <v>0.7</v>
      </c>
      <c r="J11" s="3">
        <v>0.17</v>
      </c>
      <c r="K11" s="3">
        <v>7.0</v>
      </c>
      <c r="L11" s="3">
        <v>7.0</v>
      </c>
      <c r="M11" s="3">
        <v>4.0</v>
      </c>
      <c r="N11" s="3">
        <v>6.0</v>
      </c>
      <c r="O11" s="3">
        <v>0.0</v>
      </c>
      <c r="P11" s="3">
        <v>0.0</v>
      </c>
      <c r="Q11" s="3">
        <v>0.0</v>
      </c>
      <c r="R11" s="3">
        <v>0.0</v>
      </c>
      <c r="S11" s="5">
        <f t="shared" ref="S11:T11" si="11">I11/K11</f>
        <v>0.1</v>
      </c>
      <c r="T11" s="5">
        <f t="shared" si="11"/>
        <v>0.02428571429</v>
      </c>
    </row>
    <row r="12">
      <c r="A12" s="3">
        <v>11.0</v>
      </c>
      <c r="B12" s="3" t="s">
        <v>50</v>
      </c>
      <c r="C12" s="3" t="s">
        <v>51</v>
      </c>
      <c r="D12" s="3" t="s">
        <v>52</v>
      </c>
      <c r="E12" s="3">
        <v>1.0</v>
      </c>
      <c r="F12" s="3">
        <v>1.0</v>
      </c>
      <c r="G12" s="4" t="str">
        <f t="shared" si="2"/>
        <v>Draw</v>
      </c>
      <c r="H12" s="3">
        <v>0.54</v>
      </c>
      <c r="I12" s="3">
        <v>1.34</v>
      </c>
      <c r="J12" s="3">
        <v>1.2</v>
      </c>
      <c r="K12" s="3">
        <v>6.0</v>
      </c>
      <c r="L12" s="3">
        <v>11.0</v>
      </c>
      <c r="M12" s="3">
        <v>2.0</v>
      </c>
      <c r="N12" s="3">
        <v>1.0</v>
      </c>
      <c r="O12" s="3">
        <v>0.0</v>
      </c>
      <c r="P12" s="3">
        <v>0.0</v>
      </c>
      <c r="Q12" s="3">
        <v>0.0</v>
      </c>
      <c r="R12" s="3">
        <v>0.0</v>
      </c>
      <c r="S12" s="5">
        <f t="shared" ref="S12:T12" si="12">I12/K12</f>
        <v>0.2233333333</v>
      </c>
      <c r="T12" s="5">
        <f t="shared" si="12"/>
        <v>0.1090909091</v>
      </c>
    </row>
    <row r="13">
      <c r="A13" s="3">
        <v>12.0</v>
      </c>
      <c r="B13" s="3" t="s">
        <v>53</v>
      </c>
      <c r="C13" s="3" t="s">
        <v>54</v>
      </c>
      <c r="D13" s="3" t="s">
        <v>55</v>
      </c>
      <c r="E13" s="3">
        <v>1.0</v>
      </c>
      <c r="F13" s="3">
        <v>5.0</v>
      </c>
      <c r="G13" s="4" t="str">
        <f t="shared" si="2"/>
        <v>Away</v>
      </c>
      <c r="H13" s="3">
        <v>0.53</v>
      </c>
      <c r="I13" s="3">
        <v>1.06</v>
      </c>
      <c r="J13" s="3">
        <v>2.09</v>
      </c>
      <c r="K13" s="3">
        <v>17.0</v>
      </c>
      <c r="L13" s="3">
        <v>14.0</v>
      </c>
      <c r="M13" s="3">
        <v>7.0</v>
      </c>
      <c r="N13" s="3">
        <v>7.0</v>
      </c>
      <c r="O13" s="3">
        <v>0.0</v>
      </c>
      <c r="P13" s="3">
        <v>0.0</v>
      </c>
      <c r="Q13" s="3">
        <v>1.0</v>
      </c>
      <c r="R13" s="3">
        <v>1.0</v>
      </c>
      <c r="S13" s="5">
        <f t="shared" ref="S13:T13" si="13">I13/K13</f>
        <v>0.06235294118</v>
      </c>
      <c r="T13" s="5">
        <f t="shared" si="13"/>
        <v>0.1492857143</v>
      </c>
    </row>
    <row r="14">
      <c r="A14" s="3">
        <v>13.0</v>
      </c>
      <c r="B14" s="3" t="s">
        <v>56</v>
      </c>
      <c r="C14" s="3" t="s">
        <v>57</v>
      </c>
      <c r="D14" s="3" t="s">
        <v>58</v>
      </c>
      <c r="E14" s="3">
        <v>1.0</v>
      </c>
      <c r="F14" s="3">
        <v>1.0</v>
      </c>
      <c r="G14" s="4" t="str">
        <f t="shared" si="2"/>
        <v>Draw</v>
      </c>
      <c r="H14" s="3">
        <v>0.44</v>
      </c>
      <c r="I14" s="3">
        <v>2.17</v>
      </c>
      <c r="J14" s="3">
        <v>0.23</v>
      </c>
      <c r="K14" s="3">
        <v>13.0</v>
      </c>
      <c r="L14" s="3">
        <v>5.0</v>
      </c>
      <c r="M14" s="3">
        <v>8.0</v>
      </c>
      <c r="N14" s="3">
        <v>5.0</v>
      </c>
      <c r="O14" s="3">
        <v>0.0</v>
      </c>
      <c r="P14" s="3">
        <v>0.0</v>
      </c>
      <c r="Q14" s="3">
        <v>0.0</v>
      </c>
      <c r="R14" s="3">
        <v>1.0</v>
      </c>
      <c r="S14" s="5">
        <f t="shared" ref="S14:T14" si="14">I14/K14</f>
        <v>0.1669230769</v>
      </c>
      <c r="T14" s="5">
        <f t="shared" si="14"/>
        <v>0.046</v>
      </c>
    </row>
    <row r="15">
      <c r="A15" s="3">
        <v>14.0</v>
      </c>
      <c r="B15" s="3" t="s">
        <v>59</v>
      </c>
      <c r="C15" s="3" t="s">
        <v>31</v>
      </c>
      <c r="D15" s="3" t="s">
        <v>57</v>
      </c>
      <c r="E15" s="3">
        <v>1.0</v>
      </c>
      <c r="F15" s="3">
        <v>0.0</v>
      </c>
      <c r="G15" s="4" t="str">
        <f t="shared" si="2"/>
        <v>Home</v>
      </c>
      <c r="H15" s="3">
        <v>0.36</v>
      </c>
      <c r="I15" s="3">
        <v>1.74</v>
      </c>
      <c r="J15" s="3">
        <v>1.0</v>
      </c>
      <c r="K15" s="3">
        <v>17.0</v>
      </c>
      <c r="L15" s="3">
        <v>9.0</v>
      </c>
      <c r="M15" s="3">
        <v>4.0</v>
      </c>
      <c r="N15" s="3">
        <v>5.0</v>
      </c>
      <c r="O15" s="3">
        <v>0.0</v>
      </c>
      <c r="P15" s="3">
        <v>0.0</v>
      </c>
      <c r="Q15" s="3">
        <v>0.0</v>
      </c>
      <c r="R15" s="3">
        <v>0.0</v>
      </c>
      <c r="S15" s="5">
        <f t="shared" ref="S15:T15" si="15">I15/K15</f>
        <v>0.1023529412</v>
      </c>
      <c r="T15" s="5">
        <f t="shared" si="15"/>
        <v>0.1111111111</v>
      </c>
    </row>
    <row r="16">
      <c r="A16" s="3">
        <v>15.0</v>
      </c>
      <c r="B16" s="3" t="s">
        <v>60</v>
      </c>
      <c r="C16" s="3" t="s">
        <v>61</v>
      </c>
      <c r="D16" s="3" t="s">
        <v>42</v>
      </c>
      <c r="E16" s="3">
        <v>1.0</v>
      </c>
      <c r="F16" s="3">
        <v>1.0</v>
      </c>
      <c r="G16" s="4" t="str">
        <f t="shared" si="2"/>
        <v>Draw</v>
      </c>
      <c r="H16" s="3">
        <v>0.46</v>
      </c>
      <c r="I16" s="3">
        <v>1.29</v>
      </c>
      <c r="J16" s="3">
        <v>0.91</v>
      </c>
      <c r="K16" s="3">
        <v>16.0</v>
      </c>
      <c r="L16" s="3">
        <v>11.0</v>
      </c>
      <c r="M16" s="3">
        <v>13.0</v>
      </c>
      <c r="N16" s="3">
        <v>4.0</v>
      </c>
      <c r="O16" s="3">
        <v>0.0</v>
      </c>
      <c r="P16" s="3">
        <v>0.0</v>
      </c>
      <c r="Q16" s="3">
        <v>0.0</v>
      </c>
      <c r="R16" s="3">
        <v>0.0</v>
      </c>
      <c r="S16" s="5">
        <f t="shared" ref="S16:T16" si="16">I16/K16</f>
        <v>0.080625</v>
      </c>
      <c r="T16" s="5">
        <f t="shared" si="16"/>
        <v>0.08272727273</v>
      </c>
    </row>
    <row r="17">
      <c r="A17" s="3">
        <v>16.0</v>
      </c>
      <c r="B17" s="3" t="s">
        <v>62</v>
      </c>
      <c r="C17" s="3" t="s">
        <v>37</v>
      </c>
      <c r="D17" s="3" t="s">
        <v>39</v>
      </c>
      <c r="E17" s="3">
        <v>2.0</v>
      </c>
      <c r="F17" s="3">
        <v>1.0</v>
      </c>
      <c r="G17" s="4" t="str">
        <f t="shared" si="2"/>
        <v>Home</v>
      </c>
      <c r="H17" s="3">
        <v>0.48</v>
      </c>
      <c r="I17" s="3">
        <v>1.88</v>
      </c>
      <c r="J17" s="3">
        <v>0.32</v>
      </c>
      <c r="K17" s="3">
        <v>18.0</v>
      </c>
      <c r="L17" s="3">
        <v>3.0</v>
      </c>
      <c r="M17" s="3">
        <v>3.0</v>
      </c>
      <c r="N17" s="3">
        <v>2.0</v>
      </c>
      <c r="O17" s="3">
        <v>0.0</v>
      </c>
      <c r="P17" s="3">
        <v>0.0</v>
      </c>
      <c r="Q17" s="3">
        <v>0.0</v>
      </c>
      <c r="R17" s="3">
        <v>0.0</v>
      </c>
      <c r="S17" s="5">
        <f t="shared" ref="S17:T17" si="17">I17/K17</f>
        <v>0.1044444444</v>
      </c>
      <c r="T17" s="5">
        <f t="shared" si="17"/>
        <v>0.1066666667</v>
      </c>
    </row>
    <row r="18">
      <c r="A18" s="3">
        <v>17.0</v>
      </c>
      <c r="B18" s="3" t="s">
        <v>63</v>
      </c>
      <c r="C18" s="3" t="s">
        <v>25</v>
      </c>
      <c r="D18" s="3" t="s">
        <v>27</v>
      </c>
      <c r="E18" s="3">
        <v>0.0</v>
      </c>
      <c r="F18" s="3">
        <v>0.0</v>
      </c>
      <c r="G18" s="4" t="str">
        <f t="shared" si="2"/>
        <v>Draw</v>
      </c>
      <c r="H18" s="3">
        <v>0.49</v>
      </c>
      <c r="I18" s="3">
        <v>0.49</v>
      </c>
      <c r="J18" s="3">
        <v>0.28</v>
      </c>
      <c r="K18" s="3">
        <v>12.0</v>
      </c>
      <c r="L18" s="3">
        <v>9.0</v>
      </c>
      <c r="M18" s="3">
        <v>3.0</v>
      </c>
      <c r="N18" s="3">
        <v>5.0</v>
      </c>
      <c r="O18" s="3">
        <v>0.0</v>
      </c>
      <c r="P18" s="3">
        <v>0.0</v>
      </c>
      <c r="Q18" s="3">
        <v>0.0</v>
      </c>
      <c r="R18" s="3">
        <v>0.0</v>
      </c>
      <c r="S18" s="5">
        <f t="shared" ref="S18:T18" si="18">I18/K18</f>
        <v>0.04083333333</v>
      </c>
      <c r="T18" s="5">
        <f t="shared" si="18"/>
        <v>0.03111111111</v>
      </c>
    </row>
    <row r="19">
      <c r="A19" s="3">
        <v>18.0</v>
      </c>
      <c r="B19" s="3" t="s">
        <v>64</v>
      </c>
      <c r="C19" s="3" t="s">
        <v>58</v>
      </c>
      <c r="D19" s="3" t="s">
        <v>54</v>
      </c>
      <c r="E19" s="3">
        <v>1.0</v>
      </c>
      <c r="F19" s="3">
        <v>3.0</v>
      </c>
      <c r="G19" s="4" t="str">
        <f t="shared" si="2"/>
        <v>Away</v>
      </c>
      <c r="H19" s="3">
        <v>0.58</v>
      </c>
      <c r="I19" s="3">
        <v>0.9</v>
      </c>
      <c r="J19" s="3">
        <v>2.11</v>
      </c>
      <c r="K19" s="3">
        <v>18.0</v>
      </c>
      <c r="L19" s="3">
        <v>18.0</v>
      </c>
      <c r="M19" s="3">
        <v>7.0</v>
      </c>
      <c r="N19" s="3">
        <v>10.0</v>
      </c>
      <c r="O19" s="3">
        <v>0.0</v>
      </c>
      <c r="P19" s="3">
        <v>0.0</v>
      </c>
      <c r="Q19" s="3">
        <v>0.0</v>
      </c>
      <c r="R19" s="3">
        <v>0.0</v>
      </c>
      <c r="S19" s="5">
        <f t="shared" ref="S19:T19" si="19">I19/K19</f>
        <v>0.05</v>
      </c>
      <c r="T19" s="5">
        <f t="shared" si="19"/>
        <v>0.1172222222</v>
      </c>
    </row>
    <row r="20">
      <c r="A20" s="3">
        <v>19.0</v>
      </c>
      <c r="B20" s="3" t="s">
        <v>65</v>
      </c>
      <c r="C20" s="3" t="s">
        <v>28</v>
      </c>
      <c r="D20" s="3" t="s">
        <v>51</v>
      </c>
      <c r="E20" s="3">
        <v>2.0</v>
      </c>
      <c r="F20" s="3">
        <v>2.0</v>
      </c>
      <c r="G20" s="4" t="str">
        <f t="shared" si="2"/>
        <v>Draw</v>
      </c>
      <c r="H20" s="3">
        <v>0.49</v>
      </c>
      <c r="I20" s="3">
        <v>1.42</v>
      </c>
      <c r="J20" s="3">
        <v>0.87</v>
      </c>
      <c r="K20" s="3">
        <v>20.0</v>
      </c>
      <c r="L20" s="3">
        <v>10.0</v>
      </c>
      <c r="M20" s="3">
        <v>6.0</v>
      </c>
      <c r="N20" s="3">
        <v>8.0</v>
      </c>
      <c r="O20" s="3">
        <v>0.0</v>
      </c>
      <c r="P20" s="3">
        <v>0.0</v>
      </c>
      <c r="Q20" s="3">
        <v>0.0</v>
      </c>
      <c r="R20" s="3">
        <v>1.0</v>
      </c>
      <c r="S20" s="5">
        <f t="shared" ref="S20:T20" si="20">I20/K20</f>
        <v>0.071</v>
      </c>
      <c r="T20" s="5">
        <f t="shared" si="20"/>
        <v>0.087</v>
      </c>
    </row>
    <row r="21">
      <c r="A21" s="3">
        <v>20.0</v>
      </c>
      <c r="B21" s="3" t="s">
        <v>66</v>
      </c>
      <c r="C21" s="3" t="s">
        <v>34</v>
      </c>
      <c r="D21" s="3" t="s">
        <v>49</v>
      </c>
      <c r="E21" s="3">
        <v>1.0</v>
      </c>
      <c r="F21" s="3">
        <v>2.0</v>
      </c>
      <c r="G21" s="4" t="str">
        <f t="shared" si="2"/>
        <v>Away</v>
      </c>
      <c r="H21" s="3">
        <v>0.55</v>
      </c>
      <c r="I21" s="3">
        <v>1.27</v>
      </c>
      <c r="J21" s="3">
        <v>1.64</v>
      </c>
      <c r="K21" s="3">
        <v>9.0</v>
      </c>
      <c r="L21" s="3">
        <v>20.0</v>
      </c>
      <c r="M21" s="3">
        <v>2.0</v>
      </c>
      <c r="N21" s="3">
        <v>3.0</v>
      </c>
      <c r="O21" s="3">
        <v>0.0</v>
      </c>
      <c r="P21" s="3">
        <v>0.0</v>
      </c>
      <c r="Q21" s="3">
        <v>0.0</v>
      </c>
      <c r="R21" s="3">
        <v>0.0</v>
      </c>
      <c r="S21" s="5">
        <f t="shared" ref="S21:T21" si="21">I21/K21</f>
        <v>0.1411111111</v>
      </c>
      <c r="T21" s="5">
        <f t="shared" si="21"/>
        <v>0.082</v>
      </c>
    </row>
    <row r="22">
      <c r="A22" s="3">
        <v>21.0</v>
      </c>
      <c r="B22" s="3" t="s">
        <v>67</v>
      </c>
      <c r="C22" s="3" t="s">
        <v>43</v>
      </c>
      <c r="D22" s="3" t="s">
        <v>52</v>
      </c>
      <c r="E22" s="3">
        <v>2.0</v>
      </c>
      <c r="F22" s="3">
        <v>1.0</v>
      </c>
      <c r="G22" s="4" t="str">
        <f t="shared" si="2"/>
        <v>Home</v>
      </c>
      <c r="H22" s="3">
        <v>0.53</v>
      </c>
      <c r="I22" s="3">
        <v>1.16</v>
      </c>
      <c r="J22" s="3">
        <v>1.44</v>
      </c>
      <c r="K22" s="3">
        <v>10.0</v>
      </c>
      <c r="L22" s="3">
        <v>11.0</v>
      </c>
      <c r="M22" s="3">
        <v>5.0</v>
      </c>
      <c r="N22" s="3">
        <v>5.0</v>
      </c>
      <c r="O22" s="3">
        <v>0.0</v>
      </c>
      <c r="P22" s="3">
        <v>0.0</v>
      </c>
      <c r="Q22" s="3">
        <v>0.0</v>
      </c>
      <c r="R22" s="3">
        <v>0.0</v>
      </c>
      <c r="S22" s="5">
        <f t="shared" ref="S22:T22" si="22">I22/K22</f>
        <v>0.116</v>
      </c>
      <c r="T22" s="5">
        <f t="shared" si="22"/>
        <v>0.1309090909</v>
      </c>
    </row>
    <row r="23">
      <c r="A23" s="3">
        <v>22.0</v>
      </c>
      <c r="B23" s="3" t="s">
        <v>68</v>
      </c>
      <c r="C23" s="3" t="s">
        <v>22</v>
      </c>
      <c r="D23" s="3" t="s">
        <v>45</v>
      </c>
      <c r="E23" s="3">
        <v>3.0</v>
      </c>
      <c r="F23" s="3">
        <v>1.0</v>
      </c>
      <c r="G23" s="4" t="str">
        <f t="shared" si="2"/>
        <v>Home</v>
      </c>
      <c r="H23" s="3">
        <v>0.53</v>
      </c>
      <c r="I23" s="3">
        <v>0.67</v>
      </c>
      <c r="J23" s="3">
        <v>1.53</v>
      </c>
      <c r="K23" s="3">
        <v>19.0</v>
      </c>
      <c r="L23" s="3">
        <v>18.0</v>
      </c>
      <c r="M23" s="3">
        <v>9.0</v>
      </c>
      <c r="N23" s="3">
        <v>9.0</v>
      </c>
      <c r="O23" s="3">
        <v>0.0</v>
      </c>
      <c r="P23" s="3">
        <v>0.0</v>
      </c>
      <c r="Q23" s="3">
        <v>0.0</v>
      </c>
      <c r="R23" s="3">
        <v>0.0</v>
      </c>
      <c r="S23" s="5">
        <f t="shared" ref="S23:T23" si="23">I23/K23</f>
        <v>0.03526315789</v>
      </c>
      <c r="T23" s="5">
        <f t="shared" si="23"/>
        <v>0.085</v>
      </c>
    </row>
    <row r="24">
      <c r="A24" s="3">
        <v>23.0</v>
      </c>
      <c r="B24" s="3" t="s">
        <v>69</v>
      </c>
      <c r="C24" s="3" t="s">
        <v>46</v>
      </c>
      <c r="D24" s="3" t="s">
        <v>33</v>
      </c>
      <c r="E24" s="3">
        <v>2.0</v>
      </c>
      <c r="F24" s="3">
        <v>3.0</v>
      </c>
      <c r="G24" s="4" t="str">
        <f t="shared" si="2"/>
        <v>Away</v>
      </c>
      <c r="H24" s="3">
        <v>0.65</v>
      </c>
      <c r="I24" s="3">
        <v>1.01</v>
      </c>
      <c r="J24" s="3">
        <v>2.42</v>
      </c>
      <c r="K24" s="3">
        <v>7.0</v>
      </c>
      <c r="L24" s="3">
        <v>17.0</v>
      </c>
      <c r="M24" s="3">
        <v>5.0</v>
      </c>
      <c r="N24" s="3">
        <v>5.0</v>
      </c>
      <c r="O24" s="3">
        <v>0.0</v>
      </c>
      <c r="P24" s="3">
        <v>0.0</v>
      </c>
      <c r="Q24" s="3">
        <v>0.0</v>
      </c>
      <c r="R24" s="3">
        <v>0.0</v>
      </c>
      <c r="S24" s="5">
        <f t="shared" ref="S24:T24" si="24">I24/K24</f>
        <v>0.1442857143</v>
      </c>
      <c r="T24" s="5">
        <f t="shared" si="24"/>
        <v>0.1423529412</v>
      </c>
    </row>
    <row r="25">
      <c r="A25" s="3">
        <v>24.0</v>
      </c>
      <c r="B25" s="3" t="s">
        <v>70</v>
      </c>
      <c r="C25" s="3" t="s">
        <v>40</v>
      </c>
      <c r="D25" s="3" t="s">
        <v>71</v>
      </c>
      <c r="E25" s="3">
        <v>1.0</v>
      </c>
      <c r="F25" s="3">
        <v>0.0</v>
      </c>
      <c r="G25" s="4" t="str">
        <f t="shared" si="2"/>
        <v>Home</v>
      </c>
      <c r="H25" s="3">
        <v>0.67</v>
      </c>
      <c r="I25" s="3">
        <v>1.42</v>
      </c>
      <c r="J25" s="3">
        <v>0.7</v>
      </c>
      <c r="K25" s="3">
        <v>15.0</v>
      </c>
      <c r="L25" s="3">
        <v>6.0</v>
      </c>
      <c r="M25" s="3">
        <v>6.0</v>
      </c>
      <c r="N25" s="3">
        <v>4.0</v>
      </c>
      <c r="O25" s="3">
        <v>0.0</v>
      </c>
      <c r="P25" s="3">
        <v>0.0</v>
      </c>
      <c r="Q25" s="3">
        <v>1.0</v>
      </c>
      <c r="R25" s="3">
        <v>1.0</v>
      </c>
      <c r="S25" s="5">
        <f t="shared" ref="S25:T25" si="25">I25/K25</f>
        <v>0.09466666667</v>
      </c>
      <c r="T25" s="5">
        <f t="shared" si="25"/>
        <v>0.1166666667</v>
      </c>
    </row>
    <row r="26">
      <c r="A26" s="3">
        <v>25.0</v>
      </c>
      <c r="B26" s="3" t="s">
        <v>72</v>
      </c>
      <c r="C26" s="3" t="s">
        <v>55</v>
      </c>
      <c r="D26" s="3" t="s">
        <v>48</v>
      </c>
      <c r="E26" s="3">
        <v>1.0</v>
      </c>
      <c r="F26" s="3">
        <v>1.0</v>
      </c>
      <c r="G26" s="4" t="str">
        <f t="shared" si="2"/>
        <v>Draw</v>
      </c>
      <c r="H26" s="3">
        <v>0.48</v>
      </c>
      <c r="I26" s="3">
        <v>2.21</v>
      </c>
      <c r="J26" s="3">
        <v>0.78</v>
      </c>
      <c r="K26" s="3">
        <v>24.0</v>
      </c>
      <c r="L26" s="3">
        <v>9.0</v>
      </c>
      <c r="M26" s="3">
        <v>10.0</v>
      </c>
      <c r="N26" s="3">
        <v>0.0</v>
      </c>
      <c r="O26" s="3">
        <v>0.0</v>
      </c>
      <c r="P26" s="3">
        <v>0.0</v>
      </c>
      <c r="Q26" s="3">
        <v>0.0</v>
      </c>
      <c r="R26" s="3">
        <v>0.0</v>
      </c>
      <c r="S26" s="5">
        <f t="shared" ref="S26:T26" si="26">I26/K26</f>
        <v>0.09208333333</v>
      </c>
      <c r="T26" s="5">
        <f t="shared" si="26"/>
        <v>0.08666666667</v>
      </c>
    </row>
    <row r="27">
      <c r="A27" s="3">
        <v>26.0</v>
      </c>
      <c r="B27" s="3" t="s">
        <v>73</v>
      </c>
      <c r="C27" s="3" t="s">
        <v>24</v>
      </c>
      <c r="D27" s="3" t="s">
        <v>21</v>
      </c>
      <c r="E27" s="3">
        <v>1.0</v>
      </c>
      <c r="F27" s="3">
        <v>2.0</v>
      </c>
      <c r="G27" s="4" t="str">
        <f t="shared" si="2"/>
        <v>Away</v>
      </c>
      <c r="H27" s="3">
        <v>0.58</v>
      </c>
      <c r="I27" s="3">
        <v>2.05</v>
      </c>
      <c r="J27" s="3">
        <v>0.77</v>
      </c>
      <c r="K27" s="3">
        <v>17.0</v>
      </c>
      <c r="L27" s="3">
        <v>14.0</v>
      </c>
      <c r="M27" s="3">
        <v>2.0</v>
      </c>
      <c r="N27" s="3">
        <v>2.0</v>
      </c>
      <c r="O27" s="3">
        <v>0.0</v>
      </c>
      <c r="P27" s="3">
        <v>0.0</v>
      </c>
      <c r="Q27" s="3">
        <v>0.0</v>
      </c>
      <c r="R27" s="3">
        <v>0.0</v>
      </c>
      <c r="S27" s="5">
        <f t="shared" ref="S27:T27" si="27">I27/K27</f>
        <v>0.1205882353</v>
      </c>
      <c r="T27" s="5">
        <f t="shared" si="27"/>
        <v>0.055</v>
      </c>
    </row>
    <row r="28">
      <c r="A28" s="3">
        <v>27.0</v>
      </c>
      <c r="B28" s="3" t="s">
        <v>74</v>
      </c>
      <c r="C28" s="3" t="s">
        <v>30</v>
      </c>
      <c r="D28" s="3" t="s">
        <v>36</v>
      </c>
      <c r="E28" s="3">
        <v>3.0</v>
      </c>
      <c r="F28" s="3">
        <v>2.0</v>
      </c>
      <c r="G28" s="4" t="str">
        <f t="shared" si="2"/>
        <v>Home</v>
      </c>
      <c r="H28" s="3">
        <v>0.69</v>
      </c>
      <c r="I28" s="3">
        <v>2.26</v>
      </c>
      <c r="J28" s="3">
        <v>1.16</v>
      </c>
      <c r="K28" s="3">
        <v>17.0</v>
      </c>
      <c r="L28" s="3">
        <v>10.0</v>
      </c>
      <c r="M28" s="3">
        <v>8.0</v>
      </c>
      <c r="N28" s="3">
        <v>6.0</v>
      </c>
      <c r="O28" s="3">
        <v>0.0</v>
      </c>
      <c r="P28" s="3">
        <v>0.0</v>
      </c>
      <c r="Q28" s="3">
        <v>1.0</v>
      </c>
      <c r="R28" s="3">
        <v>0.0</v>
      </c>
      <c r="S28" s="5">
        <f t="shared" ref="S28:T28" si="28">I28/K28</f>
        <v>0.1329411765</v>
      </c>
      <c r="T28" s="5">
        <f t="shared" si="28"/>
        <v>0.116</v>
      </c>
    </row>
    <row r="29">
      <c r="A29" s="3">
        <v>28.0</v>
      </c>
      <c r="B29" s="3" t="s">
        <v>75</v>
      </c>
      <c r="C29" s="3" t="s">
        <v>36</v>
      </c>
      <c r="D29" s="3" t="s">
        <v>24</v>
      </c>
      <c r="E29" s="3">
        <v>2.0</v>
      </c>
      <c r="F29" s="3">
        <v>2.0</v>
      </c>
      <c r="G29" s="4" t="str">
        <f t="shared" si="2"/>
        <v>Draw</v>
      </c>
      <c r="H29" s="3">
        <v>0.39</v>
      </c>
      <c r="I29" s="3">
        <v>1.04</v>
      </c>
      <c r="J29" s="3">
        <v>1.25</v>
      </c>
      <c r="K29" s="3">
        <v>15.0</v>
      </c>
      <c r="L29" s="3">
        <v>12.0</v>
      </c>
      <c r="M29" s="3">
        <v>1.0</v>
      </c>
      <c r="N29" s="3">
        <v>2.0</v>
      </c>
      <c r="O29" s="3">
        <v>0.0</v>
      </c>
      <c r="P29" s="3">
        <v>0.0</v>
      </c>
      <c r="Q29" s="3">
        <v>0.0</v>
      </c>
      <c r="R29" s="3">
        <v>0.0</v>
      </c>
      <c r="S29" s="5">
        <f t="shared" ref="S29:T29" si="29">I29/K29</f>
        <v>0.06933333333</v>
      </c>
      <c r="T29" s="5">
        <f t="shared" si="29"/>
        <v>0.1041666667</v>
      </c>
    </row>
    <row r="30">
      <c r="A30" s="3">
        <v>29.0</v>
      </c>
      <c r="B30" s="3" t="s">
        <v>76</v>
      </c>
      <c r="C30" s="3" t="s">
        <v>27</v>
      </c>
      <c r="D30" s="3" t="s">
        <v>22</v>
      </c>
      <c r="E30" s="3">
        <v>1.0</v>
      </c>
      <c r="F30" s="3">
        <v>2.0</v>
      </c>
      <c r="G30" s="4" t="str">
        <f t="shared" si="2"/>
        <v>Away</v>
      </c>
      <c r="H30" s="3">
        <v>0.55</v>
      </c>
      <c r="I30" s="3">
        <v>2.31</v>
      </c>
      <c r="J30" s="3">
        <v>2.1</v>
      </c>
      <c r="K30" s="3">
        <v>19.0</v>
      </c>
      <c r="L30" s="3">
        <v>20.0</v>
      </c>
      <c r="M30" s="3">
        <v>4.0</v>
      </c>
      <c r="N30" s="3">
        <v>3.0</v>
      </c>
      <c r="O30" s="3">
        <v>0.0</v>
      </c>
      <c r="P30" s="3">
        <v>0.0</v>
      </c>
      <c r="Q30" s="3">
        <v>1.0</v>
      </c>
      <c r="R30" s="3">
        <v>0.0</v>
      </c>
      <c r="S30" s="5">
        <f t="shared" ref="S30:T30" si="30">I30/K30</f>
        <v>0.1215789474</v>
      </c>
      <c r="T30" s="5">
        <f t="shared" si="30"/>
        <v>0.105</v>
      </c>
    </row>
    <row r="31">
      <c r="A31" s="3">
        <v>30.0</v>
      </c>
      <c r="B31" s="3" t="s">
        <v>77</v>
      </c>
      <c r="C31" s="3" t="s">
        <v>45</v>
      </c>
      <c r="D31" s="3" t="s">
        <v>25</v>
      </c>
      <c r="E31" s="3">
        <v>1.0</v>
      </c>
      <c r="F31" s="3">
        <v>1.0</v>
      </c>
      <c r="G31" s="4" t="str">
        <f t="shared" si="2"/>
        <v>Draw</v>
      </c>
      <c r="H31" s="3">
        <v>0.69</v>
      </c>
      <c r="I31" s="3">
        <v>2.18</v>
      </c>
      <c r="J31" s="3">
        <v>1.27</v>
      </c>
      <c r="K31" s="3">
        <v>22.0</v>
      </c>
      <c r="L31" s="3">
        <v>9.0</v>
      </c>
      <c r="M31" s="3">
        <v>6.0</v>
      </c>
      <c r="N31" s="3">
        <v>4.0</v>
      </c>
      <c r="O31" s="3">
        <v>0.0</v>
      </c>
      <c r="P31" s="3">
        <v>0.0</v>
      </c>
      <c r="Q31" s="3">
        <v>0.0</v>
      </c>
      <c r="R31" s="3">
        <v>0.0</v>
      </c>
      <c r="S31" s="5">
        <f t="shared" ref="S31:T31" si="31">I31/K31</f>
        <v>0.09909090909</v>
      </c>
      <c r="T31" s="5">
        <f t="shared" si="31"/>
        <v>0.1411111111</v>
      </c>
    </row>
    <row r="32">
      <c r="A32" s="3">
        <v>31.0</v>
      </c>
      <c r="B32" s="3" t="s">
        <v>78</v>
      </c>
      <c r="C32" s="3" t="s">
        <v>48</v>
      </c>
      <c r="D32" s="3" t="s">
        <v>51</v>
      </c>
      <c r="E32" s="3">
        <v>0.0</v>
      </c>
      <c r="F32" s="3">
        <v>1.0</v>
      </c>
      <c r="G32" s="4" t="str">
        <f t="shared" si="2"/>
        <v>Away</v>
      </c>
      <c r="H32" s="3">
        <v>0.37</v>
      </c>
      <c r="I32" s="3">
        <v>1.5</v>
      </c>
      <c r="J32" s="3">
        <v>0.83</v>
      </c>
      <c r="K32" s="3">
        <v>18.0</v>
      </c>
      <c r="L32" s="3">
        <v>10.0</v>
      </c>
      <c r="M32" s="3">
        <v>4.0</v>
      </c>
      <c r="N32" s="3">
        <v>7.0</v>
      </c>
      <c r="O32" s="3">
        <v>0.0</v>
      </c>
      <c r="P32" s="3">
        <v>0.0</v>
      </c>
      <c r="Q32" s="3">
        <v>0.0</v>
      </c>
      <c r="R32" s="3">
        <v>0.0</v>
      </c>
      <c r="S32" s="5">
        <f t="shared" ref="S32:T32" si="32">I32/K32</f>
        <v>0.08333333333</v>
      </c>
      <c r="T32" s="5">
        <f t="shared" si="32"/>
        <v>0.083</v>
      </c>
    </row>
    <row r="33">
      <c r="A33" s="3">
        <v>32.0</v>
      </c>
      <c r="B33" s="3" t="s">
        <v>79</v>
      </c>
      <c r="C33" s="3" t="s">
        <v>21</v>
      </c>
      <c r="D33" s="3" t="s">
        <v>30</v>
      </c>
      <c r="E33" s="3">
        <v>3.0</v>
      </c>
      <c r="F33" s="3">
        <v>1.0</v>
      </c>
      <c r="G33" s="4" t="str">
        <f t="shared" si="2"/>
        <v>Home</v>
      </c>
      <c r="H33" s="3">
        <v>0.47</v>
      </c>
      <c r="I33" s="3">
        <v>1.61</v>
      </c>
      <c r="J33" s="3">
        <v>1.16</v>
      </c>
      <c r="K33" s="3">
        <v>16.0</v>
      </c>
      <c r="L33" s="3">
        <v>19.0</v>
      </c>
      <c r="M33" s="3">
        <v>9.0</v>
      </c>
      <c r="N33" s="3">
        <v>2.0</v>
      </c>
      <c r="O33" s="3">
        <v>0.0</v>
      </c>
      <c r="P33" s="3">
        <v>0.0</v>
      </c>
      <c r="Q33" s="3">
        <v>0.0</v>
      </c>
      <c r="R33" s="3">
        <v>0.0</v>
      </c>
      <c r="S33" s="5">
        <f t="shared" ref="S33:T33" si="33">I33/K33</f>
        <v>0.100625</v>
      </c>
      <c r="T33" s="5">
        <f t="shared" si="33"/>
        <v>0.06105263158</v>
      </c>
    </row>
    <row r="34">
      <c r="A34" s="3">
        <v>33.0</v>
      </c>
      <c r="B34" s="3" t="s">
        <v>80</v>
      </c>
      <c r="C34" s="3" t="s">
        <v>52</v>
      </c>
      <c r="D34" s="3" t="s">
        <v>46</v>
      </c>
      <c r="E34" s="3">
        <v>0.0</v>
      </c>
      <c r="F34" s="3">
        <v>2.0</v>
      </c>
      <c r="G34" s="4" t="str">
        <f t="shared" si="2"/>
        <v>Away</v>
      </c>
      <c r="H34" s="3">
        <v>0.51</v>
      </c>
      <c r="I34" s="3">
        <v>1.63</v>
      </c>
      <c r="J34" s="3">
        <v>1.16</v>
      </c>
      <c r="K34" s="3">
        <v>9.0</v>
      </c>
      <c r="L34" s="3">
        <v>8.0</v>
      </c>
      <c r="M34" s="3">
        <v>2.0</v>
      </c>
      <c r="N34" s="3">
        <v>2.0</v>
      </c>
      <c r="O34" s="3">
        <v>0.0</v>
      </c>
      <c r="P34" s="3">
        <v>0.0</v>
      </c>
      <c r="Q34" s="3">
        <v>0.0</v>
      </c>
      <c r="R34" s="3">
        <v>0.0</v>
      </c>
      <c r="S34" s="5">
        <f t="shared" ref="S34:T34" si="34">I34/K34</f>
        <v>0.1811111111</v>
      </c>
      <c r="T34" s="5">
        <f t="shared" si="34"/>
        <v>0.145</v>
      </c>
    </row>
    <row r="35">
      <c r="A35" s="3">
        <v>34.0</v>
      </c>
      <c r="B35" s="3" t="s">
        <v>81</v>
      </c>
      <c r="C35" s="3" t="s">
        <v>39</v>
      </c>
      <c r="D35" s="3" t="s">
        <v>49</v>
      </c>
      <c r="E35" s="3">
        <v>0.0</v>
      </c>
      <c r="F35" s="3">
        <v>2.0</v>
      </c>
      <c r="G35" s="4" t="str">
        <f t="shared" si="2"/>
        <v>Away</v>
      </c>
      <c r="H35" s="3">
        <v>0.57</v>
      </c>
      <c r="I35" s="3">
        <v>0.29</v>
      </c>
      <c r="J35" s="3">
        <v>0.99</v>
      </c>
      <c r="K35" s="3">
        <v>10.0</v>
      </c>
      <c r="L35" s="3">
        <v>15.0</v>
      </c>
      <c r="M35" s="3">
        <v>2.0</v>
      </c>
      <c r="N35" s="3">
        <v>2.0</v>
      </c>
      <c r="O35" s="3">
        <v>0.0</v>
      </c>
      <c r="P35" s="3">
        <v>0.0</v>
      </c>
      <c r="Q35" s="3">
        <v>0.0</v>
      </c>
      <c r="R35" s="3">
        <v>0.0</v>
      </c>
      <c r="S35" s="5">
        <f t="shared" ref="S35:T35" si="35">I35/K35</f>
        <v>0.029</v>
      </c>
      <c r="T35" s="5">
        <f t="shared" si="35"/>
        <v>0.066</v>
      </c>
    </row>
    <row r="36">
      <c r="A36" s="3">
        <v>35.0</v>
      </c>
      <c r="B36" s="3" t="s">
        <v>82</v>
      </c>
      <c r="C36" s="3" t="s">
        <v>37</v>
      </c>
      <c r="D36" s="3" t="s">
        <v>55</v>
      </c>
      <c r="E36" s="3">
        <v>3.0</v>
      </c>
      <c r="F36" s="3">
        <v>0.0</v>
      </c>
      <c r="G36" s="4" t="str">
        <f t="shared" si="2"/>
        <v>Home</v>
      </c>
      <c r="H36" s="3">
        <v>0.5</v>
      </c>
      <c r="I36" s="3">
        <v>2.03</v>
      </c>
      <c r="J36" s="3">
        <v>0.5</v>
      </c>
      <c r="K36" s="3">
        <v>14.0</v>
      </c>
      <c r="L36" s="3">
        <v>7.0</v>
      </c>
      <c r="M36" s="3">
        <v>4.0</v>
      </c>
      <c r="N36" s="3">
        <v>5.0</v>
      </c>
      <c r="O36" s="3">
        <v>0.0</v>
      </c>
      <c r="P36" s="3">
        <v>0.0</v>
      </c>
      <c r="Q36" s="3">
        <v>0.0</v>
      </c>
      <c r="R36" s="3">
        <v>0.0</v>
      </c>
      <c r="S36" s="5">
        <f t="shared" ref="S36:T36" si="36">I36/K36</f>
        <v>0.145</v>
      </c>
      <c r="T36" s="5">
        <f t="shared" si="36"/>
        <v>0.07142857143</v>
      </c>
    </row>
    <row r="37">
      <c r="A37" s="3">
        <v>36.0</v>
      </c>
      <c r="B37" s="3" t="s">
        <v>83</v>
      </c>
      <c r="C37" s="3" t="s">
        <v>33</v>
      </c>
      <c r="D37" s="3" t="s">
        <v>61</v>
      </c>
      <c r="E37" s="3">
        <v>0.0</v>
      </c>
      <c r="F37" s="3">
        <v>2.0</v>
      </c>
      <c r="G37" s="4" t="str">
        <f t="shared" si="2"/>
        <v>Away</v>
      </c>
      <c r="H37" s="3">
        <v>0.31</v>
      </c>
      <c r="I37" s="3">
        <v>1.11</v>
      </c>
      <c r="J37" s="3">
        <v>1.34</v>
      </c>
      <c r="K37" s="3">
        <v>9.0</v>
      </c>
      <c r="L37" s="3">
        <v>13.0</v>
      </c>
      <c r="M37" s="3">
        <v>7.0</v>
      </c>
      <c r="N37" s="3">
        <v>4.0</v>
      </c>
      <c r="O37" s="3">
        <v>0.0</v>
      </c>
      <c r="P37" s="3">
        <v>0.0</v>
      </c>
      <c r="Q37" s="3">
        <v>0.0</v>
      </c>
      <c r="R37" s="3">
        <v>0.0</v>
      </c>
      <c r="S37" s="5">
        <f t="shared" ref="S37:T37" si="37">I37/K37</f>
        <v>0.1233333333</v>
      </c>
      <c r="T37" s="5">
        <f t="shared" si="37"/>
        <v>0.1030769231</v>
      </c>
    </row>
    <row r="38">
      <c r="A38" s="3">
        <v>37.0</v>
      </c>
      <c r="B38" s="3" t="s">
        <v>84</v>
      </c>
      <c r="C38" s="3" t="s">
        <v>31</v>
      </c>
      <c r="D38" s="3" t="s">
        <v>58</v>
      </c>
      <c r="E38" s="3">
        <v>3.0</v>
      </c>
      <c r="F38" s="3">
        <v>1.0</v>
      </c>
      <c r="G38" s="4" t="str">
        <f t="shared" si="2"/>
        <v>Home</v>
      </c>
      <c r="H38" s="3">
        <v>0.44</v>
      </c>
      <c r="I38" s="3">
        <v>3.05</v>
      </c>
      <c r="J38" s="3">
        <v>0.81</v>
      </c>
      <c r="K38" s="3">
        <v>17.0</v>
      </c>
      <c r="L38" s="3">
        <v>5.0</v>
      </c>
      <c r="M38" s="3">
        <v>6.0</v>
      </c>
      <c r="N38" s="3">
        <v>1.0</v>
      </c>
      <c r="O38" s="3">
        <v>0.0</v>
      </c>
      <c r="P38" s="3">
        <v>0.0</v>
      </c>
      <c r="Q38" s="3">
        <v>1.0</v>
      </c>
      <c r="R38" s="3">
        <v>1.0</v>
      </c>
      <c r="S38" s="5">
        <f t="shared" ref="S38:T38" si="38">I38/K38</f>
        <v>0.1794117647</v>
      </c>
      <c r="T38" s="5">
        <f t="shared" si="38"/>
        <v>0.162</v>
      </c>
    </row>
    <row r="39">
      <c r="A39" s="3">
        <v>38.0</v>
      </c>
      <c r="B39" s="3" t="s">
        <v>85</v>
      </c>
      <c r="C39" s="3" t="s">
        <v>42</v>
      </c>
      <c r="D39" s="3" t="s">
        <v>40</v>
      </c>
      <c r="E39" s="3">
        <v>0.0</v>
      </c>
      <c r="F39" s="3">
        <v>2.0</v>
      </c>
      <c r="G39" s="4" t="str">
        <f t="shared" si="2"/>
        <v>Away</v>
      </c>
      <c r="H39" s="3">
        <v>0.48</v>
      </c>
      <c r="I39" s="3">
        <v>1.85</v>
      </c>
      <c r="J39" s="3">
        <v>1.14</v>
      </c>
      <c r="K39" s="3">
        <v>15.0</v>
      </c>
      <c r="L39" s="3">
        <v>5.0</v>
      </c>
      <c r="M39" s="3">
        <v>6.0</v>
      </c>
      <c r="N39" s="3">
        <v>2.0</v>
      </c>
      <c r="O39" s="3">
        <v>0.0</v>
      </c>
      <c r="P39" s="3">
        <v>0.0</v>
      </c>
      <c r="Q39" s="3">
        <v>0.0</v>
      </c>
      <c r="R39" s="3">
        <v>0.0</v>
      </c>
      <c r="S39" s="5">
        <f t="shared" ref="S39:T39" si="39">I39/K39</f>
        <v>0.1233333333</v>
      </c>
      <c r="T39" s="5">
        <f t="shared" si="39"/>
        <v>0.228</v>
      </c>
    </row>
    <row r="40">
      <c r="A40" s="3">
        <v>39.0</v>
      </c>
      <c r="B40" s="3" t="s">
        <v>86</v>
      </c>
      <c r="C40" s="3" t="s">
        <v>54</v>
      </c>
      <c r="D40" s="3" t="s">
        <v>43</v>
      </c>
      <c r="E40" s="3">
        <v>3.0</v>
      </c>
      <c r="F40" s="3">
        <v>1.0</v>
      </c>
      <c r="G40" s="4" t="str">
        <f t="shared" si="2"/>
        <v>Home</v>
      </c>
      <c r="H40" s="3">
        <v>0.58</v>
      </c>
      <c r="I40" s="3">
        <v>2.18</v>
      </c>
      <c r="J40" s="3">
        <v>0.51</v>
      </c>
      <c r="K40" s="3">
        <v>14.0</v>
      </c>
      <c r="L40" s="3">
        <v>10.0</v>
      </c>
      <c r="M40" s="3">
        <v>4.0</v>
      </c>
      <c r="N40" s="3">
        <v>9.0</v>
      </c>
      <c r="O40" s="3">
        <v>1.0</v>
      </c>
      <c r="P40" s="3">
        <v>0.0</v>
      </c>
      <c r="Q40" s="3">
        <v>1.0</v>
      </c>
      <c r="R40" s="3">
        <v>0.0</v>
      </c>
      <c r="S40" s="5">
        <f t="shared" ref="S40:T40" si="40">I40/K40</f>
        <v>0.1557142857</v>
      </c>
      <c r="T40" s="5">
        <f t="shared" si="40"/>
        <v>0.051</v>
      </c>
    </row>
    <row r="41">
      <c r="A41" s="3">
        <v>40.0</v>
      </c>
      <c r="B41" s="3" t="s">
        <v>87</v>
      </c>
      <c r="C41" s="3" t="s">
        <v>57</v>
      </c>
      <c r="D41" s="3" t="s">
        <v>28</v>
      </c>
      <c r="E41" s="3">
        <v>1.0</v>
      </c>
      <c r="F41" s="3">
        <v>1.0</v>
      </c>
      <c r="G41" s="4" t="str">
        <f t="shared" si="2"/>
        <v>Draw</v>
      </c>
      <c r="H41" s="3">
        <v>0.6</v>
      </c>
      <c r="I41" s="3">
        <v>1.67</v>
      </c>
      <c r="J41" s="3">
        <v>0.55</v>
      </c>
      <c r="K41" s="3">
        <v>14.0</v>
      </c>
      <c r="L41" s="3">
        <v>9.0</v>
      </c>
      <c r="M41" s="3">
        <v>7.0</v>
      </c>
      <c r="N41" s="3">
        <v>3.0</v>
      </c>
      <c r="O41" s="3">
        <v>0.0</v>
      </c>
      <c r="P41" s="3">
        <v>0.0</v>
      </c>
      <c r="Q41" s="3">
        <v>0.0</v>
      </c>
      <c r="R41" s="3">
        <v>0.0</v>
      </c>
      <c r="S41" s="5">
        <f t="shared" ref="S41:T41" si="41">I41/K41</f>
        <v>0.1192857143</v>
      </c>
      <c r="T41" s="5">
        <f t="shared" si="41"/>
        <v>0.06111111111</v>
      </c>
    </row>
    <row r="42">
      <c r="A42" s="3">
        <v>41.0</v>
      </c>
      <c r="B42" s="3" t="s">
        <v>88</v>
      </c>
      <c r="C42" s="3" t="s">
        <v>71</v>
      </c>
      <c r="D42" s="3" t="s">
        <v>34</v>
      </c>
      <c r="E42" s="3">
        <v>3.0</v>
      </c>
      <c r="F42" s="3">
        <v>3.0</v>
      </c>
      <c r="G42" s="4" t="str">
        <f t="shared" si="2"/>
        <v>Draw</v>
      </c>
      <c r="H42" s="3">
        <v>0.48</v>
      </c>
      <c r="I42" s="3">
        <v>0.9</v>
      </c>
      <c r="J42" s="3">
        <v>1.18</v>
      </c>
      <c r="K42" s="3">
        <v>11.0</v>
      </c>
      <c r="L42" s="3">
        <v>8.0</v>
      </c>
      <c r="M42" s="3">
        <v>4.0</v>
      </c>
      <c r="N42" s="3">
        <v>4.0</v>
      </c>
      <c r="O42" s="3">
        <v>0.0</v>
      </c>
      <c r="P42" s="3">
        <v>0.0</v>
      </c>
      <c r="Q42" s="3">
        <v>0.0</v>
      </c>
      <c r="R42" s="3">
        <v>1.0</v>
      </c>
      <c r="S42" s="5">
        <f t="shared" ref="S42:T42" si="42">I42/K42</f>
        <v>0.08181818182</v>
      </c>
      <c r="T42" s="5">
        <f t="shared" si="42"/>
        <v>0.1475</v>
      </c>
    </row>
    <row r="43">
      <c r="A43" s="3">
        <v>42.0</v>
      </c>
      <c r="B43" s="3" t="s">
        <v>89</v>
      </c>
      <c r="C43" s="3" t="s">
        <v>54</v>
      </c>
      <c r="D43" s="3" t="s">
        <v>31</v>
      </c>
      <c r="E43" s="3">
        <v>2.0</v>
      </c>
      <c r="F43" s="3">
        <v>0.0</v>
      </c>
      <c r="G43" s="4" t="str">
        <f t="shared" si="2"/>
        <v>Home</v>
      </c>
      <c r="H43" s="3">
        <v>0.58</v>
      </c>
      <c r="I43" s="3">
        <v>1.67</v>
      </c>
      <c r="J43" s="3">
        <v>0.95</v>
      </c>
      <c r="K43" s="3">
        <v>14.0</v>
      </c>
      <c r="L43" s="3">
        <v>16.0</v>
      </c>
      <c r="M43" s="3">
        <v>5.0</v>
      </c>
      <c r="N43" s="3">
        <v>2.0</v>
      </c>
      <c r="O43" s="3">
        <v>0.0</v>
      </c>
      <c r="P43" s="3">
        <v>0.0</v>
      </c>
      <c r="Q43" s="3">
        <v>0.0</v>
      </c>
      <c r="R43" s="3">
        <v>0.0</v>
      </c>
      <c r="S43" s="5">
        <f t="shared" ref="S43:T43" si="43">I43/K43</f>
        <v>0.1192857143</v>
      </c>
      <c r="T43" s="5">
        <f t="shared" si="43"/>
        <v>0.059375</v>
      </c>
    </row>
    <row r="44">
      <c r="A44" s="3">
        <v>43.0</v>
      </c>
      <c r="B44" s="3" t="s">
        <v>90</v>
      </c>
      <c r="C44" s="3" t="s">
        <v>40</v>
      </c>
      <c r="D44" s="3" t="s">
        <v>27</v>
      </c>
      <c r="E44" s="3">
        <v>0.0</v>
      </c>
      <c r="F44" s="3">
        <v>1.0</v>
      </c>
      <c r="G44" s="4" t="str">
        <f t="shared" si="2"/>
        <v>Away</v>
      </c>
      <c r="H44" s="3">
        <v>0.5</v>
      </c>
      <c r="I44" s="3">
        <v>0.57</v>
      </c>
      <c r="J44" s="3">
        <v>1.49</v>
      </c>
      <c r="K44" s="3">
        <v>5.0</v>
      </c>
      <c r="L44" s="3">
        <v>9.0</v>
      </c>
      <c r="M44" s="3">
        <v>9.0</v>
      </c>
      <c r="N44" s="3">
        <v>8.0</v>
      </c>
      <c r="O44" s="3">
        <v>0.0</v>
      </c>
      <c r="P44" s="3">
        <v>0.0</v>
      </c>
      <c r="Q44" s="3">
        <v>1.0</v>
      </c>
      <c r="R44" s="3">
        <v>0.0</v>
      </c>
      <c r="S44" s="5">
        <f t="shared" ref="S44:T44" si="44">I44/K44</f>
        <v>0.114</v>
      </c>
      <c r="T44" s="5">
        <f t="shared" si="44"/>
        <v>0.1655555556</v>
      </c>
    </row>
    <row r="45">
      <c r="A45" s="3">
        <v>44.0</v>
      </c>
      <c r="B45" s="3" t="s">
        <v>91</v>
      </c>
      <c r="C45" s="3" t="s">
        <v>25</v>
      </c>
      <c r="D45" s="3" t="s">
        <v>21</v>
      </c>
      <c r="E45" s="3">
        <v>0.0</v>
      </c>
      <c r="F45" s="3">
        <v>1.0</v>
      </c>
      <c r="G45" s="4" t="str">
        <f t="shared" si="2"/>
        <v>Away</v>
      </c>
      <c r="H45" s="3">
        <v>0.49</v>
      </c>
      <c r="I45" s="3">
        <v>1.14</v>
      </c>
      <c r="J45" s="3">
        <v>0.58</v>
      </c>
      <c r="K45" s="3">
        <v>12.0</v>
      </c>
      <c r="L45" s="3">
        <v>8.0</v>
      </c>
      <c r="M45" s="3">
        <v>5.0</v>
      </c>
      <c r="N45" s="3">
        <v>6.0</v>
      </c>
      <c r="O45" s="3">
        <v>0.0</v>
      </c>
      <c r="P45" s="3">
        <v>0.0</v>
      </c>
      <c r="Q45" s="3">
        <v>0.0</v>
      </c>
      <c r="R45" s="3">
        <v>0.0</v>
      </c>
      <c r="S45" s="5">
        <f t="shared" ref="S45:T45" si="45">I45/K45</f>
        <v>0.095</v>
      </c>
      <c r="T45" s="5">
        <f t="shared" si="45"/>
        <v>0.0725</v>
      </c>
    </row>
    <row r="46">
      <c r="A46" s="3">
        <v>45.0</v>
      </c>
      <c r="B46" s="3" t="s">
        <v>92</v>
      </c>
      <c r="C46" s="3" t="s">
        <v>57</v>
      </c>
      <c r="D46" s="3" t="s">
        <v>46</v>
      </c>
      <c r="E46" s="3">
        <v>0.0</v>
      </c>
      <c r="F46" s="3">
        <v>1.0</v>
      </c>
      <c r="G46" s="4" t="str">
        <f t="shared" si="2"/>
        <v>Away</v>
      </c>
      <c r="H46" s="3">
        <v>0.54</v>
      </c>
      <c r="I46" s="3">
        <v>0.95</v>
      </c>
      <c r="J46" s="3">
        <v>1.89</v>
      </c>
      <c r="K46" s="3">
        <v>11.0</v>
      </c>
      <c r="L46" s="3">
        <v>11.0</v>
      </c>
      <c r="M46" s="3">
        <v>8.0</v>
      </c>
      <c r="N46" s="3">
        <v>3.0</v>
      </c>
      <c r="O46" s="3">
        <v>0.0</v>
      </c>
      <c r="P46" s="3">
        <v>0.0</v>
      </c>
      <c r="Q46" s="3">
        <v>0.0</v>
      </c>
      <c r="R46" s="3">
        <v>0.0</v>
      </c>
      <c r="S46" s="5">
        <f t="shared" ref="S46:T46" si="46">I46/K46</f>
        <v>0.08636363636</v>
      </c>
      <c r="T46" s="5">
        <f t="shared" si="46"/>
        <v>0.1718181818</v>
      </c>
    </row>
    <row r="47">
      <c r="A47" s="3">
        <v>46.0</v>
      </c>
      <c r="B47" s="3" t="s">
        <v>93</v>
      </c>
      <c r="C47" s="3" t="s">
        <v>28</v>
      </c>
      <c r="D47" s="3" t="s">
        <v>37</v>
      </c>
      <c r="E47" s="3">
        <v>1.0</v>
      </c>
      <c r="F47" s="3">
        <v>2.0</v>
      </c>
      <c r="G47" s="4" t="str">
        <f t="shared" si="2"/>
        <v>Away</v>
      </c>
      <c r="H47" s="3">
        <v>0.49</v>
      </c>
      <c r="I47" s="3">
        <v>0.58</v>
      </c>
      <c r="J47" s="3">
        <v>1.33</v>
      </c>
      <c r="K47" s="3">
        <v>14.0</v>
      </c>
      <c r="L47" s="3">
        <v>17.0</v>
      </c>
      <c r="M47" s="3">
        <v>2.0</v>
      </c>
      <c r="N47" s="3">
        <v>7.0</v>
      </c>
      <c r="O47" s="3">
        <v>0.0</v>
      </c>
      <c r="P47" s="3">
        <v>0.0</v>
      </c>
      <c r="Q47" s="3">
        <v>0.0</v>
      </c>
      <c r="R47" s="3">
        <v>1.0</v>
      </c>
      <c r="S47" s="5">
        <f t="shared" ref="S47:T47" si="47">I47/K47</f>
        <v>0.04142857143</v>
      </c>
      <c r="T47" s="5">
        <f t="shared" si="47"/>
        <v>0.07823529412</v>
      </c>
    </row>
    <row r="48">
      <c r="A48" s="3">
        <v>47.0</v>
      </c>
      <c r="B48" s="3" t="s">
        <v>94</v>
      </c>
      <c r="C48" s="3" t="s">
        <v>55</v>
      </c>
      <c r="D48" s="3" t="s">
        <v>49</v>
      </c>
      <c r="E48" s="3">
        <v>2.0</v>
      </c>
      <c r="F48" s="3">
        <v>0.0</v>
      </c>
      <c r="G48" s="4" t="str">
        <f t="shared" si="2"/>
        <v>Home</v>
      </c>
      <c r="H48" s="3">
        <v>0.42</v>
      </c>
      <c r="I48" s="3">
        <v>1.38</v>
      </c>
      <c r="J48" s="3">
        <v>0.41</v>
      </c>
      <c r="K48" s="3">
        <v>18.0</v>
      </c>
      <c r="L48" s="3">
        <v>14.0</v>
      </c>
      <c r="M48" s="3">
        <v>4.0</v>
      </c>
      <c r="N48" s="3">
        <v>11.0</v>
      </c>
      <c r="O48" s="3">
        <v>0.0</v>
      </c>
      <c r="P48" s="3">
        <v>0.0</v>
      </c>
      <c r="Q48" s="3">
        <v>0.0</v>
      </c>
      <c r="R48" s="3">
        <v>0.0</v>
      </c>
      <c r="S48" s="5">
        <f t="shared" ref="S48:T48" si="48">I48/K48</f>
        <v>0.07666666667</v>
      </c>
      <c r="T48" s="5">
        <f t="shared" si="48"/>
        <v>0.02928571429</v>
      </c>
    </row>
    <row r="49">
      <c r="A49" s="3">
        <v>48.0</v>
      </c>
      <c r="B49" s="3" t="s">
        <v>95</v>
      </c>
      <c r="C49" s="3" t="s">
        <v>51</v>
      </c>
      <c r="D49" s="3" t="s">
        <v>45</v>
      </c>
      <c r="E49" s="3">
        <v>2.0</v>
      </c>
      <c r="F49" s="3">
        <v>1.0</v>
      </c>
      <c r="G49" s="4" t="str">
        <f t="shared" si="2"/>
        <v>Home</v>
      </c>
      <c r="H49" s="3">
        <v>0.62</v>
      </c>
      <c r="I49" s="3">
        <v>1.63</v>
      </c>
      <c r="J49" s="3">
        <v>1.05</v>
      </c>
      <c r="K49" s="3">
        <v>20.0</v>
      </c>
      <c r="L49" s="3">
        <v>10.0</v>
      </c>
      <c r="M49" s="3">
        <v>6.0</v>
      </c>
      <c r="N49" s="3">
        <v>6.0</v>
      </c>
      <c r="O49" s="3">
        <v>0.0</v>
      </c>
      <c r="P49" s="3">
        <v>0.0</v>
      </c>
      <c r="Q49" s="3">
        <v>0.0</v>
      </c>
      <c r="R49" s="3">
        <v>0.0</v>
      </c>
      <c r="S49" s="5">
        <f t="shared" ref="S49:T49" si="49">I49/K49</f>
        <v>0.0815</v>
      </c>
      <c r="T49" s="5">
        <f t="shared" si="49"/>
        <v>0.105</v>
      </c>
    </row>
    <row r="50">
      <c r="A50" s="3">
        <v>49.0</v>
      </c>
      <c r="B50" s="3" t="s">
        <v>96</v>
      </c>
      <c r="C50" s="3" t="s">
        <v>52</v>
      </c>
      <c r="D50" s="3" t="s">
        <v>33</v>
      </c>
      <c r="E50" s="3">
        <v>3.0</v>
      </c>
      <c r="F50" s="3">
        <v>3.0</v>
      </c>
      <c r="G50" s="4" t="str">
        <f t="shared" si="2"/>
        <v>Draw</v>
      </c>
      <c r="H50" s="3">
        <v>0.73</v>
      </c>
      <c r="I50" s="3">
        <v>0.84</v>
      </c>
      <c r="J50" s="3">
        <v>0.82</v>
      </c>
      <c r="K50" s="3">
        <v>10.0</v>
      </c>
      <c r="L50" s="3">
        <v>18.0</v>
      </c>
      <c r="M50" s="3">
        <v>7.0</v>
      </c>
      <c r="N50" s="3">
        <v>3.0</v>
      </c>
      <c r="O50" s="3">
        <v>0.0</v>
      </c>
      <c r="P50" s="3">
        <v>0.0</v>
      </c>
      <c r="Q50" s="3">
        <v>0.0</v>
      </c>
      <c r="R50" s="3">
        <v>0.0</v>
      </c>
      <c r="S50" s="5">
        <f t="shared" ref="S50:T50" si="50">I50/K50</f>
        <v>0.084</v>
      </c>
      <c r="T50" s="5">
        <f t="shared" si="50"/>
        <v>0.04555555556</v>
      </c>
    </row>
    <row r="51">
      <c r="A51" s="3">
        <v>50.0</v>
      </c>
      <c r="B51" s="3" t="s">
        <v>97</v>
      </c>
      <c r="C51" s="3" t="s">
        <v>39</v>
      </c>
      <c r="D51" s="3" t="s">
        <v>36</v>
      </c>
      <c r="E51" s="3">
        <v>2.0</v>
      </c>
      <c r="F51" s="3">
        <v>1.0</v>
      </c>
      <c r="G51" s="4" t="str">
        <f t="shared" si="2"/>
        <v>Home</v>
      </c>
      <c r="H51" s="3">
        <v>0.49</v>
      </c>
      <c r="I51" s="3">
        <v>1.53</v>
      </c>
      <c r="J51" s="3">
        <v>0.55</v>
      </c>
      <c r="K51" s="3">
        <v>20.0</v>
      </c>
      <c r="L51" s="3">
        <v>2.0</v>
      </c>
      <c r="M51" s="3">
        <v>6.0</v>
      </c>
      <c r="N51" s="3">
        <v>1.0</v>
      </c>
      <c r="O51" s="3">
        <v>0.0</v>
      </c>
      <c r="P51" s="3">
        <v>0.0</v>
      </c>
      <c r="Q51" s="3">
        <v>0.0</v>
      </c>
      <c r="R51" s="3">
        <v>0.0</v>
      </c>
      <c r="S51" s="5">
        <f t="shared" ref="S51:T51" si="51">I51/K51</f>
        <v>0.0765</v>
      </c>
      <c r="T51" s="5">
        <f t="shared" si="51"/>
        <v>0.275</v>
      </c>
    </row>
    <row r="52">
      <c r="A52" s="3">
        <v>51.0</v>
      </c>
      <c r="B52" s="3" t="s">
        <v>98</v>
      </c>
      <c r="C52" s="3" t="s">
        <v>34</v>
      </c>
      <c r="D52" s="3" t="s">
        <v>61</v>
      </c>
      <c r="E52" s="3">
        <v>1.0</v>
      </c>
      <c r="F52" s="3">
        <v>2.0</v>
      </c>
      <c r="G52" s="4" t="str">
        <f t="shared" si="2"/>
        <v>Away</v>
      </c>
      <c r="H52" s="3">
        <v>0.38</v>
      </c>
      <c r="I52" s="3">
        <v>1.45</v>
      </c>
      <c r="J52" s="3">
        <v>1.15</v>
      </c>
      <c r="K52" s="3">
        <v>5.0</v>
      </c>
      <c r="L52" s="3">
        <v>10.0</v>
      </c>
      <c r="M52" s="3">
        <v>7.0</v>
      </c>
      <c r="N52" s="3">
        <v>5.0</v>
      </c>
      <c r="O52" s="3">
        <v>0.0</v>
      </c>
      <c r="P52" s="3">
        <v>0.0</v>
      </c>
      <c r="Q52" s="3">
        <v>0.0</v>
      </c>
      <c r="R52" s="3">
        <v>0.0</v>
      </c>
      <c r="S52" s="5">
        <f t="shared" ref="S52:T52" si="52">I52/K52</f>
        <v>0.29</v>
      </c>
      <c r="T52" s="5">
        <f t="shared" si="52"/>
        <v>0.115</v>
      </c>
    </row>
    <row r="53">
      <c r="A53" s="3">
        <v>52.0</v>
      </c>
      <c r="B53" s="3" t="s">
        <v>99</v>
      </c>
      <c r="C53" s="3" t="s">
        <v>22</v>
      </c>
      <c r="D53" s="3" t="s">
        <v>58</v>
      </c>
      <c r="E53" s="3">
        <v>4.0</v>
      </c>
      <c r="F53" s="3">
        <v>1.0</v>
      </c>
      <c r="G53" s="4" t="str">
        <f t="shared" si="2"/>
        <v>Home</v>
      </c>
      <c r="H53" s="3">
        <v>0.54</v>
      </c>
      <c r="I53" s="3">
        <v>1.84</v>
      </c>
      <c r="J53" s="3">
        <v>0.09</v>
      </c>
      <c r="K53" s="3">
        <v>12.0</v>
      </c>
      <c r="L53" s="3">
        <v>6.0</v>
      </c>
      <c r="M53" s="3">
        <v>7.0</v>
      </c>
      <c r="N53" s="3">
        <v>4.0</v>
      </c>
      <c r="O53" s="3">
        <v>0.0</v>
      </c>
      <c r="P53" s="3">
        <v>0.0</v>
      </c>
      <c r="Q53" s="3">
        <v>0.0</v>
      </c>
      <c r="R53" s="3">
        <v>0.0</v>
      </c>
      <c r="S53" s="5">
        <f t="shared" ref="S53:T53" si="53">I53/K53</f>
        <v>0.1533333333</v>
      </c>
      <c r="T53" s="5">
        <f t="shared" si="53"/>
        <v>0.015</v>
      </c>
    </row>
    <row r="54">
      <c r="A54" s="3">
        <v>53.0</v>
      </c>
      <c r="B54" s="3" t="s">
        <v>100</v>
      </c>
      <c r="C54" s="3" t="s">
        <v>71</v>
      </c>
      <c r="D54" s="3" t="s">
        <v>42</v>
      </c>
      <c r="E54" s="3">
        <v>2.0</v>
      </c>
      <c r="F54" s="3">
        <v>1.0</v>
      </c>
      <c r="G54" s="4" t="str">
        <f t="shared" si="2"/>
        <v>Home</v>
      </c>
      <c r="H54" s="3">
        <v>0.44</v>
      </c>
      <c r="I54" s="3">
        <v>0.83</v>
      </c>
      <c r="J54" s="3">
        <v>0.69</v>
      </c>
      <c r="K54" s="3">
        <v>12.0</v>
      </c>
      <c r="L54" s="3">
        <v>15.0</v>
      </c>
      <c r="M54" s="3">
        <v>5.0</v>
      </c>
      <c r="N54" s="3">
        <v>6.0</v>
      </c>
      <c r="O54" s="3">
        <v>0.0</v>
      </c>
      <c r="P54" s="3">
        <v>0.0</v>
      </c>
      <c r="Q54" s="3">
        <v>1.0</v>
      </c>
      <c r="R54" s="3">
        <v>1.0</v>
      </c>
      <c r="S54" s="5">
        <f t="shared" ref="S54:T54" si="54">I54/K54</f>
        <v>0.06916666667</v>
      </c>
      <c r="T54" s="5">
        <f t="shared" si="54"/>
        <v>0.046</v>
      </c>
    </row>
    <row r="55">
      <c r="A55" s="3">
        <v>54.0</v>
      </c>
      <c r="B55" s="3" t="s">
        <v>101</v>
      </c>
      <c r="C55" s="3" t="s">
        <v>24</v>
      </c>
      <c r="D55" s="3" t="s">
        <v>48</v>
      </c>
      <c r="E55" s="3">
        <v>0.0</v>
      </c>
      <c r="F55" s="3">
        <v>4.0</v>
      </c>
      <c r="G55" s="4" t="str">
        <f t="shared" si="2"/>
        <v>Away</v>
      </c>
      <c r="H55" s="3">
        <v>0.61</v>
      </c>
      <c r="I55" s="3">
        <v>1.92</v>
      </c>
      <c r="J55" s="3">
        <v>1.21</v>
      </c>
      <c r="K55" s="3">
        <v>10.0</v>
      </c>
      <c r="L55" s="3">
        <v>18.0</v>
      </c>
      <c r="M55" s="3">
        <v>6.0</v>
      </c>
      <c r="N55" s="3">
        <v>4.0</v>
      </c>
      <c r="O55" s="3">
        <v>0.0</v>
      </c>
      <c r="P55" s="3">
        <v>0.0</v>
      </c>
      <c r="Q55" s="3">
        <v>0.0</v>
      </c>
      <c r="R55" s="3">
        <v>0.0</v>
      </c>
      <c r="S55" s="5">
        <f t="shared" ref="S55:T55" si="55">I55/K55</f>
        <v>0.192</v>
      </c>
      <c r="T55" s="5">
        <f t="shared" si="55"/>
        <v>0.06722222222</v>
      </c>
    </row>
    <row r="56">
      <c r="A56" s="3">
        <v>55.0</v>
      </c>
      <c r="B56" s="3" t="s">
        <v>102</v>
      </c>
      <c r="C56" s="3" t="s">
        <v>30</v>
      </c>
      <c r="D56" s="3" t="s">
        <v>43</v>
      </c>
      <c r="E56" s="3">
        <v>1.0</v>
      </c>
      <c r="F56" s="3">
        <v>0.0</v>
      </c>
      <c r="G56" s="4" t="str">
        <f t="shared" si="2"/>
        <v>Home</v>
      </c>
      <c r="H56" s="3">
        <v>0.62</v>
      </c>
      <c r="I56" s="3">
        <v>1.24</v>
      </c>
      <c r="J56" s="3">
        <v>0.84</v>
      </c>
      <c r="K56" s="3">
        <v>14.0</v>
      </c>
      <c r="L56" s="3">
        <v>11.0</v>
      </c>
      <c r="M56" s="3">
        <v>4.0</v>
      </c>
      <c r="N56" s="3">
        <v>5.0</v>
      </c>
      <c r="O56" s="3">
        <v>0.0</v>
      </c>
      <c r="P56" s="3">
        <v>0.0</v>
      </c>
      <c r="Q56" s="3">
        <v>0.0</v>
      </c>
      <c r="R56" s="3">
        <v>0.0</v>
      </c>
      <c r="S56" s="5">
        <f t="shared" ref="S56:T56" si="56">I56/K56</f>
        <v>0.08857142857</v>
      </c>
      <c r="T56" s="5">
        <f t="shared" si="56"/>
        <v>0.07636363636</v>
      </c>
    </row>
    <row r="57">
      <c r="A57" s="3">
        <v>56.0</v>
      </c>
      <c r="B57" s="3" t="s">
        <v>103</v>
      </c>
      <c r="C57" s="3" t="s">
        <v>28</v>
      </c>
      <c r="D57" s="3" t="s">
        <v>25</v>
      </c>
      <c r="E57" s="3">
        <v>2.0</v>
      </c>
      <c r="F57" s="3">
        <v>1.0</v>
      </c>
      <c r="G57" s="4" t="str">
        <f t="shared" si="2"/>
        <v>Home</v>
      </c>
      <c r="H57" s="3">
        <v>0.58</v>
      </c>
      <c r="I57" s="3">
        <v>1.48</v>
      </c>
      <c r="J57" s="3">
        <v>1.05</v>
      </c>
      <c r="K57" s="3">
        <v>15.0</v>
      </c>
      <c r="L57" s="3">
        <v>5.0</v>
      </c>
      <c r="M57" s="3">
        <v>6.0</v>
      </c>
      <c r="N57" s="3">
        <v>7.0</v>
      </c>
      <c r="O57" s="3">
        <v>0.0</v>
      </c>
      <c r="P57" s="3">
        <v>0.0</v>
      </c>
      <c r="Q57" s="3">
        <v>0.0</v>
      </c>
      <c r="R57" s="3">
        <v>0.0</v>
      </c>
      <c r="S57" s="5">
        <f t="shared" ref="S57:T57" si="57">I57/K57</f>
        <v>0.09866666667</v>
      </c>
      <c r="T57" s="5">
        <f t="shared" si="57"/>
        <v>0.21</v>
      </c>
    </row>
    <row r="58">
      <c r="A58" s="3">
        <v>57.0</v>
      </c>
      <c r="B58" s="3" t="s">
        <v>104</v>
      </c>
      <c r="C58" s="3" t="s">
        <v>58</v>
      </c>
      <c r="D58" s="3" t="s">
        <v>55</v>
      </c>
      <c r="E58" s="3">
        <v>0.0</v>
      </c>
      <c r="F58" s="3">
        <v>2.0</v>
      </c>
      <c r="G58" s="4" t="str">
        <f t="shared" si="2"/>
        <v>Away</v>
      </c>
      <c r="H58" s="3">
        <v>0.61</v>
      </c>
      <c r="I58" s="3">
        <v>1.57</v>
      </c>
      <c r="J58" s="3">
        <v>1.01</v>
      </c>
      <c r="K58" s="3">
        <v>17.0</v>
      </c>
      <c r="L58" s="3">
        <v>15.0</v>
      </c>
      <c r="M58" s="3">
        <v>4.0</v>
      </c>
      <c r="N58" s="3">
        <v>0.0</v>
      </c>
      <c r="O58" s="3">
        <v>0.0</v>
      </c>
      <c r="P58" s="3">
        <v>0.0</v>
      </c>
      <c r="Q58" s="3">
        <v>0.0</v>
      </c>
      <c r="R58" s="3">
        <v>0.0</v>
      </c>
      <c r="S58" s="5">
        <f t="shared" ref="S58:T58" si="58">I58/K58</f>
        <v>0.09235294118</v>
      </c>
      <c r="T58" s="5">
        <f t="shared" si="58"/>
        <v>0.06733333333</v>
      </c>
    </row>
    <row r="59">
      <c r="A59" s="3">
        <v>58.0</v>
      </c>
      <c r="B59" s="3" t="s">
        <v>105</v>
      </c>
      <c r="C59" s="3" t="s">
        <v>36</v>
      </c>
      <c r="D59" s="3" t="s">
        <v>45</v>
      </c>
      <c r="E59" s="3">
        <v>1.0</v>
      </c>
      <c r="F59" s="3">
        <v>2.0</v>
      </c>
      <c r="G59" s="4" t="str">
        <f t="shared" si="2"/>
        <v>Away</v>
      </c>
      <c r="H59" s="3">
        <v>0.52</v>
      </c>
      <c r="I59" s="3">
        <v>1.09</v>
      </c>
      <c r="J59" s="3">
        <v>1.91</v>
      </c>
      <c r="K59" s="3">
        <v>7.0</v>
      </c>
      <c r="L59" s="3">
        <v>15.0</v>
      </c>
      <c r="M59" s="3">
        <v>10.0</v>
      </c>
      <c r="N59" s="3">
        <v>9.0</v>
      </c>
      <c r="O59" s="3">
        <v>0.0</v>
      </c>
      <c r="P59" s="3">
        <v>0.0</v>
      </c>
      <c r="Q59" s="3">
        <v>0.0</v>
      </c>
      <c r="R59" s="3">
        <v>0.0</v>
      </c>
      <c r="S59" s="5">
        <f t="shared" ref="S59:T59" si="59">I59/K59</f>
        <v>0.1557142857</v>
      </c>
      <c r="T59" s="5">
        <f t="shared" si="59"/>
        <v>0.1273333333</v>
      </c>
    </row>
    <row r="60">
      <c r="A60" s="3">
        <v>59.0</v>
      </c>
      <c r="B60" s="3" t="s">
        <v>106</v>
      </c>
      <c r="C60" s="3" t="s">
        <v>27</v>
      </c>
      <c r="D60" s="3" t="s">
        <v>57</v>
      </c>
      <c r="E60" s="3">
        <v>0.0</v>
      </c>
      <c r="F60" s="3">
        <v>0.0</v>
      </c>
      <c r="G60" s="4" t="str">
        <f t="shared" si="2"/>
        <v>Draw</v>
      </c>
      <c r="H60" s="3">
        <v>0.44</v>
      </c>
      <c r="I60" s="3">
        <v>1.36</v>
      </c>
      <c r="J60" s="3">
        <v>1.32</v>
      </c>
      <c r="K60" s="3">
        <v>17.0</v>
      </c>
      <c r="L60" s="3">
        <v>8.0</v>
      </c>
      <c r="M60" s="3">
        <v>4.0</v>
      </c>
      <c r="N60" s="3">
        <v>5.0</v>
      </c>
      <c r="O60" s="3">
        <v>0.0</v>
      </c>
      <c r="P60" s="3">
        <v>0.0</v>
      </c>
      <c r="Q60" s="3">
        <v>0.0</v>
      </c>
      <c r="R60" s="3">
        <v>0.0</v>
      </c>
      <c r="S60" s="5">
        <f t="shared" ref="S60:T60" si="60">I60/K60</f>
        <v>0.08</v>
      </c>
      <c r="T60" s="5">
        <f t="shared" si="60"/>
        <v>0.165</v>
      </c>
    </row>
    <row r="61">
      <c r="A61" s="3">
        <v>60.0</v>
      </c>
      <c r="B61" s="3" t="s">
        <v>107</v>
      </c>
      <c r="C61" s="3" t="s">
        <v>61</v>
      </c>
      <c r="D61" s="3" t="s">
        <v>24</v>
      </c>
      <c r="E61" s="3">
        <v>1.0</v>
      </c>
      <c r="F61" s="3">
        <v>1.0</v>
      </c>
      <c r="G61" s="4" t="str">
        <f t="shared" si="2"/>
        <v>Draw</v>
      </c>
      <c r="H61" s="3">
        <v>0.64</v>
      </c>
      <c r="I61" s="3">
        <v>1.42</v>
      </c>
      <c r="J61" s="3">
        <v>2.16</v>
      </c>
      <c r="K61" s="3">
        <v>10.0</v>
      </c>
      <c r="L61" s="3">
        <v>8.0</v>
      </c>
      <c r="M61" s="3">
        <v>3.0</v>
      </c>
      <c r="N61" s="3">
        <v>5.0</v>
      </c>
      <c r="O61" s="3">
        <v>0.0</v>
      </c>
      <c r="P61" s="3">
        <v>0.0</v>
      </c>
      <c r="Q61" s="3">
        <v>0.0</v>
      </c>
      <c r="R61" s="3">
        <v>0.0</v>
      </c>
      <c r="S61" s="5">
        <f t="shared" ref="S61:T61" si="61">I61/K61</f>
        <v>0.142</v>
      </c>
      <c r="T61" s="5">
        <f t="shared" si="61"/>
        <v>0.27</v>
      </c>
    </row>
    <row r="62">
      <c r="A62" s="3">
        <v>61.0</v>
      </c>
      <c r="B62" s="3" t="s">
        <v>108</v>
      </c>
      <c r="C62" s="3" t="s">
        <v>33</v>
      </c>
      <c r="D62" s="3" t="s">
        <v>28</v>
      </c>
      <c r="E62" s="3">
        <v>1.0</v>
      </c>
      <c r="F62" s="3">
        <v>2.0</v>
      </c>
      <c r="G62" s="4" t="str">
        <f t="shared" si="2"/>
        <v>Away</v>
      </c>
      <c r="H62" s="3">
        <v>0.42</v>
      </c>
      <c r="I62" s="3">
        <v>2.21</v>
      </c>
      <c r="J62" s="3">
        <v>0.32</v>
      </c>
      <c r="K62" s="3">
        <v>19.0</v>
      </c>
      <c r="L62" s="3">
        <v>4.0</v>
      </c>
      <c r="M62" s="3">
        <v>7.0</v>
      </c>
      <c r="N62" s="3">
        <v>7.0</v>
      </c>
      <c r="O62" s="3">
        <v>0.0</v>
      </c>
      <c r="P62" s="3">
        <v>0.0</v>
      </c>
      <c r="Q62" s="3">
        <v>1.0</v>
      </c>
      <c r="R62" s="3">
        <v>0.0</v>
      </c>
      <c r="S62" s="5">
        <f t="shared" ref="S62:T62" si="62">I62/K62</f>
        <v>0.1163157895</v>
      </c>
      <c r="T62" s="5">
        <f t="shared" si="62"/>
        <v>0.08</v>
      </c>
    </row>
    <row r="63">
      <c r="A63" s="3">
        <v>62.0</v>
      </c>
      <c r="B63" s="3" t="s">
        <v>109</v>
      </c>
      <c r="C63" s="3" t="s">
        <v>22</v>
      </c>
      <c r="D63" s="3" t="s">
        <v>39</v>
      </c>
      <c r="E63" s="3">
        <v>1.0</v>
      </c>
      <c r="F63" s="3">
        <v>1.0</v>
      </c>
      <c r="G63" s="4" t="str">
        <f t="shared" si="2"/>
        <v>Draw</v>
      </c>
      <c r="H63" s="3">
        <v>0.53</v>
      </c>
      <c r="I63" s="3">
        <v>1.63</v>
      </c>
      <c r="J63" s="3">
        <v>0.54</v>
      </c>
      <c r="K63" s="3">
        <v>22.0</v>
      </c>
      <c r="L63" s="3">
        <v>1.0</v>
      </c>
      <c r="M63" s="3">
        <v>3.0</v>
      </c>
      <c r="N63" s="3">
        <v>7.0</v>
      </c>
      <c r="O63" s="3">
        <v>0.0</v>
      </c>
      <c r="P63" s="3">
        <v>0.0</v>
      </c>
      <c r="Q63" s="3">
        <v>0.0</v>
      </c>
      <c r="R63" s="3">
        <v>0.0</v>
      </c>
      <c r="S63" s="5">
        <f t="shared" ref="S63:T63" si="63">I63/K63</f>
        <v>0.07409090909</v>
      </c>
      <c r="T63" s="5">
        <f t="shared" si="63"/>
        <v>0.54</v>
      </c>
    </row>
    <row r="64">
      <c r="A64" s="3">
        <v>63.0</v>
      </c>
      <c r="B64" s="3" t="s">
        <v>110</v>
      </c>
      <c r="C64" s="3" t="s">
        <v>21</v>
      </c>
      <c r="D64" s="3" t="s">
        <v>54</v>
      </c>
      <c r="E64" s="3">
        <v>4.0</v>
      </c>
      <c r="F64" s="3">
        <v>0.0</v>
      </c>
      <c r="G64" s="4" t="str">
        <f t="shared" si="2"/>
        <v>Home</v>
      </c>
      <c r="H64" s="3">
        <v>0.54</v>
      </c>
      <c r="I64" s="3">
        <v>1.61</v>
      </c>
      <c r="J64" s="3">
        <v>0.65</v>
      </c>
      <c r="K64" s="3">
        <v>24.0</v>
      </c>
      <c r="L64" s="3">
        <v>11.0</v>
      </c>
      <c r="M64" s="3">
        <v>2.0</v>
      </c>
      <c r="N64" s="3">
        <v>2.0</v>
      </c>
      <c r="O64" s="3">
        <v>0.0</v>
      </c>
      <c r="P64" s="3">
        <v>0.0</v>
      </c>
      <c r="Q64" s="3">
        <v>0.0</v>
      </c>
      <c r="R64" s="3">
        <v>0.0</v>
      </c>
      <c r="S64" s="5">
        <f t="shared" ref="S64:T64" si="64">I64/K64</f>
        <v>0.06708333333</v>
      </c>
      <c r="T64" s="5">
        <f t="shared" si="64"/>
        <v>0.05909090909</v>
      </c>
    </row>
    <row r="65">
      <c r="A65" s="3">
        <v>64.0</v>
      </c>
      <c r="B65" s="3" t="s">
        <v>111</v>
      </c>
      <c r="C65" s="3" t="s">
        <v>45</v>
      </c>
      <c r="D65" s="3" t="s">
        <v>30</v>
      </c>
      <c r="E65" s="3">
        <v>2.0</v>
      </c>
      <c r="F65" s="3">
        <v>3.0</v>
      </c>
      <c r="G65" s="4" t="str">
        <f t="shared" si="2"/>
        <v>Away</v>
      </c>
      <c r="H65" s="3">
        <v>0.61</v>
      </c>
      <c r="I65" s="3">
        <v>1.24</v>
      </c>
      <c r="J65" s="3">
        <v>1.52</v>
      </c>
      <c r="K65" s="3">
        <v>16.0</v>
      </c>
      <c r="L65" s="3">
        <v>14.0</v>
      </c>
      <c r="M65" s="3">
        <v>2.0</v>
      </c>
      <c r="N65" s="3">
        <v>1.0</v>
      </c>
      <c r="O65" s="3">
        <v>0.0</v>
      </c>
      <c r="P65" s="3">
        <v>0.0</v>
      </c>
      <c r="Q65" s="3">
        <v>1.0</v>
      </c>
      <c r="R65" s="3">
        <v>0.0</v>
      </c>
      <c r="S65" s="5">
        <f t="shared" ref="S65:T65" si="65">I65/K65</f>
        <v>0.0775</v>
      </c>
      <c r="T65" s="5">
        <f t="shared" si="65"/>
        <v>0.1085714286</v>
      </c>
    </row>
    <row r="66">
      <c r="A66" s="3">
        <v>65.0</v>
      </c>
      <c r="B66" s="3" t="s">
        <v>112</v>
      </c>
      <c r="C66" s="3" t="s">
        <v>25</v>
      </c>
      <c r="D66" s="3" t="s">
        <v>46</v>
      </c>
      <c r="E66" s="3">
        <v>1.0</v>
      </c>
      <c r="F66" s="3">
        <v>2.0</v>
      </c>
      <c r="G66" s="4" t="str">
        <f t="shared" si="2"/>
        <v>Away</v>
      </c>
      <c r="H66" s="3">
        <v>0.42</v>
      </c>
      <c r="I66" s="3">
        <v>1.88</v>
      </c>
      <c r="J66" s="3">
        <v>2.04</v>
      </c>
      <c r="K66" s="3">
        <v>23.0</v>
      </c>
      <c r="L66" s="3">
        <v>16.0</v>
      </c>
      <c r="M66" s="3">
        <v>10.0</v>
      </c>
      <c r="N66" s="3">
        <v>8.0</v>
      </c>
      <c r="O66" s="3">
        <v>0.0</v>
      </c>
      <c r="P66" s="3">
        <v>0.0</v>
      </c>
      <c r="Q66" s="3">
        <v>1.0</v>
      </c>
      <c r="R66" s="3">
        <v>0.0</v>
      </c>
      <c r="S66" s="5">
        <f t="shared" ref="S66:T66" si="66">I66/K66</f>
        <v>0.08173913043</v>
      </c>
      <c r="T66" s="5">
        <f t="shared" si="66"/>
        <v>0.1275</v>
      </c>
    </row>
    <row r="67">
      <c r="A67" s="3">
        <v>66.0</v>
      </c>
      <c r="B67" s="3" t="s">
        <v>113</v>
      </c>
      <c r="C67" s="3" t="s">
        <v>42</v>
      </c>
      <c r="D67" s="3" t="s">
        <v>49</v>
      </c>
      <c r="E67" s="3">
        <v>1.0</v>
      </c>
      <c r="F67" s="3">
        <v>1.0</v>
      </c>
      <c r="G67" s="4" t="str">
        <f t="shared" si="2"/>
        <v>Draw</v>
      </c>
      <c r="H67" s="3">
        <v>0.66</v>
      </c>
      <c r="I67" s="3">
        <v>1.15</v>
      </c>
      <c r="J67" s="3">
        <v>0.62</v>
      </c>
      <c r="K67" s="3">
        <v>17.0</v>
      </c>
      <c r="L67" s="3">
        <v>10.0</v>
      </c>
      <c r="M67" s="3">
        <v>7.0</v>
      </c>
      <c r="N67" s="3">
        <v>8.0</v>
      </c>
      <c r="O67" s="3">
        <v>0.0</v>
      </c>
      <c r="P67" s="3">
        <v>0.0</v>
      </c>
      <c r="Q67" s="3">
        <v>0.0</v>
      </c>
      <c r="R67" s="3">
        <v>1.0</v>
      </c>
      <c r="S67" s="5">
        <f t="shared" ref="S67:T67" si="67">I67/K67</f>
        <v>0.06764705882</v>
      </c>
      <c r="T67" s="5">
        <f t="shared" si="67"/>
        <v>0.062</v>
      </c>
    </row>
    <row r="68">
      <c r="A68" s="3">
        <v>67.0</v>
      </c>
      <c r="B68" s="3" t="s">
        <v>114</v>
      </c>
      <c r="C68" s="3" t="s">
        <v>40</v>
      </c>
      <c r="D68" s="3" t="s">
        <v>52</v>
      </c>
      <c r="E68" s="3">
        <v>2.0</v>
      </c>
      <c r="F68" s="3">
        <v>2.0</v>
      </c>
      <c r="G68" s="4" t="str">
        <f t="shared" si="2"/>
        <v>Draw</v>
      </c>
      <c r="H68" s="3">
        <v>0.43</v>
      </c>
      <c r="I68" s="3">
        <v>1.43</v>
      </c>
      <c r="J68" s="3">
        <v>0.36</v>
      </c>
      <c r="K68" s="3">
        <v>8.0</v>
      </c>
      <c r="L68" s="3">
        <v>9.0</v>
      </c>
      <c r="M68" s="3">
        <v>3.0</v>
      </c>
      <c r="N68" s="3">
        <v>3.0</v>
      </c>
      <c r="O68" s="3">
        <v>0.0</v>
      </c>
      <c r="P68" s="3">
        <v>0.0</v>
      </c>
      <c r="Q68" s="3">
        <v>0.0</v>
      </c>
      <c r="R68" s="3">
        <v>1.0</v>
      </c>
      <c r="S68" s="5">
        <f t="shared" ref="S68:T68" si="68">I68/K68</f>
        <v>0.17875</v>
      </c>
      <c r="T68" s="5">
        <f t="shared" si="68"/>
        <v>0.04</v>
      </c>
    </row>
    <row r="69">
      <c r="A69" s="3">
        <v>68.0</v>
      </c>
      <c r="B69" s="3" t="s">
        <v>115</v>
      </c>
      <c r="C69" s="3" t="s">
        <v>37</v>
      </c>
      <c r="D69" s="3" t="s">
        <v>71</v>
      </c>
      <c r="E69" s="3">
        <v>0.0</v>
      </c>
      <c r="F69" s="3">
        <v>2.0</v>
      </c>
      <c r="G69" s="4" t="str">
        <f t="shared" si="2"/>
        <v>Away</v>
      </c>
      <c r="H69" s="3">
        <v>0.66</v>
      </c>
      <c r="I69" s="3">
        <v>1.17</v>
      </c>
      <c r="J69" s="3">
        <v>1.51</v>
      </c>
      <c r="K69" s="3">
        <v>16.0</v>
      </c>
      <c r="L69" s="3">
        <v>13.0</v>
      </c>
      <c r="M69" s="3">
        <v>11.0</v>
      </c>
      <c r="N69" s="3">
        <v>2.0</v>
      </c>
      <c r="O69" s="3">
        <v>0.0</v>
      </c>
      <c r="P69" s="3">
        <v>0.0</v>
      </c>
      <c r="Q69" s="3">
        <v>1.0</v>
      </c>
      <c r="R69" s="3">
        <v>0.0</v>
      </c>
      <c r="S69" s="5">
        <f t="shared" ref="S69:T69" si="69">I69/K69</f>
        <v>0.073125</v>
      </c>
      <c r="T69" s="5">
        <f t="shared" si="69"/>
        <v>0.1161538462</v>
      </c>
    </row>
    <row r="70">
      <c r="A70" s="3">
        <v>69.0</v>
      </c>
      <c r="B70" s="3" t="s">
        <v>116</v>
      </c>
      <c r="C70" s="3" t="s">
        <v>31</v>
      </c>
      <c r="D70" s="3" t="s">
        <v>55</v>
      </c>
      <c r="E70" s="3">
        <v>1.0</v>
      </c>
      <c r="F70" s="3">
        <v>1.0</v>
      </c>
      <c r="G70" s="4" t="str">
        <f t="shared" si="2"/>
        <v>Draw</v>
      </c>
      <c r="H70" s="3">
        <v>0.63</v>
      </c>
      <c r="I70" s="3">
        <v>1.74</v>
      </c>
      <c r="J70" s="3">
        <v>1.25</v>
      </c>
      <c r="K70" s="3">
        <v>4.0</v>
      </c>
      <c r="L70" s="3">
        <v>13.0</v>
      </c>
      <c r="M70" s="3">
        <v>16.0</v>
      </c>
      <c r="N70" s="3">
        <v>2.0</v>
      </c>
      <c r="O70" s="3">
        <v>0.0</v>
      </c>
      <c r="P70" s="3">
        <v>0.0</v>
      </c>
      <c r="Q70" s="3">
        <v>0.0</v>
      </c>
      <c r="R70" s="3">
        <v>0.0</v>
      </c>
      <c r="S70" s="5">
        <f t="shared" ref="S70:T70" si="70">I70/K70</f>
        <v>0.435</v>
      </c>
      <c r="T70" s="5">
        <f t="shared" si="70"/>
        <v>0.09615384615</v>
      </c>
    </row>
    <row r="71">
      <c r="A71" s="3">
        <v>70.0</v>
      </c>
      <c r="B71" s="3" t="s">
        <v>117</v>
      </c>
      <c r="C71" s="3" t="s">
        <v>34</v>
      </c>
      <c r="D71" s="3" t="s">
        <v>48</v>
      </c>
      <c r="E71" s="3">
        <v>0.0</v>
      </c>
      <c r="F71" s="3">
        <v>2.0</v>
      </c>
      <c r="G71" s="4" t="str">
        <f t="shared" si="2"/>
        <v>Away</v>
      </c>
      <c r="H71" s="3">
        <v>0.44</v>
      </c>
      <c r="I71" s="3">
        <v>2.06</v>
      </c>
      <c r="J71" s="3">
        <v>1.14</v>
      </c>
      <c r="K71" s="3">
        <v>16.0</v>
      </c>
      <c r="L71" s="3">
        <v>16.0</v>
      </c>
      <c r="M71" s="3">
        <v>5.0</v>
      </c>
      <c r="N71" s="3">
        <v>6.0</v>
      </c>
      <c r="O71" s="3">
        <v>0.0</v>
      </c>
      <c r="P71" s="3">
        <v>0.0</v>
      </c>
      <c r="Q71" s="3">
        <v>0.0</v>
      </c>
      <c r="R71" s="3">
        <v>0.0</v>
      </c>
      <c r="S71" s="5">
        <f t="shared" ref="S71:T71" si="71">I71/K71</f>
        <v>0.12875</v>
      </c>
      <c r="T71" s="5">
        <f t="shared" si="71"/>
        <v>0.07125</v>
      </c>
    </row>
    <row r="72">
      <c r="A72" s="3">
        <v>71.0</v>
      </c>
      <c r="B72" s="3" t="s">
        <v>118</v>
      </c>
      <c r="C72" s="3" t="s">
        <v>43</v>
      </c>
      <c r="D72" s="3" t="s">
        <v>58</v>
      </c>
      <c r="E72" s="3">
        <v>0.0</v>
      </c>
      <c r="F72" s="3">
        <v>3.0</v>
      </c>
      <c r="G72" s="4" t="str">
        <f t="shared" si="2"/>
        <v>Away</v>
      </c>
      <c r="H72" s="3">
        <v>0.48</v>
      </c>
      <c r="I72" s="3">
        <v>1.52</v>
      </c>
      <c r="J72" s="3">
        <v>2.57</v>
      </c>
      <c r="K72" s="3">
        <v>15.0</v>
      </c>
      <c r="L72" s="3">
        <v>20.0</v>
      </c>
      <c r="M72" s="3">
        <v>5.0</v>
      </c>
      <c r="N72" s="3">
        <v>8.0</v>
      </c>
      <c r="O72" s="3">
        <v>0.0</v>
      </c>
      <c r="P72" s="3">
        <v>0.0</v>
      </c>
      <c r="Q72" s="3">
        <v>0.0</v>
      </c>
      <c r="R72" s="3">
        <v>0.0</v>
      </c>
      <c r="S72" s="5">
        <f t="shared" ref="S72:T72" si="72">I72/K72</f>
        <v>0.1013333333</v>
      </c>
      <c r="T72" s="5">
        <f t="shared" si="72"/>
        <v>0.1285</v>
      </c>
    </row>
    <row r="73">
      <c r="A73" s="3">
        <v>72.0</v>
      </c>
      <c r="B73" s="3" t="s">
        <v>119</v>
      </c>
      <c r="C73" s="3" t="s">
        <v>36</v>
      </c>
      <c r="D73" s="3" t="s">
        <v>51</v>
      </c>
      <c r="E73" s="3">
        <v>1.0</v>
      </c>
      <c r="F73" s="3">
        <v>3.0</v>
      </c>
      <c r="G73" s="4" t="str">
        <f t="shared" si="2"/>
        <v>Away</v>
      </c>
      <c r="H73" s="3">
        <v>0.49</v>
      </c>
      <c r="I73" s="3">
        <v>2.21</v>
      </c>
      <c r="J73" s="3">
        <v>2.32</v>
      </c>
      <c r="K73" s="3">
        <v>23.0</v>
      </c>
      <c r="L73" s="3">
        <v>12.0</v>
      </c>
      <c r="M73" s="3">
        <v>6.0</v>
      </c>
      <c r="N73" s="3">
        <v>1.0</v>
      </c>
      <c r="O73" s="3">
        <v>0.0</v>
      </c>
      <c r="P73" s="3">
        <v>0.0</v>
      </c>
      <c r="Q73" s="3">
        <v>0.0</v>
      </c>
      <c r="R73" s="3">
        <v>2.0</v>
      </c>
      <c r="S73" s="5">
        <f t="shared" ref="S73:T73" si="73">I73/K73</f>
        <v>0.09608695652</v>
      </c>
      <c r="T73" s="5">
        <f t="shared" si="73"/>
        <v>0.1933333333</v>
      </c>
    </row>
    <row r="74">
      <c r="A74" s="3">
        <v>73.0</v>
      </c>
      <c r="B74" s="3" t="s">
        <v>120</v>
      </c>
      <c r="C74" s="3" t="s">
        <v>45</v>
      </c>
      <c r="D74" s="3" t="s">
        <v>22</v>
      </c>
      <c r="E74" s="3">
        <v>1.0</v>
      </c>
      <c r="F74" s="3">
        <v>1.0</v>
      </c>
      <c r="G74" s="4" t="str">
        <f t="shared" si="2"/>
        <v>Draw</v>
      </c>
      <c r="H74" s="3">
        <v>0.62</v>
      </c>
      <c r="I74" s="3">
        <v>0.56</v>
      </c>
      <c r="J74" s="3">
        <v>1.1</v>
      </c>
      <c r="K74" s="3">
        <v>10.0</v>
      </c>
      <c r="L74" s="3">
        <v>12.0</v>
      </c>
      <c r="M74" s="3">
        <v>5.0</v>
      </c>
      <c r="N74" s="3">
        <v>2.0</v>
      </c>
      <c r="O74" s="3">
        <v>0.0</v>
      </c>
      <c r="P74" s="3">
        <v>0.0</v>
      </c>
      <c r="Q74" s="3">
        <v>1.0</v>
      </c>
      <c r="R74" s="3">
        <v>0.0</v>
      </c>
      <c r="S74" s="5">
        <f t="shared" ref="S74:T74" si="74">I74/K74</f>
        <v>0.056</v>
      </c>
      <c r="T74" s="5">
        <f t="shared" si="74"/>
        <v>0.09166666667</v>
      </c>
    </row>
    <row r="75">
      <c r="A75" s="3">
        <v>74.0</v>
      </c>
      <c r="B75" s="3" t="s">
        <v>121</v>
      </c>
      <c r="C75" s="3" t="s">
        <v>33</v>
      </c>
      <c r="D75" s="3" t="s">
        <v>42</v>
      </c>
      <c r="E75" s="3">
        <v>2.0</v>
      </c>
      <c r="F75" s="3">
        <v>2.0</v>
      </c>
      <c r="G75" s="4" t="str">
        <f t="shared" si="2"/>
        <v>Draw</v>
      </c>
      <c r="H75" s="3">
        <v>0.31</v>
      </c>
      <c r="I75" s="3">
        <v>1.97</v>
      </c>
      <c r="J75" s="3">
        <v>0.78</v>
      </c>
      <c r="K75" s="3">
        <v>27.0</v>
      </c>
      <c r="L75" s="3">
        <v>3.0</v>
      </c>
      <c r="M75" s="3">
        <v>8.0</v>
      </c>
      <c r="N75" s="3">
        <v>4.0</v>
      </c>
      <c r="O75" s="3">
        <v>0.0</v>
      </c>
      <c r="P75" s="3">
        <v>0.0</v>
      </c>
      <c r="Q75" s="3">
        <v>1.0</v>
      </c>
      <c r="R75" s="3">
        <v>0.0</v>
      </c>
      <c r="S75" s="5">
        <f t="shared" ref="S75:T75" si="75">I75/K75</f>
        <v>0.07296296296</v>
      </c>
      <c r="T75" s="5">
        <f t="shared" si="75"/>
        <v>0.26</v>
      </c>
    </row>
    <row r="76">
      <c r="A76" s="3">
        <v>75.0</v>
      </c>
      <c r="B76" s="3" t="s">
        <v>122</v>
      </c>
      <c r="C76" s="3" t="s">
        <v>39</v>
      </c>
      <c r="D76" s="3" t="s">
        <v>31</v>
      </c>
      <c r="E76" s="3">
        <v>1.0</v>
      </c>
      <c r="F76" s="3">
        <v>2.0</v>
      </c>
      <c r="G76" s="4" t="str">
        <f t="shared" si="2"/>
        <v>Away</v>
      </c>
      <c r="H76" s="3">
        <v>0.35</v>
      </c>
      <c r="I76" s="3">
        <v>2.49</v>
      </c>
      <c r="J76" s="3">
        <v>0.82</v>
      </c>
      <c r="K76" s="3">
        <v>25.0</v>
      </c>
      <c r="L76" s="3">
        <v>11.0</v>
      </c>
      <c r="M76" s="3">
        <v>7.0</v>
      </c>
      <c r="N76" s="3">
        <v>3.0</v>
      </c>
      <c r="O76" s="3">
        <v>0.0</v>
      </c>
      <c r="P76" s="3">
        <v>0.0</v>
      </c>
      <c r="Q76" s="3">
        <v>0.0</v>
      </c>
      <c r="R76" s="3">
        <v>0.0</v>
      </c>
      <c r="S76" s="5">
        <f t="shared" ref="S76:T76" si="76">I76/K76</f>
        <v>0.0996</v>
      </c>
      <c r="T76" s="5">
        <f t="shared" si="76"/>
        <v>0.07454545455</v>
      </c>
    </row>
    <row r="77">
      <c r="A77" s="3">
        <v>76.0</v>
      </c>
      <c r="B77" s="3" t="s">
        <v>123</v>
      </c>
      <c r="C77" s="3" t="s">
        <v>51</v>
      </c>
      <c r="D77" s="3" t="s">
        <v>30</v>
      </c>
      <c r="E77" s="3">
        <v>0.0</v>
      </c>
      <c r="F77" s="3">
        <v>5.0</v>
      </c>
      <c r="G77" s="4" t="str">
        <f t="shared" si="2"/>
        <v>Away</v>
      </c>
      <c r="H77" s="3">
        <v>0.43</v>
      </c>
      <c r="I77" s="3">
        <v>0.9</v>
      </c>
      <c r="J77" s="3">
        <v>1.2</v>
      </c>
      <c r="K77" s="3">
        <v>9.0</v>
      </c>
      <c r="L77" s="3">
        <v>9.0</v>
      </c>
      <c r="M77" s="3">
        <v>3.0</v>
      </c>
      <c r="N77" s="3">
        <v>2.0</v>
      </c>
      <c r="O77" s="3">
        <v>0.0</v>
      </c>
      <c r="P77" s="3">
        <v>0.0</v>
      </c>
      <c r="Q77" s="3">
        <v>0.0</v>
      </c>
      <c r="R77" s="3">
        <v>0.0</v>
      </c>
      <c r="S77" s="5">
        <f t="shared" ref="S77:T77" si="77">I77/K77</f>
        <v>0.1</v>
      </c>
      <c r="T77" s="5">
        <f t="shared" si="77"/>
        <v>0.1333333333</v>
      </c>
    </row>
    <row r="78">
      <c r="A78" s="3">
        <v>77.0</v>
      </c>
      <c r="B78" s="3" t="s">
        <v>124</v>
      </c>
      <c r="C78" s="3" t="s">
        <v>71</v>
      </c>
      <c r="D78" s="3" t="s">
        <v>46</v>
      </c>
      <c r="E78" s="3">
        <v>1.0</v>
      </c>
      <c r="F78" s="3">
        <v>1.0</v>
      </c>
      <c r="G78" s="4" t="str">
        <f t="shared" si="2"/>
        <v>Draw</v>
      </c>
      <c r="H78" s="3">
        <v>0.5</v>
      </c>
      <c r="I78" s="3">
        <v>1.23</v>
      </c>
      <c r="J78" s="3">
        <v>0.5</v>
      </c>
      <c r="K78" s="3">
        <v>6.0</v>
      </c>
      <c r="L78" s="3">
        <v>11.0</v>
      </c>
      <c r="M78" s="3">
        <v>1.0</v>
      </c>
      <c r="N78" s="3">
        <v>4.0</v>
      </c>
      <c r="O78" s="3">
        <v>0.0</v>
      </c>
      <c r="P78" s="3">
        <v>0.0</v>
      </c>
      <c r="Q78" s="3">
        <v>0.0</v>
      </c>
      <c r="R78" s="3">
        <v>0.0</v>
      </c>
      <c r="S78" s="5">
        <f t="shared" ref="S78:T78" si="78">I78/K78</f>
        <v>0.205</v>
      </c>
      <c r="T78" s="5">
        <f t="shared" si="78"/>
        <v>0.04545454545</v>
      </c>
    </row>
    <row r="79">
      <c r="A79" s="3">
        <v>78.0</v>
      </c>
      <c r="B79" s="3" t="s">
        <v>125</v>
      </c>
      <c r="C79" s="3" t="s">
        <v>21</v>
      </c>
      <c r="D79" s="3" t="s">
        <v>37</v>
      </c>
      <c r="E79" s="3">
        <v>5.0</v>
      </c>
      <c r="F79" s="3">
        <v>1.0</v>
      </c>
      <c r="G79" s="4" t="str">
        <f t="shared" si="2"/>
        <v>Home</v>
      </c>
      <c r="H79" s="3">
        <v>0.37</v>
      </c>
      <c r="I79" s="3">
        <v>0.72</v>
      </c>
      <c r="J79" s="3">
        <v>1.61</v>
      </c>
      <c r="K79" s="3">
        <v>16.0</v>
      </c>
      <c r="L79" s="3">
        <v>11.0</v>
      </c>
      <c r="M79" s="3">
        <v>2.0</v>
      </c>
      <c r="N79" s="3">
        <v>3.0</v>
      </c>
      <c r="O79" s="3">
        <v>0.0</v>
      </c>
      <c r="P79" s="3">
        <v>0.0</v>
      </c>
      <c r="Q79" s="3">
        <v>0.0</v>
      </c>
      <c r="R79" s="3">
        <v>0.0</v>
      </c>
      <c r="S79" s="5">
        <f t="shared" ref="S79:T79" si="79">I79/K79</f>
        <v>0.045</v>
      </c>
      <c r="T79" s="5">
        <f t="shared" si="79"/>
        <v>0.1463636364</v>
      </c>
    </row>
    <row r="80">
      <c r="A80" s="3">
        <v>79.0</v>
      </c>
      <c r="B80" s="3" t="s">
        <v>126</v>
      </c>
      <c r="C80" s="3" t="s">
        <v>58</v>
      </c>
      <c r="D80" s="3" t="s">
        <v>49</v>
      </c>
      <c r="E80" s="3">
        <v>2.0</v>
      </c>
      <c r="F80" s="3">
        <v>3.0</v>
      </c>
      <c r="G80" s="4" t="str">
        <f t="shared" si="2"/>
        <v>Away</v>
      </c>
      <c r="H80" s="3">
        <v>0.52</v>
      </c>
      <c r="I80" s="3">
        <v>1.74</v>
      </c>
      <c r="J80" s="3">
        <v>1.12</v>
      </c>
      <c r="K80" s="3">
        <v>24.0</v>
      </c>
      <c r="L80" s="3">
        <v>13.0</v>
      </c>
      <c r="M80" s="3">
        <v>3.0</v>
      </c>
      <c r="N80" s="3">
        <v>4.0</v>
      </c>
      <c r="O80" s="3">
        <v>0.0</v>
      </c>
      <c r="P80" s="3">
        <v>0.0</v>
      </c>
      <c r="Q80" s="3">
        <v>1.0</v>
      </c>
      <c r="R80" s="3">
        <v>0.0</v>
      </c>
      <c r="S80" s="5">
        <f t="shared" ref="S80:T80" si="80">I80/K80</f>
        <v>0.0725</v>
      </c>
      <c r="T80" s="5">
        <f t="shared" si="80"/>
        <v>0.08615384615</v>
      </c>
    </row>
    <row r="81">
      <c r="A81" s="3">
        <v>80.0</v>
      </c>
      <c r="B81" s="3" t="s">
        <v>127</v>
      </c>
      <c r="C81" s="3" t="s">
        <v>43</v>
      </c>
      <c r="D81" s="3" t="s">
        <v>36</v>
      </c>
      <c r="E81" s="3">
        <v>1.0</v>
      </c>
      <c r="F81" s="3">
        <v>1.0</v>
      </c>
      <c r="G81" s="4" t="str">
        <f t="shared" si="2"/>
        <v>Draw</v>
      </c>
      <c r="H81" s="3">
        <v>0.5</v>
      </c>
      <c r="I81" s="3">
        <v>0.83</v>
      </c>
      <c r="J81" s="3">
        <v>1.48</v>
      </c>
      <c r="K81" s="3">
        <v>12.0</v>
      </c>
      <c r="L81" s="3">
        <v>16.0</v>
      </c>
      <c r="M81" s="3">
        <v>4.0</v>
      </c>
      <c r="N81" s="3">
        <v>3.0</v>
      </c>
      <c r="O81" s="3">
        <v>0.0</v>
      </c>
      <c r="P81" s="3">
        <v>0.0</v>
      </c>
      <c r="Q81" s="3">
        <v>1.0</v>
      </c>
      <c r="R81" s="3">
        <v>0.0</v>
      </c>
      <c r="S81" s="5">
        <f t="shared" ref="S81:T81" si="81">I81/K81</f>
        <v>0.06916666667</v>
      </c>
      <c r="T81" s="5">
        <f t="shared" si="81"/>
        <v>0.0925</v>
      </c>
    </row>
    <row r="82">
      <c r="A82" s="3">
        <v>81.0</v>
      </c>
      <c r="B82" s="3" t="s">
        <v>128</v>
      </c>
      <c r="C82" s="3" t="s">
        <v>54</v>
      </c>
      <c r="D82" s="3" t="s">
        <v>61</v>
      </c>
      <c r="E82" s="3">
        <v>2.0</v>
      </c>
      <c r="F82" s="3">
        <v>1.0</v>
      </c>
      <c r="G82" s="4" t="str">
        <f t="shared" si="2"/>
        <v>Home</v>
      </c>
      <c r="H82" s="3">
        <v>0.33</v>
      </c>
      <c r="I82" s="3">
        <v>2.72</v>
      </c>
      <c r="J82" s="3">
        <v>0.38</v>
      </c>
      <c r="K82" s="3">
        <v>16.0</v>
      </c>
      <c r="L82" s="3">
        <v>8.0</v>
      </c>
      <c r="M82" s="3">
        <v>8.0</v>
      </c>
      <c r="N82" s="3">
        <v>2.0</v>
      </c>
      <c r="O82" s="3">
        <v>0.0</v>
      </c>
      <c r="P82" s="3">
        <v>0.0</v>
      </c>
      <c r="Q82" s="3">
        <v>0.0</v>
      </c>
      <c r="R82" s="3">
        <v>0.0</v>
      </c>
      <c r="S82" s="5">
        <f t="shared" ref="S82:T82" si="82">I82/K82</f>
        <v>0.17</v>
      </c>
      <c r="T82" s="5">
        <f t="shared" si="82"/>
        <v>0.0475</v>
      </c>
    </row>
    <row r="83">
      <c r="A83" s="3">
        <v>82.0</v>
      </c>
      <c r="B83" s="3" t="s">
        <v>129</v>
      </c>
      <c r="C83" s="3" t="s">
        <v>55</v>
      </c>
      <c r="D83" s="3" t="s">
        <v>40</v>
      </c>
      <c r="E83" s="3">
        <v>2.0</v>
      </c>
      <c r="F83" s="3">
        <v>0.0</v>
      </c>
      <c r="G83" s="4" t="str">
        <f t="shared" si="2"/>
        <v>Home</v>
      </c>
      <c r="H83" s="3">
        <v>0.48</v>
      </c>
      <c r="I83" s="3">
        <v>2.26</v>
      </c>
      <c r="J83" s="3">
        <v>1.24</v>
      </c>
      <c r="K83" s="3">
        <v>17.0</v>
      </c>
      <c r="L83" s="3">
        <v>15.0</v>
      </c>
      <c r="M83" s="3">
        <v>0.0</v>
      </c>
      <c r="N83" s="3">
        <v>4.0</v>
      </c>
      <c r="O83" s="3">
        <v>0.0</v>
      </c>
      <c r="P83" s="3">
        <v>0.0</v>
      </c>
      <c r="Q83" s="3">
        <v>0.0</v>
      </c>
      <c r="R83" s="3">
        <v>0.0</v>
      </c>
      <c r="S83" s="5">
        <f t="shared" ref="S83:T83" si="83">I83/K83</f>
        <v>0.1329411765</v>
      </c>
      <c r="T83" s="5">
        <f t="shared" si="83"/>
        <v>0.08266666667</v>
      </c>
    </row>
    <row r="84">
      <c r="A84" s="3">
        <v>83.0</v>
      </c>
      <c r="B84" s="3" t="s">
        <v>130</v>
      </c>
      <c r="C84" s="3" t="s">
        <v>28</v>
      </c>
      <c r="D84" s="3" t="s">
        <v>57</v>
      </c>
      <c r="E84" s="3">
        <v>1.0</v>
      </c>
      <c r="F84" s="3">
        <v>2.0</v>
      </c>
      <c r="G84" s="4" t="str">
        <f t="shared" si="2"/>
        <v>Away</v>
      </c>
      <c r="H84" s="3">
        <v>0.51</v>
      </c>
      <c r="I84" s="3">
        <v>0.67</v>
      </c>
      <c r="J84" s="3">
        <v>1.45</v>
      </c>
      <c r="K84" s="3">
        <v>15.0</v>
      </c>
      <c r="L84" s="3">
        <v>15.0</v>
      </c>
      <c r="M84" s="3">
        <v>2.0</v>
      </c>
      <c r="N84" s="3">
        <v>5.0</v>
      </c>
      <c r="O84" s="3">
        <v>0.0</v>
      </c>
      <c r="P84" s="3">
        <v>0.0</v>
      </c>
      <c r="Q84" s="3">
        <v>0.0</v>
      </c>
      <c r="R84" s="3">
        <v>0.0</v>
      </c>
      <c r="S84" s="5">
        <f t="shared" ref="S84:T84" si="84">I84/K84</f>
        <v>0.04466666667</v>
      </c>
      <c r="T84" s="5">
        <f t="shared" si="84"/>
        <v>0.09666666667</v>
      </c>
    </row>
    <row r="85">
      <c r="A85" s="3">
        <v>84.0</v>
      </c>
      <c r="B85" s="3" t="s">
        <v>131</v>
      </c>
      <c r="C85" s="3" t="s">
        <v>24</v>
      </c>
      <c r="D85" s="3" t="s">
        <v>34</v>
      </c>
      <c r="E85" s="3">
        <v>2.0</v>
      </c>
      <c r="F85" s="3">
        <v>1.0</v>
      </c>
      <c r="G85" s="4" t="str">
        <f t="shared" si="2"/>
        <v>Home</v>
      </c>
      <c r="H85" s="3">
        <v>0.57</v>
      </c>
      <c r="I85" s="3">
        <v>2.11</v>
      </c>
      <c r="J85" s="3">
        <v>1.03</v>
      </c>
      <c r="K85" s="3">
        <v>14.0</v>
      </c>
      <c r="L85" s="3">
        <v>11.0</v>
      </c>
      <c r="M85" s="3">
        <v>9.0</v>
      </c>
      <c r="N85" s="3">
        <v>6.0</v>
      </c>
      <c r="O85" s="3">
        <v>0.0</v>
      </c>
      <c r="P85" s="3">
        <v>0.0</v>
      </c>
      <c r="Q85" s="3">
        <v>0.0</v>
      </c>
      <c r="R85" s="3">
        <v>0.0</v>
      </c>
      <c r="S85" s="5">
        <f t="shared" ref="S85:T85" si="85">I85/K85</f>
        <v>0.1507142857</v>
      </c>
      <c r="T85" s="5">
        <f t="shared" si="85"/>
        <v>0.09363636364</v>
      </c>
    </row>
    <row r="86">
      <c r="A86" s="3">
        <v>85.0</v>
      </c>
      <c r="B86" s="3" t="s">
        <v>132</v>
      </c>
      <c r="C86" s="3" t="s">
        <v>27</v>
      </c>
      <c r="D86" s="3" t="s">
        <v>24</v>
      </c>
      <c r="E86" s="3">
        <v>2.0</v>
      </c>
      <c r="F86" s="3">
        <v>3.0</v>
      </c>
      <c r="G86" s="4" t="str">
        <f t="shared" si="2"/>
        <v>Away</v>
      </c>
      <c r="H86" s="3">
        <v>0.42</v>
      </c>
      <c r="I86" s="3">
        <v>2.61</v>
      </c>
      <c r="J86" s="3">
        <v>1.69</v>
      </c>
      <c r="K86" s="3">
        <v>19.0</v>
      </c>
      <c r="L86" s="3">
        <v>13.0</v>
      </c>
      <c r="M86" s="3">
        <v>3.0</v>
      </c>
      <c r="N86" s="3">
        <v>6.0</v>
      </c>
      <c r="O86" s="3">
        <v>0.0</v>
      </c>
      <c r="P86" s="3">
        <v>0.0</v>
      </c>
      <c r="Q86" s="3">
        <v>0.0</v>
      </c>
      <c r="R86" s="3">
        <v>0.0</v>
      </c>
      <c r="S86" s="5">
        <f t="shared" ref="S86:T86" si="86">I86/K86</f>
        <v>0.1373684211</v>
      </c>
      <c r="T86" s="5">
        <f t="shared" si="86"/>
        <v>0.13</v>
      </c>
    </row>
    <row r="87">
      <c r="A87" s="3">
        <v>86.0</v>
      </c>
      <c r="B87" s="3" t="s">
        <v>133</v>
      </c>
      <c r="C87" s="3" t="s">
        <v>37</v>
      </c>
      <c r="D87" s="3" t="s">
        <v>28</v>
      </c>
      <c r="E87" s="3">
        <v>2.0</v>
      </c>
      <c r="F87" s="3">
        <v>0.0</v>
      </c>
      <c r="G87" s="4" t="str">
        <f t="shared" si="2"/>
        <v>Home</v>
      </c>
      <c r="H87" s="3">
        <v>0.4</v>
      </c>
      <c r="I87" s="3">
        <v>1.36</v>
      </c>
      <c r="J87" s="3">
        <v>0.6</v>
      </c>
      <c r="K87" s="3">
        <v>17.0</v>
      </c>
      <c r="L87" s="3">
        <v>10.0</v>
      </c>
      <c r="M87" s="3">
        <v>5.0</v>
      </c>
      <c r="N87" s="3">
        <v>2.0</v>
      </c>
      <c r="O87" s="3">
        <v>0.0</v>
      </c>
      <c r="P87" s="3">
        <v>0.0</v>
      </c>
      <c r="Q87" s="3">
        <v>0.0</v>
      </c>
      <c r="R87" s="3">
        <v>0.0</v>
      </c>
      <c r="S87" s="5">
        <f t="shared" ref="S87:T87" si="87">I87/K87</f>
        <v>0.08</v>
      </c>
      <c r="T87" s="5">
        <f t="shared" si="87"/>
        <v>0.06</v>
      </c>
    </row>
    <row r="88">
      <c r="A88" s="3">
        <v>87.0</v>
      </c>
      <c r="B88" s="3" t="s">
        <v>134</v>
      </c>
      <c r="C88" s="3" t="s">
        <v>34</v>
      </c>
      <c r="D88" s="3" t="s">
        <v>31</v>
      </c>
      <c r="E88" s="3">
        <v>2.0</v>
      </c>
      <c r="F88" s="3">
        <v>2.0</v>
      </c>
      <c r="G88" s="4" t="str">
        <f t="shared" si="2"/>
        <v>Draw</v>
      </c>
      <c r="H88" s="3">
        <v>0.51</v>
      </c>
      <c r="I88" s="3">
        <v>2.59</v>
      </c>
      <c r="J88" s="3">
        <v>1.09</v>
      </c>
      <c r="K88" s="3">
        <v>19.0</v>
      </c>
      <c r="L88" s="3">
        <v>19.0</v>
      </c>
      <c r="M88" s="3">
        <v>13.0</v>
      </c>
      <c r="N88" s="3">
        <v>2.0</v>
      </c>
      <c r="O88" s="3">
        <v>0.0</v>
      </c>
      <c r="P88" s="3">
        <v>0.0</v>
      </c>
      <c r="Q88" s="3">
        <v>0.0</v>
      </c>
      <c r="R88" s="3">
        <v>0.0</v>
      </c>
      <c r="S88" s="5">
        <f t="shared" ref="S88:T88" si="88">I88/K88</f>
        <v>0.1363157895</v>
      </c>
      <c r="T88" s="5">
        <f t="shared" si="88"/>
        <v>0.05736842105</v>
      </c>
    </row>
    <row r="89">
      <c r="A89" s="3">
        <v>88.0</v>
      </c>
      <c r="B89" s="3" t="s">
        <v>135</v>
      </c>
      <c r="C89" s="3" t="s">
        <v>71</v>
      </c>
      <c r="D89" s="3" t="s">
        <v>39</v>
      </c>
      <c r="E89" s="3">
        <v>4.0</v>
      </c>
      <c r="F89" s="3">
        <v>1.0</v>
      </c>
      <c r="G89" s="4" t="str">
        <f t="shared" si="2"/>
        <v>Home</v>
      </c>
      <c r="H89" s="3">
        <v>0.53</v>
      </c>
      <c r="I89" s="3">
        <v>2.67</v>
      </c>
      <c r="J89" s="3">
        <v>0.96</v>
      </c>
      <c r="K89" s="3">
        <v>24.0</v>
      </c>
      <c r="L89" s="3">
        <v>16.0</v>
      </c>
      <c r="M89" s="3">
        <v>5.0</v>
      </c>
      <c r="N89" s="3">
        <v>3.0</v>
      </c>
      <c r="O89" s="3">
        <v>0.0</v>
      </c>
      <c r="P89" s="3">
        <v>0.0</v>
      </c>
      <c r="Q89" s="3">
        <v>0.0</v>
      </c>
      <c r="R89" s="3">
        <v>0.0</v>
      </c>
      <c r="S89" s="5">
        <f t="shared" ref="S89:T89" si="89">I89/K89</f>
        <v>0.11125</v>
      </c>
      <c r="T89" s="5">
        <f t="shared" si="89"/>
        <v>0.06</v>
      </c>
    </row>
    <row r="90">
      <c r="A90" s="3">
        <v>89.0</v>
      </c>
      <c r="B90" s="3" t="s">
        <v>136</v>
      </c>
      <c r="C90" s="3" t="s">
        <v>22</v>
      </c>
      <c r="D90" s="3" t="s">
        <v>51</v>
      </c>
      <c r="E90" s="3">
        <v>7.0</v>
      </c>
      <c r="F90" s="3">
        <v>2.0</v>
      </c>
      <c r="G90" s="4" t="str">
        <f t="shared" si="2"/>
        <v>Home</v>
      </c>
      <c r="H90" s="3">
        <v>0.53</v>
      </c>
      <c r="I90" s="3">
        <v>3.22</v>
      </c>
      <c r="J90" s="3">
        <v>0.33</v>
      </c>
      <c r="K90" s="3">
        <v>28.0</v>
      </c>
      <c r="L90" s="3">
        <v>12.0</v>
      </c>
      <c r="M90" s="3">
        <v>12.0</v>
      </c>
      <c r="N90" s="3">
        <v>7.0</v>
      </c>
      <c r="O90" s="3">
        <v>0.0</v>
      </c>
      <c r="P90" s="3">
        <v>0.0</v>
      </c>
      <c r="Q90" s="3">
        <v>0.0</v>
      </c>
      <c r="R90" s="3">
        <v>0.0</v>
      </c>
      <c r="S90" s="5">
        <f t="shared" ref="S90:T90" si="90">I90/K90</f>
        <v>0.115</v>
      </c>
      <c r="T90" s="5">
        <f t="shared" si="90"/>
        <v>0.0275</v>
      </c>
    </row>
    <row r="91">
      <c r="A91" s="3">
        <v>90.0</v>
      </c>
      <c r="B91" s="3" t="s">
        <v>137</v>
      </c>
      <c r="C91" s="3" t="s">
        <v>48</v>
      </c>
      <c r="D91" s="3" t="s">
        <v>21</v>
      </c>
      <c r="E91" s="3">
        <v>2.0</v>
      </c>
      <c r="F91" s="3">
        <v>1.0</v>
      </c>
      <c r="G91" s="4" t="str">
        <f t="shared" si="2"/>
        <v>Home</v>
      </c>
      <c r="H91" s="3">
        <v>0.61</v>
      </c>
      <c r="I91" s="3">
        <v>0.79</v>
      </c>
      <c r="J91" s="3">
        <v>0.7</v>
      </c>
      <c r="K91" s="3">
        <v>12.0</v>
      </c>
      <c r="L91" s="3">
        <v>11.0</v>
      </c>
      <c r="M91" s="3">
        <v>8.0</v>
      </c>
      <c r="N91" s="3">
        <v>5.0</v>
      </c>
      <c r="O91" s="3">
        <v>1.0</v>
      </c>
      <c r="P91" s="3">
        <v>0.0</v>
      </c>
      <c r="Q91" s="3">
        <v>2.0</v>
      </c>
      <c r="R91" s="3">
        <v>1.0</v>
      </c>
      <c r="S91" s="5">
        <f t="shared" ref="S91:T91" si="91">I91/K91</f>
        <v>0.06583333333</v>
      </c>
      <c r="T91" s="5">
        <f t="shared" si="91"/>
        <v>0.06363636364</v>
      </c>
    </row>
    <row r="92">
      <c r="A92" s="3">
        <v>91.0</v>
      </c>
      <c r="B92" s="3" t="s">
        <v>138</v>
      </c>
      <c r="C92" s="3" t="s">
        <v>61</v>
      </c>
      <c r="D92" s="3" t="s">
        <v>49</v>
      </c>
      <c r="E92" s="3">
        <v>0.0</v>
      </c>
      <c r="F92" s="3">
        <v>3.0</v>
      </c>
      <c r="G92" s="4" t="str">
        <f t="shared" si="2"/>
        <v>Away</v>
      </c>
      <c r="H92" s="3">
        <v>0.65</v>
      </c>
      <c r="I92" s="3">
        <v>0.5</v>
      </c>
      <c r="J92" s="3">
        <v>1.61</v>
      </c>
      <c r="K92" s="3">
        <v>13.0</v>
      </c>
      <c r="L92" s="3">
        <v>17.0</v>
      </c>
      <c r="M92" s="3">
        <v>8.0</v>
      </c>
      <c r="N92" s="3">
        <v>3.0</v>
      </c>
      <c r="O92" s="3">
        <v>0.0</v>
      </c>
      <c r="P92" s="3">
        <v>0.0</v>
      </c>
      <c r="Q92" s="3">
        <v>0.0</v>
      </c>
      <c r="R92" s="3">
        <v>0.0</v>
      </c>
      <c r="S92" s="5">
        <f t="shared" ref="S92:T92" si="92">I92/K92</f>
        <v>0.03846153846</v>
      </c>
      <c r="T92" s="5">
        <f t="shared" si="92"/>
        <v>0.09470588235</v>
      </c>
    </row>
    <row r="93">
      <c r="A93" s="3">
        <v>92.0</v>
      </c>
      <c r="B93" s="3" t="s">
        <v>139</v>
      </c>
      <c r="C93" s="3" t="s">
        <v>42</v>
      </c>
      <c r="D93" s="3" t="s">
        <v>45</v>
      </c>
      <c r="E93" s="3">
        <v>2.0</v>
      </c>
      <c r="F93" s="3">
        <v>1.0</v>
      </c>
      <c r="G93" s="4" t="str">
        <f t="shared" si="2"/>
        <v>Home</v>
      </c>
      <c r="H93" s="3">
        <v>0.6</v>
      </c>
      <c r="I93" s="3">
        <v>1.88</v>
      </c>
      <c r="J93" s="3">
        <v>0.81</v>
      </c>
      <c r="K93" s="3">
        <v>15.0</v>
      </c>
      <c r="L93" s="3">
        <v>8.0</v>
      </c>
      <c r="M93" s="3">
        <v>3.0</v>
      </c>
      <c r="N93" s="3">
        <v>1.0</v>
      </c>
      <c r="O93" s="3">
        <v>0.0</v>
      </c>
      <c r="P93" s="3">
        <v>0.0</v>
      </c>
      <c r="Q93" s="3">
        <v>0.0</v>
      </c>
      <c r="R93" s="3">
        <v>1.0</v>
      </c>
      <c r="S93" s="5">
        <f t="shared" ref="S93:T93" si="93">I93/K93</f>
        <v>0.1253333333</v>
      </c>
      <c r="T93" s="5">
        <f t="shared" si="93"/>
        <v>0.10125</v>
      </c>
    </row>
    <row r="94">
      <c r="A94" s="3">
        <v>93.0</v>
      </c>
      <c r="B94" s="3" t="s">
        <v>140</v>
      </c>
      <c r="C94" s="3" t="s">
        <v>40</v>
      </c>
      <c r="D94" s="3" t="s">
        <v>33</v>
      </c>
      <c r="E94" s="3">
        <v>2.0</v>
      </c>
      <c r="F94" s="3">
        <v>3.0</v>
      </c>
      <c r="G94" s="4" t="str">
        <f t="shared" si="2"/>
        <v>Away</v>
      </c>
      <c r="H94" s="3">
        <v>0.54</v>
      </c>
      <c r="I94" s="3">
        <v>1.97</v>
      </c>
      <c r="J94" s="3">
        <v>0.62</v>
      </c>
      <c r="K94" s="3">
        <v>6.0</v>
      </c>
      <c r="L94" s="3">
        <v>14.0</v>
      </c>
      <c r="M94" s="3">
        <v>6.0</v>
      </c>
      <c r="N94" s="3">
        <v>1.0</v>
      </c>
      <c r="O94" s="3">
        <v>1.0</v>
      </c>
      <c r="P94" s="3">
        <v>0.0</v>
      </c>
      <c r="Q94" s="3">
        <v>1.0</v>
      </c>
      <c r="R94" s="3">
        <v>0.0</v>
      </c>
      <c r="S94" s="5">
        <f t="shared" ref="S94:T94" si="94">I94/K94</f>
        <v>0.3283333333</v>
      </c>
      <c r="T94" s="5">
        <f t="shared" si="94"/>
        <v>0.04428571429</v>
      </c>
    </row>
    <row r="95">
      <c r="A95" s="3">
        <v>94.0</v>
      </c>
      <c r="B95" s="3" t="s">
        <v>141</v>
      </c>
      <c r="C95" s="3" t="s">
        <v>54</v>
      </c>
      <c r="D95" s="3" t="s">
        <v>36</v>
      </c>
      <c r="E95" s="3">
        <v>1.0</v>
      </c>
      <c r="F95" s="3">
        <v>3.0</v>
      </c>
      <c r="G95" s="4" t="str">
        <f t="shared" si="2"/>
        <v>Away</v>
      </c>
      <c r="H95" s="3">
        <v>0.53</v>
      </c>
      <c r="I95" s="3">
        <v>2.52</v>
      </c>
      <c r="J95" s="3">
        <v>2.0</v>
      </c>
      <c r="K95" s="3">
        <v>13.0</v>
      </c>
      <c r="L95" s="3">
        <v>15.0</v>
      </c>
      <c r="M95" s="3">
        <v>3.0</v>
      </c>
      <c r="N95" s="3">
        <v>4.0</v>
      </c>
      <c r="O95" s="3">
        <v>0.0</v>
      </c>
      <c r="P95" s="3">
        <v>0.0</v>
      </c>
      <c r="Q95" s="3">
        <v>1.0</v>
      </c>
      <c r="R95" s="3">
        <v>0.0</v>
      </c>
      <c r="S95" s="5">
        <f t="shared" ref="S95:T95" si="95">I95/K95</f>
        <v>0.1938461538</v>
      </c>
      <c r="T95" s="5">
        <f t="shared" si="95"/>
        <v>0.1333333333</v>
      </c>
    </row>
    <row r="96">
      <c r="A96" s="3">
        <v>95.0</v>
      </c>
      <c r="B96" s="3" t="s">
        <v>142</v>
      </c>
      <c r="C96" s="3" t="s">
        <v>46</v>
      </c>
      <c r="D96" s="3" t="s">
        <v>43</v>
      </c>
      <c r="E96" s="3">
        <v>2.0</v>
      </c>
      <c r="F96" s="3">
        <v>1.0</v>
      </c>
      <c r="G96" s="4" t="str">
        <f t="shared" si="2"/>
        <v>Home</v>
      </c>
      <c r="H96" s="3">
        <v>0.54</v>
      </c>
      <c r="I96" s="3">
        <v>2.6</v>
      </c>
      <c r="J96" s="3">
        <v>0.5</v>
      </c>
      <c r="K96" s="3">
        <v>16.0</v>
      </c>
      <c r="L96" s="3">
        <v>8.0</v>
      </c>
      <c r="M96" s="3">
        <v>4.0</v>
      </c>
      <c r="N96" s="3">
        <v>6.0</v>
      </c>
      <c r="O96" s="3">
        <v>0.0</v>
      </c>
      <c r="P96" s="3">
        <v>0.0</v>
      </c>
      <c r="Q96" s="3">
        <v>1.0</v>
      </c>
      <c r="R96" s="3">
        <v>0.0</v>
      </c>
      <c r="S96" s="5">
        <f t="shared" ref="S96:T96" si="96">I96/K96</f>
        <v>0.1625</v>
      </c>
      <c r="T96" s="5">
        <f t="shared" si="96"/>
        <v>0.0625</v>
      </c>
    </row>
    <row r="97">
      <c r="A97" s="3">
        <v>96.0</v>
      </c>
      <c r="B97" s="3" t="s">
        <v>143</v>
      </c>
      <c r="C97" s="3" t="s">
        <v>52</v>
      </c>
      <c r="D97" s="3" t="s">
        <v>55</v>
      </c>
      <c r="E97" s="3">
        <v>2.0</v>
      </c>
      <c r="F97" s="3">
        <v>1.0</v>
      </c>
      <c r="G97" s="4" t="str">
        <f t="shared" si="2"/>
        <v>Home</v>
      </c>
      <c r="H97" s="3">
        <v>0.56</v>
      </c>
      <c r="I97" s="3">
        <v>1.77</v>
      </c>
      <c r="J97" s="3">
        <v>0.67</v>
      </c>
      <c r="K97" s="3">
        <v>16.0</v>
      </c>
      <c r="L97" s="3">
        <v>6.0</v>
      </c>
      <c r="M97" s="3">
        <v>8.0</v>
      </c>
      <c r="N97" s="3">
        <v>3.0</v>
      </c>
      <c r="O97" s="3">
        <v>0.0</v>
      </c>
      <c r="P97" s="3">
        <v>0.0</v>
      </c>
      <c r="Q97" s="3">
        <v>0.0</v>
      </c>
      <c r="R97" s="3">
        <v>0.0</v>
      </c>
      <c r="S97" s="5">
        <f t="shared" ref="S97:T97" si="97">I97/K97</f>
        <v>0.110625</v>
      </c>
      <c r="T97" s="5">
        <f t="shared" si="97"/>
        <v>0.1116666667</v>
      </c>
    </row>
    <row r="98">
      <c r="A98" s="3">
        <v>97.0</v>
      </c>
      <c r="B98" s="3" t="s">
        <v>144</v>
      </c>
      <c r="C98" s="3" t="s">
        <v>30</v>
      </c>
      <c r="D98" s="3" t="s">
        <v>58</v>
      </c>
      <c r="E98" s="3">
        <v>3.0</v>
      </c>
      <c r="F98" s="3">
        <v>0.0</v>
      </c>
      <c r="G98" s="4" t="str">
        <f t="shared" si="2"/>
        <v>Home</v>
      </c>
      <c r="H98" s="3">
        <v>0.52</v>
      </c>
      <c r="I98" s="3">
        <v>3.07</v>
      </c>
      <c r="J98" s="3">
        <v>0.24</v>
      </c>
      <c r="K98" s="3">
        <v>26.0</v>
      </c>
      <c r="L98" s="3">
        <v>17.0</v>
      </c>
      <c r="M98" s="3">
        <v>10.0</v>
      </c>
      <c r="N98" s="3">
        <v>5.0</v>
      </c>
      <c r="O98" s="3">
        <v>0.0</v>
      </c>
      <c r="P98" s="3">
        <v>0.0</v>
      </c>
      <c r="Q98" s="3">
        <v>0.0</v>
      </c>
      <c r="R98" s="3">
        <v>0.0</v>
      </c>
      <c r="S98" s="5">
        <f t="shared" ref="S98:T98" si="98">I98/K98</f>
        <v>0.1180769231</v>
      </c>
      <c r="T98" s="5">
        <f t="shared" si="98"/>
        <v>0.01411764706</v>
      </c>
    </row>
    <row r="99">
      <c r="A99" s="3">
        <v>98.0</v>
      </c>
      <c r="B99" s="3" t="s">
        <v>145</v>
      </c>
      <c r="C99" s="3" t="s">
        <v>34</v>
      </c>
      <c r="D99" s="3" t="s">
        <v>22</v>
      </c>
      <c r="E99" s="3">
        <v>2.0</v>
      </c>
      <c r="F99" s="3">
        <v>1.0</v>
      </c>
      <c r="G99" s="4" t="str">
        <f t="shared" si="2"/>
        <v>Home</v>
      </c>
      <c r="H99" s="3">
        <v>0.56</v>
      </c>
      <c r="I99" s="3">
        <v>1.99</v>
      </c>
      <c r="J99" s="3">
        <v>0.27</v>
      </c>
      <c r="K99" s="3">
        <v>22.0</v>
      </c>
      <c r="L99" s="3">
        <v>9.0</v>
      </c>
      <c r="M99" s="3">
        <v>3.0</v>
      </c>
      <c r="N99" s="3">
        <v>8.0</v>
      </c>
      <c r="O99" s="3">
        <v>0.0</v>
      </c>
      <c r="P99" s="3">
        <v>0.0</v>
      </c>
      <c r="Q99" s="3">
        <v>0.0</v>
      </c>
      <c r="R99" s="3">
        <v>0.0</v>
      </c>
      <c r="S99" s="5">
        <f t="shared" ref="S99:T99" si="99">I99/K99</f>
        <v>0.09045454545</v>
      </c>
      <c r="T99" s="5">
        <f t="shared" si="99"/>
        <v>0.03</v>
      </c>
    </row>
    <row r="100">
      <c r="A100" s="3">
        <v>99.0</v>
      </c>
      <c r="B100" s="3" t="s">
        <v>146</v>
      </c>
      <c r="C100" s="3" t="s">
        <v>58</v>
      </c>
      <c r="D100" s="3" t="s">
        <v>42</v>
      </c>
      <c r="E100" s="3">
        <v>0.0</v>
      </c>
      <c r="F100" s="3">
        <v>2.0</v>
      </c>
      <c r="G100" s="4" t="str">
        <f t="shared" si="2"/>
        <v>Away</v>
      </c>
      <c r="H100" s="3">
        <v>0.53</v>
      </c>
      <c r="I100" s="3">
        <v>1.57</v>
      </c>
      <c r="J100" s="3">
        <v>1.45</v>
      </c>
      <c r="K100" s="3">
        <v>17.0</v>
      </c>
      <c r="L100" s="3">
        <v>9.0</v>
      </c>
      <c r="M100" s="3">
        <v>3.0</v>
      </c>
      <c r="N100" s="3">
        <v>2.0</v>
      </c>
      <c r="O100" s="3">
        <v>0.0</v>
      </c>
      <c r="P100" s="3">
        <v>0.0</v>
      </c>
      <c r="Q100" s="3">
        <v>0.0</v>
      </c>
      <c r="R100" s="3">
        <v>0.0</v>
      </c>
      <c r="S100" s="5">
        <f t="shared" ref="S100:T100" si="100">I100/K100</f>
        <v>0.09235294118</v>
      </c>
      <c r="T100" s="5">
        <f t="shared" si="100"/>
        <v>0.1611111111</v>
      </c>
    </row>
    <row r="101">
      <c r="A101" s="3">
        <v>100.0</v>
      </c>
      <c r="B101" s="3" t="s">
        <v>147</v>
      </c>
      <c r="C101" s="3" t="s">
        <v>31</v>
      </c>
      <c r="D101" s="3" t="s">
        <v>28</v>
      </c>
      <c r="E101" s="3">
        <v>2.0</v>
      </c>
      <c r="F101" s="3">
        <v>1.0</v>
      </c>
      <c r="G101" s="4" t="str">
        <f t="shared" si="2"/>
        <v>Home</v>
      </c>
      <c r="H101" s="3">
        <v>0.53</v>
      </c>
      <c r="I101" s="3">
        <v>2.71</v>
      </c>
      <c r="J101" s="3">
        <v>0.66</v>
      </c>
      <c r="K101" s="3">
        <v>26.0</v>
      </c>
      <c r="L101" s="3">
        <v>13.0</v>
      </c>
      <c r="M101" s="3">
        <v>9.0</v>
      </c>
      <c r="N101" s="3">
        <v>5.0</v>
      </c>
      <c r="O101" s="3">
        <v>0.0</v>
      </c>
      <c r="P101" s="3">
        <v>0.0</v>
      </c>
      <c r="Q101" s="3">
        <v>0.0</v>
      </c>
      <c r="R101" s="3">
        <v>0.0</v>
      </c>
      <c r="S101" s="5">
        <f t="shared" ref="S101:T101" si="101">I101/K101</f>
        <v>0.1042307692</v>
      </c>
      <c r="T101" s="5">
        <f t="shared" si="101"/>
        <v>0.05076923077</v>
      </c>
    </row>
    <row r="102">
      <c r="A102" s="3">
        <v>101.0</v>
      </c>
      <c r="B102" s="3" t="s">
        <v>148</v>
      </c>
      <c r="C102" s="3" t="s">
        <v>39</v>
      </c>
      <c r="D102" s="3" t="s">
        <v>54</v>
      </c>
      <c r="E102" s="3">
        <v>1.0</v>
      </c>
      <c r="F102" s="3">
        <v>0.0</v>
      </c>
      <c r="G102" s="4" t="str">
        <f t="shared" si="2"/>
        <v>Home</v>
      </c>
      <c r="H102" s="3">
        <v>0.5</v>
      </c>
      <c r="I102" s="3">
        <v>1.44</v>
      </c>
      <c r="J102" s="3">
        <v>0.65</v>
      </c>
      <c r="K102" s="3">
        <v>15.0</v>
      </c>
      <c r="L102" s="3">
        <v>14.0</v>
      </c>
      <c r="M102" s="3">
        <v>7.0</v>
      </c>
      <c r="N102" s="3">
        <v>4.0</v>
      </c>
      <c r="O102" s="3">
        <v>0.0</v>
      </c>
      <c r="P102" s="3">
        <v>0.0</v>
      </c>
      <c r="Q102" s="3">
        <v>1.0</v>
      </c>
      <c r="R102" s="3">
        <v>0.0</v>
      </c>
      <c r="S102" s="5">
        <f t="shared" ref="S102:T102" si="102">I102/K102</f>
        <v>0.096</v>
      </c>
      <c r="T102" s="5">
        <f t="shared" si="102"/>
        <v>0.04642857143</v>
      </c>
    </row>
    <row r="103">
      <c r="A103" s="3">
        <v>102.0</v>
      </c>
      <c r="B103" s="3" t="s">
        <v>149</v>
      </c>
      <c r="C103" s="3" t="s">
        <v>33</v>
      </c>
      <c r="D103" s="3" t="s">
        <v>46</v>
      </c>
      <c r="E103" s="3">
        <v>2.0</v>
      </c>
      <c r="F103" s="3">
        <v>0.0</v>
      </c>
      <c r="G103" s="4" t="str">
        <f t="shared" si="2"/>
        <v>Home</v>
      </c>
      <c r="H103" s="3">
        <v>0.46</v>
      </c>
      <c r="I103" s="3">
        <v>1.34</v>
      </c>
      <c r="J103" s="3">
        <v>0.41</v>
      </c>
      <c r="K103" s="3">
        <v>14.0</v>
      </c>
      <c r="L103" s="3">
        <v>8.0</v>
      </c>
      <c r="M103" s="3">
        <v>5.0</v>
      </c>
      <c r="N103" s="3">
        <v>9.0</v>
      </c>
      <c r="O103" s="3">
        <v>0.0</v>
      </c>
      <c r="P103" s="3">
        <v>0.0</v>
      </c>
      <c r="Q103" s="3">
        <v>0.0</v>
      </c>
      <c r="R103" s="3">
        <v>0.0</v>
      </c>
      <c r="S103" s="5">
        <f t="shared" ref="S103:T103" si="103">I103/K103</f>
        <v>0.09571428571</v>
      </c>
      <c r="T103" s="5">
        <f t="shared" si="103"/>
        <v>0.05125</v>
      </c>
    </row>
    <row r="104">
      <c r="A104" s="3">
        <v>103.0</v>
      </c>
      <c r="B104" s="3" t="s">
        <v>150</v>
      </c>
      <c r="C104" s="3" t="s">
        <v>27</v>
      </c>
      <c r="D104" s="3" t="s">
        <v>37</v>
      </c>
      <c r="E104" s="3">
        <v>2.0</v>
      </c>
      <c r="F104" s="3">
        <v>3.0</v>
      </c>
      <c r="G104" s="4" t="str">
        <f t="shared" si="2"/>
        <v>Away</v>
      </c>
      <c r="H104" s="3">
        <v>0.32</v>
      </c>
      <c r="I104" s="3">
        <v>1.61</v>
      </c>
      <c r="J104" s="3">
        <v>1.09</v>
      </c>
      <c r="K104" s="3">
        <v>14.0</v>
      </c>
      <c r="L104" s="3">
        <v>9.0</v>
      </c>
      <c r="M104" s="3">
        <v>4.0</v>
      </c>
      <c r="N104" s="3">
        <v>2.0</v>
      </c>
      <c r="O104" s="3">
        <v>0.0</v>
      </c>
      <c r="P104" s="3">
        <v>0.0</v>
      </c>
      <c r="Q104" s="3">
        <v>0.0</v>
      </c>
      <c r="R104" s="3">
        <v>0.0</v>
      </c>
      <c r="S104" s="5">
        <f t="shared" ref="S104:T104" si="104">I104/K104</f>
        <v>0.115</v>
      </c>
      <c r="T104" s="5">
        <f t="shared" si="104"/>
        <v>0.1211111111</v>
      </c>
    </row>
    <row r="105">
      <c r="A105" s="3">
        <v>104.0</v>
      </c>
      <c r="B105" s="3" t="s">
        <v>151</v>
      </c>
      <c r="C105" s="3" t="s">
        <v>51</v>
      </c>
      <c r="D105" s="3" t="s">
        <v>49</v>
      </c>
      <c r="E105" s="3">
        <v>2.0</v>
      </c>
      <c r="F105" s="3">
        <v>1.0</v>
      </c>
      <c r="G105" s="4" t="str">
        <f t="shared" si="2"/>
        <v>Home</v>
      </c>
      <c r="H105" s="3">
        <v>0.66</v>
      </c>
      <c r="I105" s="3">
        <v>1.72</v>
      </c>
      <c r="J105" s="3">
        <v>1.65</v>
      </c>
      <c r="K105" s="3">
        <v>11.0</v>
      </c>
      <c r="L105" s="3">
        <v>15.0</v>
      </c>
      <c r="M105" s="3">
        <v>3.0</v>
      </c>
      <c r="N105" s="3">
        <v>1.0</v>
      </c>
      <c r="O105" s="3">
        <v>0.0</v>
      </c>
      <c r="P105" s="3">
        <v>0.0</v>
      </c>
      <c r="Q105" s="3">
        <v>0.0</v>
      </c>
      <c r="R105" s="3">
        <v>0.0</v>
      </c>
      <c r="S105" s="5">
        <f t="shared" ref="S105:T105" si="105">I105/K105</f>
        <v>0.1563636364</v>
      </c>
      <c r="T105" s="5">
        <f t="shared" si="105"/>
        <v>0.11</v>
      </c>
    </row>
    <row r="106">
      <c r="A106" s="3">
        <v>105.0</v>
      </c>
      <c r="B106" s="3" t="s">
        <v>152</v>
      </c>
      <c r="C106" s="3" t="s">
        <v>36</v>
      </c>
      <c r="D106" s="3" t="s">
        <v>55</v>
      </c>
      <c r="E106" s="3">
        <v>1.0</v>
      </c>
      <c r="F106" s="3">
        <v>1.0</v>
      </c>
      <c r="G106" s="4" t="str">
        <f t="shared" si="2"/>
        <v>Draw</v>
      </c>
      <c r="H106" s="3">
        <v>0.53</v>
      </c>
      <c r="I106" s="3">
        <v>1.64</v>
      </c>
      <c r="J106" s="3">
        <v>1.95</v>
      </c>
      <c r="K106" s="3">
        <v>15.0</v>
      </c>
      <c r="L106" s="3">
        <v>14.0</v>
      </c>
      <c r="M106" s="3">
        <v>6.0</v>
      </c>
      <c r="N106" s="3">
        <v>2.0</v>
      </c>
      <c r="O106" s="3">
        <v>0.0</v>
      </c>
      <c r="P106" s="3">
        <v>0.0</v>
      </c>
      <c r="Q106" s="3">
        <v>0.0</v>
      </c>
      <c r="R106" s="3">
        <v>0.0</v>
      </c>
      <c r="S106" s="5">
        <f t="shared" ref="S106:T106" si="106">I106/K106</f>
        <v>0.1093333333</v>
      </c>
      <c r="T106" s="5">
        <f t="shared" si="106"/>
        <v>0.1392857143</v>
      </c>
    </row>
    <row r="107">
      <c r="A107" s="3">
        <v>106.0</v>
      </c>
      <c r="B107" s="3" t="s">
        <v>153</v>
      </c>
      <c r="C107" s="3" t="s">
        <v>61</v>
      </c>
      <c r="D107" s="3" t="s">
        <v>48</v>
      </c>
      <c r="E107" s="3">
        <v>1.0</v>
      </c>
      <c r="F107" s="3">
        <v>1.0</v>
      </c>
      <c r="G107" s="4" t="str">
        <f t="shared" si="2"/>
        <v>Draw</v>
      </c>
      <c r="H107" s="3">
        <v>0.56</v>
      </c>
      <c r="I107" s="3">
        <v>2.04</v>
      </c>
      <c r="J107" s="3">
        <v>1.07</v>
      </c>
      <c r="K107" s="3">
        <v>17.0</v>
      </c>
      <c r="L107" s="3">
        <v>13.0</v>
      </c>
      <c r="M107" s="3">
        <v>2.0</v>
      </c>
      <c r="N107" s="3">
        <v>1.0</v>
      </c>
      <c r="O107" s="3">
        <v>0.0</v>
      </c>
      <c r="P107" s="3">
        <v>0.0</v>
      </c>
      <c r="Q107" s="3">
        <v>0.0</v>
      </c>
      <c r="R107" s="3">
        <v>0.0</v>
      </c>
      <c r="S107" s="5">
        <f t="shared" ref="S107:T107" si="107">I107/K107</f>
        <v>0.12</v>
      </c>
      <c r="T107" s="5">
        <f t="shared" si="107"/>
        <v>0.08230769231</v>
      </c>
    </row>
    <row r="108">
      <c r="A108" s="3">
        <v>107.0</v>
      </c>
      <c r="B108" s="3" t="s">
        <v>154</v>
      </c>
      <c r="C108" s="3" t="s">
        <v>24</v>
      </c>
      <c r="D108" s="3" t="s">
        <v>43</v>
      </c>
      <c r="E108" s="3">
        <v>1.0</v>
      </c>
      <c r="F108" s="3">
        <v>7.0</v>
      </c>
      <c r="G108" s="4" t="str">
        <f t="shared" si="2"/>
        <v>Away</v>
      </c>
      <c r="H108" s="3">
        <v>0.67</v>
      </c>
      <c r="I108" s="3">
        <v>1.38</v>
      </c>
      <c r="J108" s="3">
        <v>1.51</v>
      </c>
      <c r="K108" s="3">
        <v>16.0</v>
      </c>
      <c r="L108" s="3">
        <v>13.0</v>
      </c>
      <c r="M108" s="3">
        <v>7.0</v>
      </c>
      <c r="N108" s="3">
        <v>2.0</v>
      </c>
      <c r="O108" s="3">
        <v>0.0</v>
      </c>
      <c r="P108" s="3">
        <v>0.0</v>
      </c>
      <c r="Q108" s="3">
        <v>0.0</v>
      </c>
      <c r="R108" s="3">
        <v>0.0</v>
      </c>
      <c r="S108" s="5">
        <f t="shared" ref="S108:T108" si="108">I108/K108</f>
        <v>0.08625</v>
      </c>
      <c r="T108" s="5">
        <f t="shared" si="108"/>
        <v>0.1161538462</v>
      </c>
    </row>
    <row r="109">
      <c r="A109" s="3">
        <v>108.0</v>
      </c>
      <c r="B109" s="3" t="s">
        <v>155</v>
      </c>
      <c r="C109" s="3" t="s">
        <v>21</v>
      </c>
      <c r="D109" s="3" t="s">
        <v>57</v>
      </c>
      <c r="E109" s="3">
        <v>0.0</v>
      </c>
      <c r="F109" s="3">
        <v>4.0</v>
      </c>
      <c r="G109" s="4" t="str">
        <f t="shared" si="2"/>
        <v>Away</v>
      </c>
      <c r="H109" s="3">
        <v>0.37</v>
      </c>
      <c r="I109" s="3">
        <v>0.97</v>
      </c>
      <c r="J109" s="3">
        <v>1.74</v>
      </c>
      <c r="K109" s="3">
        <v>23.0</v>
      </c>
      <c r="L109" s="3">
        <v>16.0</v>
      </c>
      <c r="M109" s="3">
        <v>1.0</v>
      </c>
      <c r="N109" s="3">
        <v>0.0</v>
      </c>
      <c r="O109" s="3">
        <v>0.0</v>
      </c>
      <c r="P109" s="3">
        <v>0.0</v>
      </c>
      <c r="Q109" s="3">
        <v>0.0</v>
      </c>
      <c r="R109" s="3">
        <v>0.0</v>
      </c>
      <c r="S109" s="5">
        <f t="shared" ref="S109:T109" si="109">I109/K109</f>
        <v>0.04217391304</v>
      </c>
      <c r="T109" s="5">
        <f t="shared" si="109"/>
        <v>0.10875</v>
      </c>
    </row>
    <row r="110">
      <c r="A110" s="3">
        <v>109.0</v>
      </c>
      <c r="B110" s="3" t="s">
        <v>156</v>
      </c>
      <c r="C110" s="3" t="s">
        <v>25</v>
      </c>
      <c r="D110" s="3" t="s">
        <v>30</v>
      </c>
      <c r="E110" s="3">
        <v>1.0</v>
      </c>
      <c r="F110" s="3">
        <v>0.0</v>
      </c>
      <c r="G110" s="4" t="str">
        <f t="shared" si="2"/>
        <v>Home</v>
      </c>
      <c r="H110" s="3">
        <v>0.45</v>
      </c>
      <c r="I110" s="3">
        <v>1.02</v>
      </c>
      <c r="J110" s="3">
        <v>0.24</v>
      </c>
      <c r="K110" s="3">
        <v>20.0</v>
      </c>
      <c r="L110" s="3">
        <v>10.0</v>
      </c>
      <c r="M110" s="3">
        <v>8.0</v>
      </c>
      <c r="N110" s="3">
        <v>4.0</v>
      </c>
      <c r="O110" s="3">
        <v>0.0</v>
      </c>
      <c r="P110" s="3">
        <v>0.0</v>
      </c>
      <c r="Q110" s="3">
        <v>1.0</v>
      </c>
      <c r="R110" s="3">
        <v>0.0</v>
      </c>
      <c r="S110" s="5">
        <f t="shared" ref="S110:T110" si="110">I110/K110</f>
        <v>0.051</v>
      </c>
      <c r="T110" s="5">
        <f t="shared" si="110"/>
        <v>0.024</v>
      </c>
    </row>
    <row r="111">
      <c r="A111" s="3">
        <v>110.0</v>
      </c>
      <c r="B111" s="3" t="s">
        <v>157</v>
      </c>
      <c r="C111" s="3" t="s">
        <v>45</v>
      </c>
      <c r="D111" s="3" t="s">
        <v>71</v>
      </c>
      <c r="E111" s="3">
        <v>3.0</v>
      </c>
      <c r="F111" s="3">
        <v>1.0</v>
      </c>
      <c r="G111" s="4" t="str">
        <f t="shared" si="2"/>
        <v>Home</v>
      </c>
      <c r="H111" s="3">
        <v>0.64</v>
      </c>
      <c r="I111" s="3">
        <v>1.35</v>
      </c>
      <c r="J111" s="3">
        <v>0.7</v>
      </c>
      <c r="K111" s="3">
        <v>13.0</v>
      </c>
      <c r="L111" s="3">
        <v>15.0</v>
      </c>
      <c r="M111" s="3">
        <v>5.0</v>
      </c>
      <c r="N111" s="3">
        <v>3.0</v>
      </c>
      <c r="O111" s="3">
        <v>1.0</v>
      </c>
      <c r="P111" s="3">
        <v>0.0</v>
      </c>
      <c r="Q111" s="3">
        <v>1.0</v>
      </c>
      <c r="R111" s="3">
        <v>0.0</v>
      </c>
      <c r="S111" s="5">
        <f t="shared" ref="S111:T111" si="111">I111/K111</f>
        <v>0.1038461538</v>
      </c>
      <c r="T111" s="5">
        <f t="shared" si="111"/>
        <v>0.04666666667</v>
      </c>
    </row>
    <row r="112">
      <c r="A112" s="3">
        <v>111.0</v>
      </c>
      <c r="B112" s="3" t="s">
        <v>158</v>
      </c>
      <c r="C112" s="3" t="s">
        <v>52</v>
      </c>
      <c r="D112" s="3" t="s">
        <v>40</v>
      </c>
      <c r="E112" s="3">
        <v>1.0</v>
      </c>
      <c r="F112" s="3">
        <v>0.0</v>
      </c>
      <c r="G112" s="4" t="str">
        <f t="shared" si="2"/>
        <v>Home</v>
      </c>
      <c r="H112" s="3">
        <v>0.58</v>
      </c>
      <c r="I112" s="3">
        <v>2.22</v>
      </c>
      <c r="J112" s="3">
        <v>0.27</v>
      </c>
      <c r="K112" s="3">
        <v>22.0</v>
      </c>
      <c r="L112" s="3">
        <v>6.0</v>
      </c>
      <c r="M112" s="3">
        <v>6.0</v>
      </c>
      <c r="N112" s="3">
        <v>3.0</v>
      </c>
      <c r="O112" s="3">
        <v>0.0</v>
      </c>
      <c r="P112" s="3">
        <v>0.0</v>
      </c>
      <c r="Q112" s="3">
        <v>0.0</v>
      </c>
      <c r="R112" s="3">
        <v>0.0</v>
      </c>
      <c r="S112" s="5">
        <f t="shared" ref="S112:T112" si="112">I112/K112</f>
        <v>0.1009090909</v>
      </c>
      <c r="T112" s="5">
        <f t="shared" si="112"/>
        <v>0.045</v>
      </c>
    </row>
    <row r="113">
      <c r="A113" s="3">
        <v>112.0</v>
      </c>
      <c r="B113" s="3" t="s">
        <v>159</v>
      </c>
      <c r="C113" s="3" t="s">
        <v>46</v>
      </c>
      <c r="D113" s="3" t="s">
        <v>57</v>
      </c>
      <c r="E113" s="3">
        <v>1.0</v>
      </c>
      <c r="F113" s="3">
        <v>2.0</v>
      </c>
      <c r="G113" s="4" t="str">
        <f t="shared" si="2"/>
        <v>Away</v>
      </c>
      <c r="H113" s="3">
        <v>0.39</v>
      </c>
      <c r="I113" s="3">
        <v>2.15</v>
      </c>
      <c r="J113" s="3">
        <v>1.39</v>
      </c>
      <c r="K113" s="3">
        <v>15.0</v>
      </c>
      <c r="L113" s="3">
        <v>12.0</v>
      </c>
      <c r="M113" s="3">
        <v>6.0</v>
      </c>
      <c r="N113" s="3">
        <v>2.0</v>
      </c>
      <c r="O113" s="3">
        <v>0.0</v>
      </c>
      <c r="P113" s="3">
        <v>0.0</v>
      </c>
      <c r="Q113" s="3">
        <v>1.0</v>
      </c>
      <c r="R113" s="3">
        <v>0.0</v>
      </c>
      <c r="S113" s="5">
        <f t="shared" ref="S113:T113" si="113">I113/K113</f>
        <v>0.1433333333</v>
      </c>
      <c r="T113" s="5">
        <f t="shared" si="113"/>
        <v>0.1158333333</v>
      </c>
    </row>
    <row r="114">
      <c r="A114" s="3">
        <v>113.0</v>
      </c>
      <c r="B114" s="3" t="s">
        <v>160</v>
      </c>
      <c r="C114" s="3" t="s">
        <v>54</v>
      </c>
      <c r="D114" s="3" t="s">
        <v>24</v>
      </c>
      <c r="E114" s="3">
        <v>3.0</v>
      </c>
      <c r="F114" s="3">
        <v>1.0</v>
      </c>
      <c r="G114" s="4" t="str">
        <f t="shared" si="2"/>
        <v>Home</v>
      </c>
      <c r="H114" s="3">
        <v>0.4</v>
      </c>
      <c r="I114" s="3">
        <v>2.8</v>
      </c>
      <c r="J114" s="3">
        <v>1.36</v>
      </c>
      <c r="K114" s="3">
        <v>21.0</v>
      </c>
      <c r="L114" s="3">
        <v>9.0</v>
      </c>
      <c r="M114" s="3">
        <v>10.0</v>
      </c>
      <c r="N114" s="3">
        <v>3.0</v>
      </c>
      <c r="O114" s="3">
        <v>0.0</v>
      </c>
      <c r="P114" s="3">
        <v>0.0</v>
      </c>
      <c r="Q114" s="3">
        <v>0.0</v>
      </c>
      <c r="R114" s="3">
        <v>0.0</v>
      </c>
      <c r="S114" s="5">
        <f t="shared" ref="S114:T114" si="114">I114/K114</f>
        <v>0.1333333333</v>
      </c>
      <c r="T114" s="5">
        <f t="shared" si="114"/>
        <v>0.1511111111</v>
      </c>
    </row>
    <row r="115">
      <c r="A115" s="3">
        <v>114.0</v>
      </c>
      <c r="B115" s="3" t="s">
        <v>161</v>
      </c>
      <c r="C115" s="3" t="s">
        <v>40</v>
      </c>
      <c r="D115" s="3" t="s">
        <v>25</v>
      </c>
      <c r="E115" s="3">
        <v>1.0</v>
      </c>
      <c r="F115" s="3">
        <v>1.0</v>
      </c>
      <c r="G115" s="4" t="str">
        <f t="shared" si="2"/>
        <v>Draw</v>
      </c>
      <c r="H115" s="3">
        <v>0.65</v>
      </c>
      <c r="I115" s="3">
        <v>2.18</v>
      </c>
      <c r="J115" s="3">
        <v>0.92</v>
      </c>
      <c r="K115" s="3">
        <v>16.0</v>
      </c>
      <c r="L115" s="3">
        <v>8.0</v>
      </c>
      <c r="M115" s="3">
        <v>0.0</v>
      </c>
      <c r="N115" s="3">
        <v>4.0</v>
      </c>
      <c r="O115" s="3">
        <v>0.0</v>
      </c>
      <c r="P115" s="3">
        <v>0.0</v>
      </c>
      <c r="Q115" s="3">
        <v>0.0</v>
      </c>
      <c r="R115" s="3">
        <v>0.0</v>
      </c>
      <c r="S115" s="5">
        <f t="shared" ref="S115:T115" si="115">I115/K115</f>
        <v>0.13625</v>
      </c>
      <c r="T115" s="5">
        <f t="shared" si="115"/>
        <v>0.115</v>
      </c>
    </row>
    <row r="116">
      <c r="A116" s="3">
        <v>115.0</v>
      </c>
      <c r="B116" s="3" t="s">
        <v>162</v>
      </c>
      <c r="C116" s="3" t="s">
        <v>45</v>
      </c>
      <c r="D116" s="3" t="s">
        <v>28</v>
      </c>
      <c r="E116" s="3">
        <v>2.0</v>
      </c>
      <c r="F116" s="3">
        <v>1.0</v>
      </c>
      <c r="G116" s="4" t="str">
        <f t="shared" si="2"/>
        <v>Home</v>
      </c>
      <c r="H116" s="3">
        <v>0.42</v>
      </c>
      <c r="I116" s="3">
        <v>1.43</v>
      </c>
      <c r="J116" s="3">
        <v>0.54</v>
      </c>
      <c r="K116" s="3">
        <v>19.0</v>
      </c>
      <c r="L116" s="3">
        <v>13.0</v>
      </c>
      <c r="M116" s="3">
        <v>7.0</v>
      </c>
      <c r="N116" s="3">
        <v>4.0</v>
      </c>
      <c r="O116" s="3">
        <v>0.0</v>
      </c>
      <c r="P116" s="3">
        <v>0.0</v>
      </c>
      <c r="Q116" s="3">
        <v>0.0</v>
      </c>
      <c r="R116" s="3">
        <v>0.0</v>
      </c>
      <c r="S116" s="5">
        <f t="shared" ref="S116:T116" si="116">I116/K116</f>
        <v>0.07526315789</v>
      </c>
      <c r="T116" s="5">
        <f t="shared" si="116"/>
        <v>0.04153846154</v>
      </c>
    </row>
    <row r="117">
      <c r="A117" s="3">
        <v>116.0</v>
      </c>
      <c r="B117" s="3" t="s">
        <v>163</v>
      </c>
      <c r="C117" s="3" t="s">
        <v>58</v>
      </c>
      <c r="D117" s="3" t="s">
        <v>39</v>
      </c>
      <c r="E117" s="3">
        <v>1.0</v>
      </c>
      <c r="F117" s="3">
        <v>2.0</v>
      </c>
      <c r="G117" s="4" t="str">
        <f t="shared" si="2"/>
        <v>Away</v>
      </c>
      <c r="H117" s="3">
        <v>0.56</v>
      </c>
      <c r="I117" s="3">
        <v>0.41</v>
      </c>
      <c r="J117" s="3">
        <v>0.62</v>
      </c>
      <c r="K117" s="3">
        <v>11.0</v>
      </c>
      <c r="L117" s="3">
        <v>8.0</v>
      </c>
      <c r="M117" s="3">
        <v>2.0</v>
      </c>
      <c r="N117" s="3">
        <v>2.0</v>
      </c>
      <c r="O117" s="3">
        <v>0.0</v>
      </c>
      <c r="P117" s="3">
        <v>1.0</v>
      </c>
      <c r="Q117" s="3">
        <v>1.0</v>
      </c>
      <c r="R117" s="3">
        <v>2.0</v>
      </c>
      <c r="S117" s="5">
        <f t="shared" ref="S117:T117" si="117">I117/K117</f>
        <v>0.03727272727</v>
      </c>
      <c r="T117" s="5">
        <f t="shared" si="117"/>
        <v>0.0775</v>
      </c>
    </row>
    <row r="118">
      <c r="A118" s="3">
        <v>117.0</v>
      </c>
      <c r="B118" s="3" t="s">
        <v>164</v>
      </c>
      <c r="C118" s="3" t="s">
        <v>42</v>
      </c>
      <c r="D118" s="3" t="s">
        <v>27</v>
      </c>
      <c r="E118" s="3">
        <v>3.0</v>
      </c>
      <c r="F118" s="3">
        <v>1.0</v>
      </c>
      <c r="G118" s="4" t="str">
        <f t="shared" si="2"/>
        <v>Home</v>
      </c>
      <c r="H118" s="3">
        <v>0.43</v>
      </c>
      <c r="I118" s="3">
        <v>1.52</v>
      </c>
      <c r="J118" s="3">
        <v>0.32</v>
      </c>
      <c r="K118" s="3">
        <v>19.0</v>
      </c>
      <c r="L118" s="3">
        <v>6.0</v>
      </c>
      <c r="M118" s="3">
        <v>2.0</v>
      </c>
      <c r="N118" s="3">
        <v>6.0</v>
      </c>
      <c r="O118" s="3">
        <v>0.0</v>
      </c>
      <c r="P118" s="3">
        <v>0.0</v>
      </c>
      <c r="Q118" s="3">
        <v>2.0</v>
      </c>
      <c r="R118" s="3">
        <v>0.0</v>
      </c>
      <c r="S118" s="5">
        <f t="shared" ref="S118:T118" si="118">I118/K118</f>
        <v>0.08</v>
      </c>
      <c r="T118" s="5">
        <f t="shared" si="118"/>
        <v>0.05333333333</v>
      </c>
    </row>
    <row r="119">
      <c r="A119" s="3">
        <v>118.0</v>
      </c>
      <c r="B119" s="3" t="s">
        <v>165</v>
      </c>
      <c r="C119" s="3" t="s">
        <v>55</v>
      </c>
      <c r="D119" s="3" t="s">
        <v>51</v>
      </c>
      <c r="E119" s="3">
        <v>1.0</v>
      </c>
      <c r="F119" s="3">
        <v>1.0</v>
      </c>
      <c r="G119" s="4" t="str">
        <f t="shared" si="2"/>
        <v>Draw</v>
      </c>
      <c r="H119" s="3">
        <v>0.37</v>
      </c>
      <c r="I119" s="3">
        <v>2.02</v>
      </c>
      <c r="J119" s="3">
        <v>0.54</v>
      </c>
      <c r="K119" s="3">
        <v>16.0</v>
      </c>
      <c r="L119" s="3">
        <v>2.0</v>
      </c>
      <c r="M119" s="3">
        <v>5.0</v>
      </c>
      <c r="N119" s="3">
        <v>2.0</v>
      </c>
      <c r="O119" s="3">
        <v>0.0</v>
      </c>
      <c r="P119" s="3">
        <v>0.0</v>
      </c>
      <c r="Q119" s="3">
        <v>0.0</v>
      </c>
      <c r="R119" s="3">
        <v>0.0</v>
      </c>
      <c r="S119" s="5">
        <f t="shared" ref="S119:T119" si="119">I119/K119</f>
        <v>0.12625</v>
      </c>
      <c r="T119" s="5">
        <f t="shared" si="119"/>
        <v>0.27</v>
      </c>
    </row>
    <row r="120">
      <c r="A120" s="3">
        <v>119.0</v>
      </c>
      <c r="B120" s="3" t="s">
        <v>166</v>
      </c>
      <c r="C120" s="3" t="s">
        <v>37</v>
      </c>
      <c r="D120" s="3" t="s">
        <v>21</v>
      </c>
      <c r="E120" s="3">
        <v>0.0</v>
      </c>
      <c r="F120" s="3">
        <v>1.0</v>
      </c>
      <c r="G120" s="4" t="str">
        <f t="shared" si="2"/>
        <v>Away</v>
      </c>
      <c r="H120" s="3">
        <v>0.66</v>
      </c>
      <c r="I120" s="3">
        <v>1.27</v>
      </c>
      <c r="J120" s="3">
        <v>0.47</v>
      </c>
      <c r="K120" s="3">
        <v>11.0</v>
      </c>
      <c r="L120" s="3">
        <v>11.0</v>
      </c>
      <c r="M120" s="3">
        <v>9.0</v>
      </c>
      <c r="N120" s="3">
        <v>4.0</v>
      </c>
      <c r="O120" s="3">
        <v>0.0</v>
      </c>
      <c r="P120" s="3">
        <v>0.0</v>
      </c>
      <c r="Q120" s="3">
        <v>0.0</v>
      </c>
      <c r="R120" s="3">
        <v>0.0</v>
      </c>
      <c r="S120" s="5">
        <f t="shared" ref="S120:T120" si="120">I120/K120</f>
        <v>0.1154545455</v>
      </c>
      <c r="T120" s="5">
        <f t="shared" si="120"/>
        <v>0.04272727273</v>
      </c>
    </row>
    <row r="121">
      <c r="A121" s="3">
        <v>120.0</v>
      </c>
      <c r="B121" s="3" t="s">
        <v>167</v>
      </c>
      <c r="C121" s="3" t="s">
        <v>31</v>
      </c>
      <c r="D121" s="3" t="s">
        <v>36</v>
      </c>
      <c r="E121" s="3">
        <v>3.0</v>
      </c>
      <c r="F121" s="3">
        <v>2.0</v>
      </c>
      <c r="G121" s="4" t="str">
        <f t="shared" si="2"/>
        <v>Home</v>
      </c>
      <c r="H121" s="3">
        <v>0.52</v>
      </c>
      <c r="I121" s="3">
        <v>3.27</v>
      </c>
      <c r="J121" s="3">
        <v>1.48</v>
      </c>
      <c r="K121" s="3">
        <v>28.0</v>
      </c>
      <c r="L121" s="3">
        <v>13.0</v>
      </c>
      <c r="M121" s="3">
        <v>5.0</v>
      </c>
      <c r="N121" s="3">
        <v>6.0</v>
      </c>
      <c r="O121" s="3">
        <v>0.0</v>
      </c>
      <c r="P121" s="3">
        <v>0.0</v>
      </c>
      <c r="Q121" s="3">
        <v>1.0</v>
      </c>
      <c r="R121" s="3">
        <v>0.0</v>
      </c>
      <c r="S121" s="5">
        <f t="shared" ref="S121:T121" si="121">I121/K121</f>
        <v>0.1167857143</v>
      </c>
      <c r="T121" s="5">
        <f t="shared" si="121"/>
        <v>0.1138461538</v>
      </c>
    </row>
    <row r="122">
      <c r="A122" s="3">
        <v>121.0</v>
      </c>
      <c r="B122" s="3" t="s">
        <v>168</v>
      </c>
      <c r="C122" s="3" t="s">
        <v>22</v>
      </c>
      <c r="D122" s="3" t="s">
        <v>71</v>
      </c>
      <c r="E122" s="3">
        <v>0.0</v>
      </c>
      <c r="F122" s="3">
        <v>0.0</v>
      </c>
      <c r="G122" s="4" t="str">
        <f t="shared" si="2"/>
        <v>Draw</v>
      </c>
      <c r="H122" s="3">
        <v>0.44</v>
      </c>
      <c r="I122" s="3">
        <v>1.44</v>
      </c>
      <c r="J122" s="3">
        <v>1.03</v>
      </c>
      <c r="K122" s="3">
        <v>18.0</v>
      </c>
      <c r="L122" s="3">
        <v>11.0</v>
      </c>
      <c r="M122" s="3">
        <v>2.0</v>
      </c>
      <c r="N122" s="3">
        <v>7.0</v>
      </c>
      <c r="O122" s="3">
        <v>0.0</v>
      </c>
      <c r="P122" s="3">
        <v>0.0</v>
      </c>
      <c r="Q122" s="3">
        <v>0.0</v>
      </c>
      <c r="R122" s="3">
        <v>0.0</v>
      </c>
      <c r="S122" s="5">
        <f t="shared" ref="S122:T122" si="122">I122/K122</f>
        <v>0.08</v>
      </c>
      <c r="T122" s="5">
        <f t="shared" si="122"/>
        <v>0.09363636364</v>
      </c>
    </row>
    <row r="123">
      <c r="A123" s="3">
        <v>122.0</v>
      </c>
      <c r="B123" s="3" t="s">
        <v>169</v>
      </c>
      <c r="C123" s="3" t="s">
        <v>30</v>
      </c>
      <c r="D123" s="3" t="s">
        <v>34</v>
      </c>
      <c r="E123" s="3">
        <v>2.0</v>
      </c>
      <c r="F123" s="3">
        <v>2.0</v>
      </c>
      <c r="G123" s="4" t="str">
        <f t="shared" si="2"/>
        <v>Draw</v>
      </c>
      <c r="H123" s="3">
        <v>0.54</v>
      </c>
      <c r="I123" s="3">
        <v>2.63</v>
      </c>
      <c r="J123" s="3">
        <v>1.37</v>
      </c>
      <c r="K123" s="3">
        <v>25.0</v>
      </c>
      <c r="L123" s="3">
        <v>0.0</v>
      </c>
      <c r="M123" s="3">
        <v>4.0</v>
      </c>
      <c r="N123" s="3">
        <v>4.0</v>
      </c>
      <c r="O123" s="3">
        <v>0.0</v>
      </c>
      <c r="P123" s="3">
        <v>0.0</v>
      </c>
      <c r="Q123" s="3">
        <v>0.0</v>
      </c>
      <c r="R123" s="3">
        <v>0.0</v>
      </c>
      <c r="S123" s="5">
        <f t="shared" ref="S123:T123" si="123">I123/K123</f>
        <v>0.1052</v>
      </c>
      <c r="T123" s="5" t="str">
        <f t="shared" si="123"/>
        <v>#DIV/0!</v>
      </c>
    </row>
    <row r="124">
      <c r="A124" s="3">
        <v>123.0</v>
      </c>
      <c r="B124" s="3" t="s">
        <v>170</v>
      </c>
      <c r="C124" s="3" t="s">
        <v>49</v>
      </c>
      <c r="D124" s="3" t="s">
        <v>33</v>
      </c>
      <c r="E124" s="3">
        <v>1.0</v>
      </c>
      <c r="F124" s="3">
        <v>1.0</v>
      </c>
      <c r="G124" s="4" t="str">
        <f t="shared" si="2"/>
        <v>Draw</v>
      </c>
      <c r="H124" s="3">
        <v>0.6</v>
      </c>
      <c r="I124" s="3">
        <v>0.98</v>
      </c>
      <c r="J124" s="3">
        <v>1.48</v>
      </c>
      <c r="K124" s="3">
        <v>16.0</v>
      </c>
      <c r="L124" s="3">
        <v>19.0</v>
      </c>
      <c r="M124" s="3">
        <v>7.0</v>
      </c>
      <c r="N124" s="3">
        <v>3.0</v>
      </c>
      <c r="O124" s="3">
        <v>0.0</v>
      </c>
      <c r="P124" s="3">
        <v>0.0</v>
      </c>
      <c r="Q124" s="3">
        <v>0.0</v>
      </c>
      <c r="R124" s="3">
        <v>0.0</v>
      </c>
      <c r="S124" s="5">
        <f t="shared" ref="S124:T124" si="124">I124/K124</f>
        <v>0.06125</v>
      </c>
      <c r="T124" s="5">
        <f t="shared" si="124"/>
        <v>0.07789473684</v>
      </c>
    </row>
    <row r="125">
      <c r="A125" s="3">
        <v>124.0</v>
      </c>
      <c r="B125" s="3" t="s">
        <v>171</v>
      </c>
      <c r="C125" s="3" t="s">
        <v>52</v>
      </c>
      <c r="D125" s="3" t="s">
        <v>61</v>
      </c>
      <c r="E125" s="3">
        <v>3.0</v>
      </c>
      <c r="F125" s="3">
        <v>1.0</v>
      </c>
      <c r="G125" s="4" t="str">
        <f t="shared" si="2"/>
        <v>Home</v>
      </c>
      <c r="H125" s="3">
        <v>0.54</v>
      </c>
      <c r="I125" s="3">
        <v>2.61</v>
      </c>
      <c r="J125" s="3">
        <v>1.03</v>
      </c>
      <c r="K125" s="3">
        <v>17.0</v>
      </c>
      <c r="L125" s="3">
        <v>13.0</v>
      </c>
      <c r="M125" s="3">
        <v>4.0</v>
      </c>
      <c r="N125" s="3">
        <v>10.0</v>
      </c>
      <c r="O125" s="3">
        <v>0.0</v>
      </c>
      <c r="P125" s="3">
        <v>0.0</v>
      </c>
      <c r="Q125" s="3">
        <v>0.0</v>
      </c>
      <c r="R125" s="3">
        <v>0.0</v>
      </c>
      <c r="S125" s="5">
        <f t="shared" ref="S125:T125" si="125">I125/K125</f>
        <v>0.1535294118</v>
      </c>
      <c r="T125" s="5">
        <f t="shared" si="125"/>
        <v>0.07923076923</v>
      </c>
    </row>
    <row r="126">
      <c r="A126" s="3">
        <v>125.0</v>
      </c>
      <c r="B126" s="3" t="s">
        <v>172</v>
      </c>
      <c r="C126" s="3" t="s">
        <v>25</v>
      </c>
      <c r="D126" s="3" t="s">
        <v>40</v>
      </c>
      <c r="E126" s="3">
        <v>2.0</v>
      </c>
      <c r="F126" s="3">
        <v>0.0</v>
      </c>
      <c r="G126" s="4" t="str">
        <f t="shared" si="2"/>
        <v>Home</v>
      </c>
      <c r="H126" s="3">
        <v>0.6</v>
      </c>
      <c r="I126" s="3">
        <v>2.61</v>
      </c>
      <c r="J126" s="3">
        <v>0.78</v>
      </c>
      <c r="K126" s="3">
        <v>21.0</v>
      </c>
      <c r="L126" s="3">
        <v>12.0</v>
      </c>
      <c r="M126" s="3">
        <v>3.0</v>
      </c>
      <c r="N126" s="3">
        <v>7.0</v>
      </c>
      <c r="O126" s="3">
        <v>0.0</v>
      </c>
      <c r="P126" s="3">
        <v>0.0</v>
      </c>
      <c r="Q126" s="3">
        <v>0.0</v>
      </c>
      <c r="R126" s="3">
        <v>0.0</v>
      </c>
      <c r="S126" s="5">
        <f t="shared" ref="S126:T126" si="126">I126/K126</f>
        <v>0.1242857143</v>
      </c>
      <c r="T126" s="5">
        <f t="shared" si="126"/>
        <v>0.065</v>
      </c>
    </row>
    <row r="127">
      <c r="A127" s="3">
        <v>126.0</v>
      </c>
      <c r="B127" s="3" t="s">
        <v>173</v>
      </c>
      <c r="C127" s="3" t="s">
        <v>57</v>
      </c>
      <c r="D127" s="3" t="s">
        <v>22</v>
      </c>
      <c r="E127" s="3">
        <v>2.0</v>
      </c>
      <c r="F127" s="3">
        <v>1.0</v>
      </c>
      <c r="G127" s="4" t="str">
        <f t="shared" si="2"/>
        <v>Home</v>
      </c>
      <c r="H127" s="3">
        <v>0.61</v>
      </c>
      <c r="I127" s="3">
        <v>1.16</v>
      </c>
      <c r="J127" s="3">
        <v>0.82</v>
      </c>
      <c r="K127" s="3">
        <v>16.0</v>
      </c>
      <c r="L127" s="3">
        <v>14.0</v>
      </c>
      <c r="M127" s="3">
        <v>1.0</v>
      </c>
      <c r="N127" s="3">
        <v>5.0</v>
      </c>
      <c r="O127" s="3">
        <v>0.0</v>
      </c>
      <c r="P127" s="3">
        <v>0.0</v>
      </c>
      <c r="Q127" s="3">
        <v>1.0</v>
      </c>
      <c r="R127" s="3">
        <v>0.0</v>
      </c>
      <c r="S127" s="5">
        <f t="shared" ref="S127:T127" si="127">I127/K127</f>
        <v>0.0725</v>
      </c>
      <c r="T127" s="5">
        <f t="shared" si="127"/>
        <v>0.05857142857</v>
      </c>
    </row>
    <row r="128">
      <c r="A128" s="3">
        <v>127.0</v>
      </c>
      <c r="B128" s="3" t="s">
        <v>174</v>
      </c>
      <c r="C128" s="3" t="s">
        <v>34</v>
      </c>
      <c r="D128" s="3" t="s">
        <v>25</v>
      </c>
      <c r="E128" s="3">
        <v>0.0</v>
      </c>
      <c r="F128" s="3">
        <v>2.0</v>
      </c>
      <c r="G128" s="4" t="str">
        <f t="shared" si="2"/>
        <v>Away</v>
      </c>
      <c r="H128" s="3">
        <v>0.53</v>
      </c>
      <c r="I128" s="3">
        <v>1.01</v>
      </c>
      <c r="J128" s="3">
        <v>1.08</v>
      </c>
      <c r="K128" s="3">
        <v>24.0</v>
      </c>
      <c r="L128" s="3">
        <v>15.0</v>
      </c>
      <c r="M128" s="3">
        <v>3.0</v>
      </c>
      <c r="N128" s="3">
        <v>6.0</v>
      </c>
      <c r="O128" s="3">
        <v>0.0</v>
      </c>
      <c r="P128" s="3">
        <v>0.0</v>
      </c>
      <c r="Q128" s="3">
        <v>0.0</v>
      </c>
      <c r="R128" s="3">
        <v>0.0</v>
      </c>
      <c r="S128" s="5">
        <f t="shared" ref="S128:T128" si="128">I128/K128</f>
        <v>0.04208333333</v>
      </c>
      <c r="T128" s="5">
        <f t="shared" si="128"/>
        <v>0.072</v>
      </c>
    </row>
    <row r="129">
      <c r="A129" s="3">
        <v>128.0</v>
      </c>
      <c r="B129" s="3" t="s">
        <v>175</v>
      </c>
      <c r="C129" s="3" t="s">
        <v>37</v>
      </c>
      <c r="D129" s="3" t="s">
        <v>42</v>
      </c>
      <c r="E129" s="3">
        <v>3.0</v>
      </c>
      <c r="F129" s="3">
        <v>3.0</v>
      </c>
      <c r="G129" s="4" t="str">
        <f t="shared" si="2"/>
        <v>Draw</v>
      </c>
      <c r="H129" s="3">
        <v>0.64</v>
      </c>
      <c r="I129" s="3">
        <v>3.65</v>
      </c>
      <c r="J129" s="3">
        <v>0.93</v>
      </c>
      <c r="K129" s="3">
        <v>29.0</v>
      </c>
      <c r="L129" s="3">
        <v>7.0</v>
      </c>
      <c r="M129" s="3">
        <v>9.0</v>
      </c>
      <c r="N129" s="3">
        <v>3.0</v>
      </c>
      <c r="O129" s="3">
        <v>0.0</v>
      </c>
      <c r="P129" s="3">
        <v>0.0</v>
      </c>
      <c r="Q129" s="3">
        <v>0.0</v>
      </c>
      <c r="R129" s="3">
        <v>0.0</v>
      </c>
      <c r="S129" s="5">
        <f t="shared" ref="S129:T129" si="129">I129/K129</f>
        <v>0.125862069</v>
      </c>
      <c r="T129" s="5">
        <f t="shared" si="129"/>
        <v>0.1328571429</v>
      </c>
    </row>
    <row r="130">
      <c r="A130" s="3">
        <v>129.0</v>
      </c>
      <c r="B130" s="3" t="s">
        <v>176</v>
      </c>
      <c r="C130" s="3" t="s">
        <v>61</v>
      </c>
      <c r="D130" s="3" t="s">
        <v>31</v>
      </c>
      <c r="E130" s="3">
        <v>0.0</v>
      </c>
      <c r="F130" s="3">
        <v>4.0</v>
      </c>
      <c r="G130" s="4" t="str">
        <f t="shared" si="2"/>
        <v>Away</v>
      </c>
      <c r="H130" s="3">
        <v>0.59</v>
      </c>
      <c r="I130" s="3">
        <v>0.71</v>
      </c>
      <c r="J130" s="3">
        <v>1.49</v>
      </c>
      <c r="K130" s="3">
        <v>10.0</v>
      </c>
      <c r="L130" s="3">
        <v>14.0</v>
      </c>
      <c r="M130" s="3">
        <v>5.0</v>
      </c>
      <c r="N130" s="3">
        <v>6.0</v>
      </c>
      <c r="O130" s="3">
        <v>0.0</v>
      </c>
      <c r="P130" s="3">
        <v>0.0</v>
      </c>
      <c r="Q130" s="3">
        <v>0.0</v>
      </c>
      <c r="R130" s="3">
        <v>0.0</v>
      </c>
      <c r="S130" s="5">
        <f t="shared" ref="S130:T130" si="130">I130/K130</f>
        <v>0.071</v>
      </c>
      <c r="T130" s="5">
        <f t="shared" si="130"/>
        <v>0.1064285714</v>
      </c>
    </row>
    <row r="131">
      <c r="A131" s="3">
        <v>130.0</v>
      </c>
      <c r="B131" s="3" t="s">
        <v>177</v>
      </c>
      <c r="C131" s="3" t="s">
        <v>27</v>
      </c>
      <c r="D131" s="3" t="s">
        <v>54</v>
      </c>
      <c r="E131" s="3">
        <v>5.0</v>
      </c>
      <c r="F131" s="3">
        <v>4.0</v>
      </c>
      <c r="G131" s="4" t="str">
        <f t="shared" si="2"/>
        <v>Home</v>
      </c>
      <c r="H131" s="3">
        <v>0.46</v>
      </c>
      <c r="I131" s="3">
        <v>3.29</v>
      </c>
      <c r="J131" s="3">
        <v>1.15</v>
      </c>
      <c r="K131" s="3">
        <v>17.0</v>
      </c>
      <c r="L131" s="3">
        <v>12.0</v>
      </c>
      <c r="M131" s="3">
        <v>6.0</v>
      </c>
      <c r="N131" s="3">
        <v>5.0</v>
      </c>
      <c r="O131" s="3">
        <v>0.0</v>
      </c>
      <c r="P131" s="3">
        <v>0.0</v>
      </c>
      <c r="Q131" s="3">
        <v>0.0</v>
      </c>
      <c r="R131" s="3">
        <v>0.0</v>
      </c>
      <c r="S131" s="5">
        <f t="shared" ref="S131:T131" si="131">I131/K131</f>
        <v>0.1935294118</v>
      </c>
      <c r="T131" s="5">
        <f t="shared" si="131"/>
        <v>0.09583333333</v>
      </c>
    </row>
    <row r="132">
      <c r="A132" s="3">
        <v>131.0</v>
      </c>
      <c r="B132" s="3" t="s">
        <v>178</v>
      </c>
      <c r="C132" s="3" t="s">
        <v>28</v>
      </c>
      <c r="D132" s="3" t="s">
        <v>21</v>
      </c>
      <c r="E132" s="3">
        <v>2.0</v>
      </c>
      <c r="F132" s="3">
        <v>0.0</v>
      </c>
      <c r="G132" s="4" t="str">
        <f t="shared" si="2"/>
        <v>Home</v>
      </c>
      <c r="H132" s="3">
        <v>0.53</v>
      </c>
      <c r="I132" s="3">
        <v>1.8</v>
      </c>
      <c r="J132" s="3">
        <v>0.98</v>
      </c>
      <c r="K132" s="3">
        <v>17.0</v>
      </c>
      <c r="L132" s="3">
        <v>11.0</v>
      </c>
      <c r="M132" s="3">
        <v>12.0</v>
      </c>
      <c r="N132" s="3">
        <v>4.0</v>
      </c>
      <c r="O132" s="3">
        <v>0.0</v>
      </c>
      <c r="P132" s="3">
        <v>0.0</v>
      </c>
      <c r="Q132" s="3">
        <v>0.0</v>
      </c>
      <c r="R132" s="3">
        <v>0.0</v>
      </c>
      <c r="S132" s="5">
        <f t="shared" ref="S132:T132" si="132">I132/K132</f>
        <v>0.1058823529</v>
      </c>
      <c r="T132" s="5">
        <f t="shared" si="132"/>
        <v>0.08909090909</v>
      </c>
    </row>
    <row r="133">
      <c r="A133" s="3">
        <v>132.0</v>
      </c>
      <c r="B133" s="3" t="s">
        <v>179</v>
      </c>
      <c r="C133" s="3" t="s">
        <v>46</v>
      </c>
      <c r="D133" s="3" t="s">
        <v>45</v>
      </c>
      <c r="E133" s="3">
        <v>3.0</v>
      </c>
      <c r="F133" s="3">
        <v>1.0</v>
      </c>
      <c r="G133" s="4" t="str">
        <f t="shared" si="2"/>
        <v>Home</v>
      </c>
      <c r="H133" s="3">
        <v>0.59</v>
      </c>
      <c r="I133" s="3">
        <v>0.53</v>
      </c>
      <c r="J133" s="3">
        <v>0.63</v>
      </c>
      <c r="K133" s="3">
        <v>6.0</v>
      </c>
      <c r="L133" s="3">
        <v>9.0</v>
      </c>
      <c r="M133" s="3">
        <v>4.0</v>
      </c>
      <c r="N133" s="3">
        <v>2.0</v>
      </c>
      <c r="O133" s="3">
        <v>0.0</v>
      </c>
      <c r="P133" s="3">
        <v>0.0</v>
      </c>
      <c r="Q133" s="3">
        <v>1.0</v>
      </c>
      <c r="R133" s="3">
        <v>0.0</v>
      </c>
      <c r="S133" s="5">
        <f t="shared" ref="S133:T133" si="133">I133/K133</f>
        <v>0.08833333333</v>
      </c>
      <c r="T133" s="5">
        <f t="shared" si="133"/>
        <v>0.07</v>
      </c>
    </row>
    <row r="134">
      <c r="A134" s="3">
        <v>133.0</v>
      </c>
      <c r="B134" s="3" t="s">
        <v>180</v>
      </c>
      <c r="C134" s="3" t="s">
        <v>30</v>
      </c>
      <c r="D134" s="3" t="s">
        <v>33</v>
      </c>
      <c r="E134" s="3">
        <v>2.0</v>
      </c>
      <c r="F134" s="3">
        <v>2.0</v>
      </c>
      <c r="G134" s="4" t="str">
        <f t="shared" si="2"/>
        <v>Draw</v>
      </c>
      <c r="H134" s="3">
        <v>0.66</v>
      </c>
      <c r="I134" s="3">
        <v>2.04</v>
      </c>
      <c r="J134" s="3">
        <v>1.83</v>
      </c>
      <c r="K134" s="3">
        <v>21.0</v>
      </c>
      <c r="L134" s="3">
        <v>11.0</v>
      </c>
      <c r="M134" s="3">
        <v>10.0</v>
      </c>
      <c r="N134" s="3">
        <v>5.0</v>
      </c>
      <c r="O134" s="3">
        <v>0.0</v>
      </c>
      <c r="P134" s="3">
        <v>0.0</v>
      </c>
      <c r="Q134" s="3">
        <v>0.0</v>
      </c>
      <c r="R134" s="3">
        <v>0.0</v>
      </c>
      <c r="S134" s="5">
        <f t="shared" ref="S134:T134" si="134">I134/K134</f>
        <v>0.09714285714</v>
      </c>
      <c r="T134" s="5">
        <f t="shared" si="134"/>
        <v>0.1663636364</v>
      </c>
    </row>
    <row r="135">
      <c r="A135" s="3">
        <v>134.0</v>
      </c>
      <c r="B135" s="3" t="s">
        <v>181</v>
      </c>
      <c r="C135" s="3" t="s">
        <v>71</v>
      </c>
      <c r="D135" s="3" t="s">
        <v>36</v>
      </c>
      <c r="E135" s="3">
        <v>7.0</v>
      </c>
      <c r="F135" s="3">
        <v>2.0</v>
      </c>
      <c r="G135" s="4" t="str">
        <f t="shared" si="2"/>
        <v>Home</v>
      </c>
      <c r="H135" s="3">
        <v>0.5</v>
      </c>
      <c r="I135" s="3">
        <v>0.92</v>
      </c>
      <c r="J135" s="3">
        <v>1.28</v>
      </c>
      <c r="K135" s="3">
        <v>11.0</v>
      </c>
      <c r="L135" s="3">
        <v>14.0</v>
      </c>
      <c r="M135" s="3">
        <v>7.0</v>
      </c>
      <c r="N135" s="3">
        <v>3.0</v>
      </c>
      <c r="O135" s="3">
        <v>0.0</v>
      </c>
      <c r="P135" s="3">
        <v>0.0</v>
      </c>
      <c r="Q135" s="3">
        <v>1.0</v>
      </c>
      <c r="R135" s="3">
        <v>0.0</v>
      </c>
      <c r="S135" s="5">
        <f t="shared" ref="S135:T135" si="135">I135/K135</f>
        <v>0.08363636364</v>
      </c>
      <c r="T135" s="5">
        <f t="shared" si="135"/>
        <v>0.09142857143</v>
      </c>
    </row>
    <row r="136">
      <c r="A136" s="3">
        <v>135.0</v>
      </c>
      <c r="B136" s="3" t="s">
        <v>182</v>
      </c>
      <c r="C136" s="3" t="s">
        <v>39</v>
      </c>
      <c r="D136" s="3" t="s">
        <v>48</v>
      </c>
      <c r="E136" s="3">
        <v>4.0</v>
      </c>
      <c r="F136" s="3">
        <v>1.0</v>
      </c>
      <c r="G136" s="4" t="str">
        <f t="shared" si="2"/>
        <v>Home</v>
      </c>
      <c r="H136" s="3">
        <v>0.57</v>
      </c>
      <c r="I136" s="3">
        <v>1.05</v>
      </c>
      <c r="J136" s="3">
        <v>1.21</v>
      </c>
      <c r="K136" s="3">
        <v>18.0</v>
      </c>
      <c r="L136" s="3">
        <v>13.0</v>
      </c>
      <c r="M136" s="3">
        <v>5.0</v>
      </c>
      <c r="N136" s="3">
        <v>9.0</v>
      </c>
      <c r="O136" s="3">
        <v>0.0</v>
      </c>
      <c r="P136" s="3">
        <v>0.0</v>
      </c>
      <c r="Q136" s="3">
        <v>0.0</v>
      </c>
      <c r="R136" s="3">
        <v>0.0</v>
      </c>
      <c r="S136" s="5">
        <f t="shared" ref="S136:T136" si="136">I136/K136</f>
        <v>0.05833333333</v>
      </c>
      <c r="T136" s="5">
        <f t="shared" si="136"/>
        <v>0.09307692308</v>
      </c>
    </row>
    <row r="137">
      <c r="A137" s="3">
        <v>136.0</v>
      </c>
      <c r="B137" s="3" t="s">
        <v>183</v>
      </c>
      <c r="C137" s="3" t="s">
        <v>52</v>
      </c>
      <c r="D137" s="3" t="s">
        <v>58</v>
      </c>
      <c r="E137" s="3">
        <v>2.0</v>
      </c>
      <c r="F137" s="3">
        <v>1.0</v>
      </c>
      <c r="G137" s="4" t="str">
        <f t="shared" si="2"/>
        <v>Home</v>
      </c>
      <c r="H137" s="3">
        <v>0.53</v>
      </c>
      <c r="I137" s="3">
        <v>2.51</v>
      </c>
      <c r="J137" s="3">
        <v>1.46</v>
      </c>
      <c r="K137" s="3">
        <v>19.0</v>
      </c>
      <c r="L137" s="3">
        <v>12.0</v>
      </c>
      <c r="M137" s="3">
        <v>6.0</v>
      </c>
      <c r="N137" s="3">
        <v>4.0</v>
      </c>
      <c r="O137" s="3">
        <v>0.0</v>
      </c>
      <c r="P137" s="3">
        <v>0.0</v>
      </c>
      <c r="Q137" s="3">
        <v>0.0</v>
      </c>
      <c r="R137" s="3">
        <v>0.0</v>
      </c>
      <c r="S137" s="5">
        <f t="shared" ref="S137:T137" si="137">I137/K137</f>
        <v>0.1321052632</v>
      </c>
      <c r="T137" s="5">
        <f t="shared" si="137"/>
        <v>0.1216666667</v>
      </c>
    </row>
    <row r="138">
      <c r="A138" s="3">
        <v>137.0</v>
      </c>
      <c r="B138" s="3" t="s">
        <v>184</v>
      </c>
      <c r="C138" s="3" t="s">
        <v>24</v>
      </c>
      <c r="D138" s="3" t="s">
        <v>51</v>
      </c>
      <c r="E138" s="3">
        <v>1.0</v>
      </c>
      <c r="F138" s="3">
        <v>3.0</v>
      </c>
      <c r="G138" s="4" t="str">
        <f t="shared" si="2"/>
        <v>Away</v>
      </c>
      <c r="H138" s="3">
        <v>0.55</v>
      </c>
      <c r="I138" s="3">
        <v>1.11</v>
      </c>
      <c r="J138" s="3">
        <v>1.16</v>
      </c>
      <c r="K138" s="3">
        <v>9.0</v>
      </c>
      <c r="L138" s="3">
        <v>12.0</v>
      </c>
      <c r="M138" s="3">
        <v>6.0</v>
      </c>
      <c r="N138" s="3">
        <v>1.0</v>
      </c>
      <c r="O138" s="3">
        <v>0.0</v>
      </c>
      <c r="P138" s="3">
        <v>0.0</v>
      </c>
      <c r="Q138" s="3">
        <v>0.0</v>
      </c>
      <c r="R138" s="3">
        <v>0.0</v>
      </c>
      <c r="S138" s="5">
        <f t="shared" ref="S138:T138" si="138">I138/K138</f>
        <v>0.1233333333</v>
      </c>
      <c r="T138" s="5">
        <f t="shared" si="138"/>
        <v>0.09666666667</v>
      </c>
    </row>
    <row r="139">
      <c r="A139" s="3">
        <v>138.0</v>
      </c>
      <c r="B139" s="3" t="s">
        <v>185</v>
      </c>
      <c r="C139" s="3" t="s">
        <v>49</v>
      </c>
      <c r="D139" s="3" t="s">
        <v>55</v>
      </c>
      <c r="E139" s="3">
        <v>2.0</v>
      </c>
      <c r="F139" s="3">
        <v>3.0</v>
      </c>
      <c r="G139" s="4" t="str">
        <f t="shared" si="2"/>
        <v>Away</v>
      </c>
      <c r="H139" s="3">
        <v>0.54</v>
      </c>
      <c r="I139" s="3">
        <v>0.72</v>
      </c>
      <c r="J139" s="3">
        <v>1.39</v>
      </c>
      <c r="K139" s="3">
        <v>4.0</v>
      </c>
      <c r="L139" s="3">
        <v>18.0</v>
      </c>
      <c r="M139" s="3">
        <v>5.0</v>
      </c>
      <c r="N139" s="3">
        <v>4.0</v>
      </c>
      <c r="O139" s="3">
        <v>0.0</v>
      </c>
      <c r="P139" s="3">
        <v>0.0</v>
      </c>
      <c r="Q139" s="3">
        <v>0.0</v>
      </c>
      <c r="R139" s="3">
        <v>0.0</v>
      </c>
      <c r="S139" s="5">
        <f t="shared" ref="S139:T139" si="139">I139/K139</f>
        <v>0.18</v>
      </c>
      <c r="T139" s="5">
        <f t="shared" si="139"/>
        <v>0.07722222222</v>
      </c>
    </row>
    <row r="140">
      <c r="A140" s="3">
        <v>139.0</v>
      </c>
      <c r="B140" s="3" t="s">
        <v>186</v>
      </c>
      <c r="C140" s="3" t="s">
        <v>43</v>
      </c>
      <c r="D140" s="3" t="s">
        <v>40</v>
      </c>
      <c r="E140" s="3">
        <v>0.0</v>
      </c>
      <c r="F140" s="3">
        <v>1.0</v>
      </c>
      <c r="G140" s="4" t="str">
        <f t="shared" si="2"/>
        <v>Away</v>
      </c>
      <c r="H140" s="3">
        <v>0.45</v>
      </c>
      <c r="I140" s="3">
        <v>1.13</v>
      </c>
      <c r="J140" s="3">
        <v>0.69</v>
      </c>
      <c r="K140" s="3">
        <v>16.0</v>
      </c>
      <c r="L140" s="3">
        <v>8.0</v>
      </c>
      <c r="M140" s="3">
        <v>7.0</v>
      </c>
      <c r="N140" s="3">
        <v>4.0</v>
      </c>
      <c r="O140" s="3">
        <v>0.0</v>
      </c>
      <c r="P140" s="3">
        <v>0.0</v>
      </c>
      <c r="Q140" s="3">
        <v>0.0</v>
      </c>
      <c r="R140" s="3">
        <v>0.0</v>
      </c>
      <c r="S140" s="5">
        <f t="shared" ref="S140:T140" si="140">I140/K140</f>
        <v>0.070625</v>
      </c>
      <c r="T140" s="5">
        <f t="shared" si="140"/>
        <v>0.08625</v>
      </c>
    </row>
    <row r="141">
      <c r="A141" s="3">
        <v>140.0</v>
      </c>
      <c r="B141" s="3" t="s">
        <v>187</v>
      </c>
      <c r="C141" s="3" t="s">
        <v>55</v>
      </c>
      <c r="D141" s="3" t="s">
        <v>24</v>
      </c>
      <c r="E141" s="3">
        <v>1.0</v>
      </c>
      <c r="F141" s="3">
        <v>1.0</v>
      </c>
      <c r="G141" s="4" t="str">
        <f t="shared" si="2"/>
        <v>Draw</v>
      </c>
      <c r="H141" s="3">
        <v>0.45</v>
      </c>
      <c r="I141" s="3">
        <v>1.51</v>
      </c>
      <c r="J141" s="3">
        <v>0.36</v>
      </c>
      <c r="K141" s="3">
        <v>19.0</v>
      </c>
      <c r="L141" s="3">
        <v>10.0</v>
      </c>
      <c r="M141" s="3">
        <v>5.0</v>
      </c>
      <c r="N141" s="3">
        <v>8.0</v>
      </c>
      <c r="O141" s="3">
        <v>0.0</v>
      </c>
      <c r="P141" s="3">
        <v>0.0</v>
      </c>
      <c r="Q141" s="3">
        <v>0.0</v>
      </c>
      <c r="R141" s="3">
        <v>0.0</v>
      </c>
      <c r="S141" s="5">
        <f t="shared" ref="S141:T141" si="141">I141/K141</f>
        <v>0.07947368421</v>
      </c>
      <c r="T141" s="5">
        <f t="shared" si="141"/>
        <v>0.036</v>
      </c>
    </row>
    <row r="142">
      <c r="A142" s="3">
        <v>141.0</v>
      </c>
      <c r="B142" s="3" t="s">
        <v>188</v>
      </c>
      <c r="C142" s="3" t="s">
        <v>22</v>
      </c>
      <c r="D142" s="3" t="s">
        <v>25</v>
      </c>
      <c r="E142" s="3">
        <v>1.0</v>
      </c>
      <c r="F142" s="3">
        <v>1.0</v>
      </c>
      <c r="G142" s="4" t="str">
        <f t="shared" si="2"/>
        <v>Draw</v>
      </c>
      <c r="H142" s="3">
        <v>0.61</v>
      </c>
      <c r="I142" s="3">
        <v>1.28</v>
      </c>
      <c r="J142" s="3">
        <v>1.77</v>
      </c>
      <c r="K142" s="3">
        <v>16.0</v>
      </c>
      <c r="L142" s="3">
        <v>11.0</v>
      </c>
      <c r="M142" s="3">
        <v>8.0</v>
      </c>
      <c r="N142" s="3">
        <v>5.0</v>
      </c>
      <c r="O142" s="3">
        <v>0.0</v>
      </c>
      <c r="P142" s="3">
        <v>0.0</v>
      </c>
      <c r="Q142" s="3">
        <v>0.0</v>
      </c>
      <c r="R142" s="3">
        <v>0.0</v>
      </c>
      <c r="S142" s="5">
        <f t="shared" ref="S142:T142" si="142">I142/K142</f>
        <v>0.08</v>
      </c>
      <c r="T142" s="5">
        <f t="shared" si="142"/>
        <v>0.1609090909</v>
      </c>
    </row>
    <row r="143">
      <c r="A143" s="3">
        <v>142.0</v>
      </c>
      <c r="B143" s="3" t="s">
        <v>189</v>
      </c>
      <c r="C143" s="3" t="s">
        <v>52</v>
      </c>
      <c r="D143" s="3" t="s">
        <v>42</v>
      </c>
      <c r="E143" s="3">
        <v>1.0</v>
      </c>
      <c r="F143" s="3">
        <v>1.0</v>
      </c>
      <c r="G143" s="4" t="str">
        <f t="shared" si="2"/>
        <v>Draw</v>
      </c>
      <c r="H143" s="3">
        <v>0.53</v>
      </c>
      <c r="I143" s="3">
        <v>1.91</v>
      </c>
      <c r="J143" s="3">
        <v>0.29</v>
      </c>
      <c r="K143" s="3">
        <v>15.0</v>
      </c>
      <c r="L143" s="3">
        <v>3.0</v>
      </c>
      <c r="M143" s="3">
        <v>8.0</v>
      </c>
      <c r="N143" s="3">
        <v>6.0</v>
      </c>
      <c r="O143" s="3">
        <v>0.0</v>
      </c>
      <c r="P143" s="3">
        <v>0.0</v>
      </c>
      <c r="Q143" s="3">
        <v>0.0</v>
      </c>
      <c r="R143" s="3">
        <v>0.0</v>
      </c>
      <c r="S143" s="5">
        <f t="shared" ref="S143:T143" si="143">I143/K143</f>
        <v>0.1273333333</v>
      </c>
      <c r="T143" s="5">
        <f t="shared" si="143"/>
        <v>0.09666666667</v>
      </c>
    </row>
    <row r="144">
      <c r="A144" s="3">
        <v>143.0</v>
      </c>
      <c r="B144" s="3" t="s">
        <v>190</v>
      </c>
      <c r="C144" s="3" t="s">
        <v>51</v>
      </c>
      <c r="D144" s="3" t="s">
        <v>39</v>
      </c>
      <c r="E144" s="3">
        <v>1.0</v>
      </c>
      <c r="F144" s="3">
        <v>1.0</v>
      </c>
      <c r="G144" s="4" t="str">
        <f t="shared" si="2"/>
        <v>Draw</v>
      </c>
      <c r="H144" s="3">
        <v>0.6</v>
      </c>
      <c r="I144" s="3">
        <v>1.06</v>
      </c>
      <c r="J144" s="3">
        <v>1.23</v>
      </c>
      <c r="K144" s="3">
        <v>5.0</v>
      </c>
      <c r="L144" s="3">
        <v>11.0</v>
      </c>
      <c r="M144" s="3">
        <v>3.0</v>
      </c>
      <c r="N144" s="3">
        <v>4.0</v>
      </c>
      <c r="O144" s="3">
        <v>0.0</v>
      </c>
      <c r="P144" s="3">
        <v>0.0</v>
      </c>
      <c r="Q144" s="3">
        <v>0.0</v>
      </c>
      <c r="R144" s="3">
        <v>0.0</v>
      </c>
      <c r="S144" s="5">
        <f t="shared" ref="S144:T144" si="144">I144/K144</f>
        <v>0.212</v>
      </c>
      <c r="T144" s="5">
        <f t="shared" si="144"/>
        <v>0.1118181818</v>
      </c>
    </row>
    <row r="145">
      <c r="A145" s="3">
        <v>144.0</v>
      </c>
      <c r="B145" s="3" t="s">
        <v>191</v>
      </c>
      <c r="C145" s="3" t="s">
        <v>21</v>
      </c>
      <c r="D145" s="3" t="s">
        <v>27</v>
      </c>
      <c r="E145" s="3">
        <v>2.0</v>
      </c>
      <c r="F145" s="3">
        <v>0.0</v>
      </c>
      <c r="G145" s="4" t="str">
        <f t="shared" si="2"/>
        <v>Home</v>
      </c>
      <c r="H145" s="3">
        <v>0.57</v>
      </c>
      <c r="I145" s="3">
        <v>0.91</v>
      </c>
      <c r="J145" s="3">
        <v>0.23</v>
      </c>
      <c r="K145" s="3">
        <v>1.0</v>
      </c>
      <c r="L145" s="3">
        <v>6.0</v>
      </c>
      <c r="M145" s="3">
        <v>9.0</v>
      </c>
      <c r="N145" s="3">
        <v>3.0</v>
      </c>
      <c r="O145" s="3">
        <v>1.0</v>
      </c>
      <c r="P145" s="3">
        <v>0.0</v>
      </c>
      <c r="Q145" s="3">
        <v>1.0</v>
      </c>
      <c r="R145" s="3">
        <v>0.0</v>
      </c>
      <c r="S145" s="5">
        <f t="shared" ref="S145:T145" si="145">I145/K145</f>
        <v>0.91</v>
      </c>
      <c r="T145" s="5">
        <f t="shared" si="145"/>
        <v>0.03833333333</v>
      </c>
    </row>
    <row r="146">
      <c r="A146" s="3">
        <v>145.0</v>
      </c>
      <c r="B146" s="3" t="s">
        <v>192</v>
      </c>
      <c r="C146" s="3" t="s">
        <v>31</v>
      </c>
      <c r="D146" s="3" t="s">
        <v>30</v>
      </c>
      <c r="E146" s="3">
        <v>1.0</v>
      </c>
      <c r="F146" s="3">
        <v>1.0</v>
      </c>
      <c r="G146" s="4" t="str">
        <f t="shared" si="2"/>
        <v>Draw</v>
      </c>
      <c r="H146" s="3">
        <v>0.39</v>
      </c>
      <c r="I146" s="3">
        <v>1.18</v>
      </c>
      <c r="J146" s="3">
        <v>1.27</v>
      </c>
      <c r="K146" s="3">
        <v>9.0</v>
      </c>
      <c r="L146" s="3">
        <v>16.0</v>
      </c>
      <c r="M146" s="3">
        <v>1.0</v>
      </c>
      <c r="N146" s="3">
        <v>6.0</v>
      </c>
      <c r="O146" s="3">
        <v>0.0</v>
      </c>
      <c r="P146" s="3">
        <v>0.0</v>
      </c>
      <c r="Q146" s="3">
        <v>1.0</v>
      </c>
      <c r="R146" s="3">
        <v>0.0</v>
      </c>
      <c r="S146" s="5">
        <f t="shared" ref="S146:T146" si="146">I146/K146</f>
        <v>0.1311111111</v>
      </c>
      <c r="T146" s="5">
        <f t="shared" si="146"/>
        <v>0.079375</v>
      </c>
    </row>
    <row r="147">
      <c r="A147" s="3">
        <v>146.0</v>
      </c>
      <c r="B147" s="3" t="s">
        <v>193</v>
      </c>
      <c r="C147" s="3" t="s">
        <v>28</v>
      </c>
      <c r="D147" s="3" t="s">
        <v>46</v>
      </c>
      <c r="E147" s="3">
        <v>0.0</v>
      </c>
      <c r="F147" s="3">
        <v>2.0</v>
      </c>
      <c r="G147" s="4" t="str">
        <f t="shared" si="2"/>
        <v>Away</v>
      </c>
      <c r="H147" s="3">
        <v>0.55</v>
      </c>
      <c r="I147" s="3">
        <v>0.21</v>
      </c>
      <c r="J147" s="3">
        <v>0.92</v>
      </c>
      <c r="K147" s="3">
        <v>8.0</v>
      </c>
      <c r="L147" s="3">
        <v>3.0</v>
      </c>
      <c r="M147" s="3">
        <v>5.0</v>
      </c>
      <c r="N147" s="3">
        <v>7.0</v>
      </c>
      <c r="O147" s="3">
        <v>0.0</v>
      </c>
      <c r="P147" s="3">
        <v>0.0</v>
      </c>
      <c r="Q147" s="3">
        <v>0.0</v>
      </c>
      <c r="R147" s="3">
        <v>0.0</v>
      </c>
      <c r="S147" s="5">
        <f t="shared" ref="S147:T147" si="147">I147/K147</f>
        <v>0.02625</v>
      </c>
      <c r="T147" s="5">
        <f t="shared" si="147"/>
        <v>0.3066666667</v>
      </c>
    </row>
    <row r="148">
      <c r="A148" s="3">
        <v>147.0</v>
      </c>
      <c r="B148" s="3" t="s">
        <v>194</v>
      </c>
      <c r="C148" s="3" t="s">
        <v>54</v>
      </c>
      <c r="D148" s="3" t="s">
        <v>49</v>
      </c>
      <c r="E148" s="3">
        <v>0.0</v>
      </c>
      <c r="F148" s="3">
        <v>2.0</v>
      </c>
      <c r="G148" s="4" t="str">
        <f t="shared" si="2"/>
        <v>Away</v>
      </c>
      <c r="H148" s="3">
        <v>0.38</v>
      </c>
      <c r="I148" s="3">
        <v>0.65</v>
      </c>
      <c r="J148" s="3">
        <v>0.72</v>
      </c>
      <c r="K148" s="3">
        <v>9.0</v>
      </c>
      <c r="L148" s="3">
        <v>5.0</v>
      </c>
      <c r="M148" s="3">
        <v>6.0</v>
      </c>
      <c r="N148" s="3">
        <v>0.0</v>
      </c>
      <c r="O148" s="3">
        <v>0.0</v>
      </c>
      <c r="P148" s="3">
        <v>0.0</v>
      </c>
      <c r="Q148" s="3">
        <v>0.0</v>
      </c>
      <c r="R148" s="3">
        <v>0.0</v>
      </c>
      <c r="S148" s="5">
        <f t="shared" ref="S148:T148" si="148">I148/K148</f>
        <v>0.07222222222</v>
      </c>
      <c r="T148" s="5">
        <f t="shared" si="148"/>
        <v>0.144</v>
      </c>
    </row>
    <row r="149">
      <c r="A149" s="3">
        <v>148.0</v>
      </c>
      <c r="B149" s="3" t="s">
        <v>195</v>
      </c>
      <c r="C149" s="3" t="s">
        <v>40</v>
      </c>
      <c r="D149" s="3" t="s">
        <v>45</v>
      </c>
      <c r="E149" s="3">
        <v>1.0</v>
      </c>
      <c r="F149" s="3">
        <v>2.0</v>
      </c>
      <c r="G149" s="4" t="str">
        <f t="shared" si="2"/>
        <v>Away</v>
      </c>
      <c r="H149" s="3">
        <v>0.48</v>
      </c>
      <c r="I149" s="3">
        <v>2.18</v>
      </c>
      <c r="J149" s="3">
        <v>1.17</v>
      </c>
      <c r="K149" s="3">
        <v>20.0</v>
      </c>
      <c r="L149" s="3">
        <v>11.0</v>
      </c>
      <c r="M149" s="3">
        <v>9.0</v>
      </c>
      <c r="N149" s="3">
        <v>3.0</v>
      </c>
      <c r="O149" s="3">
        <v>0.0</v>
      </c>
      <c r="P149" s="3">
        <v>0.0</v>
      </c>
      <c r="Q149" s="3">
        <v>0.0</v>
      </c>
      <c r="R149" s="3">
        <v>0.0</v>
      </c>
      <c r="S149" s="5">
        <f t="shared" ref="S149:T149" si="149">I149/K149</f>
        <v>0.109</v>
      </c>
      <c r="T149" s="5">
        <f t="shared" si="149"/>
        <v>0.1063636364</v>
      </c>
    </row>
    <row r="150">
      <c r="A150" s="3">
        <v>149.0</v>
      </c>
      <c r="B150" s="3" t="s">
        <v>196</v>
      </c>
      <c r="C150" s="3" t="s">
        <v>33</v>
      </c>
      <c r="D150" s="3" t="s">
        <v>71</v>
      </c>
      <c r="E150" s="3">
        <v>4.0</v>
      </c>
      <c r="F150" s="3">
        <v>4.0</v>
      </c>
      <c r="G150" s="4" t="str">
        <f t="shared" si="2"/>
        <v>Draw</v>
      </c>
      <c r="H150" s="3">
        <v>0.6</v>
      </c>
      <c r="I150" s="3">
        <v>2.74</v>
      </c>
      <c r="J150" s="3">
        <v>1.95</v>
      </c>
      <c r="K150" s="3">
        <v>20.0</v>
      </c>
      <c r="L150" s="3">
        <v>14.0</v>
      </c>
      <c r="M150" s="3">
        <v>6.0</v>
      </c>
      <c r="N150" s="3">
        <v>5.0</v>
      </c>
      <c r="O150" s="3">
        <v>0.0</v>
      </c>
      <c r="P150" s="3">
        <v>0.0</v>
      </c>
      <c r="Q150" s="3">
        <v>0.0</v>
      </c>
      <c r="R150" s="3">
        <v>0.0</v>
      </c>
      <c r="S150" s="5">
        <f t="shared" ref="S150:T150" si="150">I150/K150</f>
        <v>0.137</v>
      </c>
      <c r="T150" s="5">
        <f t="shared" si="150"/>
        <v>0.1392857143</v>
      </c>
    </row>
    <row r="151">
      <c r="A151" s="3">
        <v>150.0</v>
      </c>
      <c r="B151" s="3" t="s">
        <v>197</v>
      </c>
      <c r="C151" s="3" t="s">
        <v>43</v>
      </c>
      <c r="D151" s="3" t="s">
        <v>61</v>
      </c>
      <c r="E151" s="3">
        <v>2.0</v>
      </c>
      <c r="F151" s="3">
        <v>1.0</v>
      </c>
      <c r="G151" s="4" t="str">
        <f t="shared" si="2"/>
        <v>Home</v>
      </c>
      <c r="H151" s="3">
        <v>0.39</v>
      </c>
      <c r="I151" s="3">
        <v>1.58</v>
      </c>
      <c r="J151" s="3">
        <v>0.45</v>
      </c>
      <c r="K151" s="3">
        <v>10.0</v>
      </c>
      <c r="L151" s="3">
        <v>9.0</v>
      </c>
      <c r="M151" s="3">
        <v>7.0</v>
      </c>
      <c r="N151" s="3">
        <v>5.0</v>
      </c>
      <c r="O151" s="3">
        <v>0.0</v>
      </c>
      <c r="P151" s="3">
        <v>0.0</v>
      </c>
      <c r="Q151" s="3">
        <v>0.0</v>
      </c>
      <c r="R151" s="3">
        <v>1.0</v>
      </c>
      <c r="S151" s="5">
        <f t="shared" ref="S151:T151" si="151">I151/K151</f>
        <v>0.158</v>
      </c>
      <c r="T151" s="5">
        <f t="shared" si="151"/>
        <v>0.05</v>
      </c>
    </row>
    <row r="152">
      <c r="A152" s="3">
        <v>151.0</v>
      </c>
      <c r="B152" s="3" t="s">
        <v>198</v>
      </c>
      <c r="C152" s="3" t="s">
        <v>36</v>
      </c>
      <c r="D152" s="3" t="s">
        <v>58</v>
      </c>
      <c r="E152" s="3">
        <v>1.0</v>
      </c>
      <c r="F152" s="3">
        <v>0.0</v>
      </c>
      <c r="G152" s="4" t="str">
        <f t="shared" si="2"/>
        <v>Home</v>
      </c>
      <c r="H152" s="3">
        <v>0.41</v>
      </c>
      <c r="I152" s="3">
        <v>1.66</v>
      </c>
      <c r="J152" s="3">
        <v>0.56</v>
      </c>
      <c r="K152" s="3">
        <v>17.0</v>
      </c>
      <c r="L152" s="3">
        <v>10.0</v>
      </c>
      <c r="M152" s="3">
        <v>5.0</v>
      </c>
      <c r="N152" s="3">
        <v>2.0</v>
      </c>
      <c r="O152" s="3">
        <v>0.0</v>
      </c>
      <c r="P152" s="3">
        <v>0.0</v>
      </c>
      <c r="Q152" s="3">
        <v>0.0</v>
      </c>
      <c r="R152" s="3">
        <v>1.0</v>
      </c>
      <c r="S152" s="5">
        <f t="shared" ref="S152:T152" si="152">I152/K152</f>
        <v>0.09764705882</v>
      </c>
      <c r="T152" s="5">
        <f t="shared" si="152"/>
        <v>0.056</v>
      </c>
    </row>
    <row r="153">
      <c r="A153" s="3">
        <v>152.0</v>
      </c>
      <c r="B153" s="3" t="s">
        <v>199</v>
      </c>
      <c r="C153" s="3" t="s">
        <v>48</v>
      </c>
      <c r="D153" s="3" t="s">
        <v>34</v>
      </c>
      <c r="E153" s="3">
        <v>2.0</v>
      </c>
      <c r="F153" s="3">
        <v>4.0</v>
      </c>
      <c r="G153" s="4" t="str">
        <f t="shared" si="2"/>
        <v>Away</v>
      </c>
      <c r="H153" s="3">
        <v>0.58</v>
      </c>
      <c r="I153" s="3">
        <v>2.19</v>
      </c>
      <c r="J153" s="3">
        <v>0.84</v>
      </c>
      <c r="K153" s="3">
        <v>20.0</v>
      </c>
      <c r="L153" s="3">
        <v>11.0</v>
      </c>
      <c r="M153" s="3">
        <v>8.0</v>
      </c>
      <c r="N153" s="3">
        <v>2.0</v>
      </c>
      <c r="O153" s="3">
        <v>0.0</v>
      </c>
      <c r="P153" s="3">
        <v>0.0</v>
      </c>
      <c r="Q153" s="3">
        <v>0.0</v>
      </c>
      <c r="R153" s="3">
        <v>0.0</v>
      </c>
      <c r="S153" s="5">
        <f t="shared" ref="S153:T153" si="153">I153/K153</f>
        <v>0.1095</v>
      </c>
      <c r="T153" s="5">
        <f t="shared" si="153"/>
        <v>0.07636363636</v>
      </c>
    </row>
    <row r="154">
      <c r="A154" s="3">
        <v>153.0</v>
      </c>
      <c r="B154" s="3" t="s">
        <v>200</v>
      </c>
      <c r="C154" s="3" t="s">
        <v>57</v>
      </c>
      <c r="D154" s="3" t="s">
        <v>37</v>
      </c>
      <c r="E154" s="3">
        <v>1.0</v>
      </c>
      <c r="F154" s="3">
        <v>2.0</v>
      </c>
      <c r="G154" s="4" t="str">
        <f t="shared" si="2"/>
        <v>Away</v>
      </c>
      <c r="H154" s="3">
        <v>0.57</v>
      </c>
      <c r="I154" s="3">
        <v>1.03</v>
      </c>
      <c r="J154" s="3">
        <v>1.66</v>
      </c>
      <c r="K154" s="3">
        <v>7.0</v>
      </c>
      <c r="L154" s="3">
        <v>12.0</v>
      </c>
      <c r="M154" s="3">
        <v>3.0</v>
      </c>
      <c r="N154" s="3">
        <v>5.0</v>
      </c>
      <c r="O154" s="3">
        <v>0.0</v>
      </c>
      <c r="P154" s="3">
        <v>0.0</v>
      </c>
      <c r="Q154" s="3">
        <v>1.0</v>
      </c>
      <c r="R154" s="3">
        <v>0.0</v>
      </c>
      <c r="S154" s="5">
        <f t="shared" ref="S154:T154" si="154">I154/K154</f>
        <v>0.1471428571</v>
      </c>
      <c r="T154" s="5">
        <f t="shared" si="154"/>
        <v>0.1383333333</v>
      </c>
    </row>
    <row r="155">
      <c r="A155" s="3">
        <v>154.0</v>
      </c>
      <c r="B155" s="3" t="s">
        <v>201</v>
      </c>
      <c r="C155" s="3" t="s">
        <v>30</v>
      </c>
      <c r="D155" s="3" t="s">
        <v>24</v>
      </c>
      <c r="E155" s="3">
        <v>2.0</v>
      </c>
      <c r="F155" s="3">
        <v>0.0</v>
      </c>
      <c r="G155" s="4" t="str">
        <f t="shared" si="2"/>
        <v>Home</v>
      </c>
      <c r="H155" s="3">
        <v>0.58</v>
      </c>
      <c r="I155" s="3">
        <v>2.09</v>
      </c>
      <c r="J155" s="3">
        <v>0.14</v>
      </c>
      <c r="K155" s="3">
        <v>19.0</v>
      </c>
      <c r="L155" s="3">
        <v>2.0</v>
      </c>
      <c r="M155" s="3">
        <v>3.0</v>
      </c>
      <c r="N155" s="3">
        <v>2.0</v>
      </c>
      <c r="O155" s="3">
        <v>0.0</v>
      </c>
      <c r="P155" s="3">
        <v>0.0</v>
      </c>
      <c r="Q155" s="3">
        <v>0.0</v>
      </c>
      <c r="R155" s="3">
        <v>0.0</v>
      </c>
      <c r="S155" s="5">
        <f t="shared" ref="S155:T155" si="155">I155/K155</f>
        <v>0.11</v>
      </c>
      <c r="T155" s="5">
        <f t="shared" si="155"/>
        <v>0.07</v>
      </c>
    </row>
    <row r="156">
      <c r="A156" s="3">
        <v>155.0</v>
      </c>
      <c r="B156" s="3" t="s">
        <v>202</v>
      </c>
      <c r="C156" s="3" t="s">
        <v>71</v>
      </c>
      <c r="D156" s="3" t="s">
        <v>22</v>
      </c>
      <c r="E156" s="3">
        <v>2.0</v>
      </c>
      <c r="F156" s="3">
        <v>0.0</v>
      </c>
      <c r="G156" s="4" t="str">
        <f t="shared" si="2"/>
        <v>Home</v>
      </c>
      <c r="H156" s="3">
        <v>0.44</v>
      </c>
      <c r="I156" s="3">
        <v>0.22</v>
      </c>
      <c r="J156" s="3">
        <v>0.34</v>
      </c>
      <c r="K156" s="3">
        <v>9.0</v>
      </c>
      <c r="L156" s="3">
        <v>14.0</v>
      </c>
      <c r="M156" s="3">
        <v>5.0</v>
      </c>
      <c r="N156" s="3">
        <v>6.0</v>
      </c>
      <c r="O156" s="3">
        <v>0.0</v>
      </c>
      <c r="P156" s="3">
        <v>0.0</v>
      </c>
      <c r="Q156" s="3">
        <v>0.0</v>
      </c>
      <c r="R156" s="3">
        <v>0.0</v>
      </c>
      <c r="S156" s="5">
        <f t="shared" ref="S156:T156" si="156">I156/K156</f>
        <v>0.02444444444</v>
      </c>
      <c r="T156" s="5">
        <f t="shared" si="156"/>
        <v>0.02428571429</v>
      </c>
    </row>
    <row r="157">
      <c r="A157" s="3">
        <v>156.0</v>
      </c>
      <c r="B157" s="3" t="s">
        <v>203</v>
      </c>
      <c r="C157" s="3" t="s">
        <v>58</v>
      </c>
      <c r="D157" s="3" t="s">
        <v>31</v>
      </c>
      <c r="E157" s="3">
        <v>4.0</v>
      </c>
      <c r="F157" s="3">
        <v>0.0</v>
      </c>
      <c r="G157" s="4" t="str">
        <f t="shared" si="2"/>
        <v>Home</v>
      </c>
      <c r="H157" s="3">
        <v>0.4</v>
      </c>
      <c r="I157" s="3">
        <v>1.34</v>
      </c>
      <c r="J157" s="3">
        <v>0.94</v>
      </c>
      <c r="K157" s="3">
        <v>13.0</v>
      </c>
      <c r="L157" s="3">
        <v>10.0</v>
      </c>
      <c r="M157" s="3">
        <v>10.0</v>
      </c>
      <c r="N157" s="3">
        <v>7.0</v>
      </c>
      <c r="O157" s="3">
        <v>1.0</v>
      </c>
      <c r="P157" s="3">
        <v>0.0</v>
      </c>
      <c r="Q157" s="3">
        <v>1.0</v>
      </c>
      <c r="R157" s="3">
        <v>0.0</v>
      </c>
      <c r="S157" s="5">
        <f t="shared" ref="S157:T157" si="157">I157/K157</f>
        <v>0.1030769231</v>
      </c>
      <c r="T157" s="5">
        <f t="shared" si="157"/>
        <v>0.094</v>
      </c>
    </row>
    <row r="158">
      <c r="A158" s="3">
        <v>157.0</v>
      </c>
      <c r="B158" s="3" t="s">
        <v>204</v>
      </c>
      <c r="C158" s="3" t="s">
        <v>43</v>
      </c>
      <c r="D158" s="3" t="s">
        <v>39</v>
      </c>
      <c r="E158" s="3">
        <v>0.0</v>
      </c>
      <c r="F158" s="3">
        <v>3.0</v>
      </c>
      <c r="G158" s="4" t="str">
        <f t="shared" si="2"/>
        <v>Away</v>
      </c>
      <c r="H158" s="3">
        <v>0.43</v>
      </c>
      <c r="I158" s="3">
        <v>0.59</v>
      </c>
      <c r="J158" s="3">
        <v>1.6</v>
      </c>
      <c r="K158" s="3">
        <v>15.0</v>
      </c>
      <c r="L158" s="3">
        <v>15.0</v>
      </c>
      <c r="M158" s="3">
        <v>8.0</v>
      </c>
      <c r="N158" s="3">
        <v>4.0</v>
      </c>
      <c r="O158" s="3">
        <v>0.0</v>
      </c>
      <c r="P158" s="3">
        <v>0.0</v>
      </c>
      <c r="Q158" s="3">
        <v>0.0</v>
      </c>
      <c r="R158" s="3">
        <v>0.0</v>
      </c>
      <c r="S158" s="5">
        <f t="shared" ref="S158:T158" si="158">I158/K158</f>
        <v>0.03933333333</v>
      </c>
      <c r="T158" s="5">
        <f t="shared" si="158"/>
        <v>0.1066666667</v>
      </c>
    </row>
    <row r="159">
      <c r="A159" s="3">
        <v>158.0</v>
      </c>
      <c r="B159" s="3" t="s">
        <v>205</v>
      </c>
      <c r="C159" s="3" t="s">
        <v>34</v>
      </c>
      <c r="D159" s="3" t="s">
        <v>51</v>
      </c>
      <c r="E159" s="3">
        <v>0.0</v>
      </c>
      <c r="F159" s="3">
        <v>0.0</v>
      </c>
      <c r="G159" s="4" t="str">
        <f t="shared" si="2"/>
        <v>Draw</v>
      </c>
      <c r="H159" s="3">
        <v>0.43</v>
      </c>
      <c r="I159" s="3">
        <v>1.02</v>
      </c>
      <c r="J159" s="3">
        <v>1.06</v>
      </c>
      <c r="K159" s="3">
        <v>9.0</v>
      </c>
      <c r="L159" s="3">
        <v>14.0</v>
      </c>
      <c r="M159" s="3">
        <v>7.0</v>
      </c>
      <c r="N159" s="3">
        <v>5.0</v>
      </c>
      <c r="O159" s="3">
        <v>0.0</v>
      </c>
      <c r="P159" s="3">
        <v>0.0</v>
      </c>
      <c r="Q159" s="3">
        <v>0.0</v>
      </c>
      <c r="R159" s="3">
        <v>0.0</v>
      </c>
      <c r="S159" s="5">
        <f t="shared" ref="S159:T159" si="159">I159/K159</f>
        <v>0.1133333333</v>
      </c>
      <c r="T159" s="5">
        <f t="shared" si="159"/>
        <v>0.07571428571</v>
      </c>
    </row>
    <row r="160">
      <c r="A160" s="3">
        <v>159.0</v>
      </c>
      <c r="B160" s="3" t="s">
        <v>206</v>
      </c>
      <c r="C160" s="3" t="s">
        <v>33</v>
      </c>
      <c r="D160" s="3" t="s">
        <v>21</v>
      </c>
      <c r="E160" s="3">
        <v>1.0</v>
      </c>
      <c r="F160" s="3">
        <v>0.0</v>
      </c>
      <c r="G160" s="4" t="str">
        <f t="shared" si="2"/>
        <v>Home</v>
      </c>
      <c r="H160" s="3">
        <v>0.53</v>
      </c>
      <c r="I160" s="3">
        <v>0.88</v>
      </c>
      <c r="J160" s="3">
        <v>0.47</v>
      </c>
      <c r="K160" s="3">
        <v>12.0</v>
      </c>
      <c r="L160" s="3">
        <v>5.0</v>
      </c>
      <c r="M160" s="3">
        <v>7.0</v>
      </c>
      <c r="N160" s="3">
        <v>3.0</v>
      </c>
      <c r="O160" s="3">
        <v>0.0</v>
      </c>
      <c r="P160" s="3">
        <v>0.0</v>
      </c>
      <c r="Q160" s="3">
        <v>1.0</v>
      </c>
      <c r="R160" s="3">
        <v>0.0</v>
      </c>
      <c r="S160" s="5">
        <f t="shared" ref="S160:T160" si="160">I160/K160</f>
        <v>0.07333333333</v>
      </c>
      <c r="T160" s="5">
        <f t="shared" si="160"/>
        <v>0.094</v>
      </c>
    </row>
    <row r="161">
      <c r="A161" s="3">
        <v>160.0</v>
      </c>
      <c r="B161" s="3" t="s">
        <v>207</v>
      </c>
      <c r="C161" s="3" t="s">
        <v>49</v>
      </c>
      <c r="D161" s="3" t="s">
        <v>46</v>
      </c>
      <c r="E161" s="3">
        <v>2.0</v>
      </c>
      <c r="F161" s="3">
        <v>2.0</v>
      </c>
      <c r="G161" s="4" t="str">
        <f t="shared" si="2"/>
        <v>Draw</v>
      </c>
      <c r="H161" s="3">
        <v>0.44</v>
      </c>
      <c r="I161" s="3">
        <v>1.76</v>
      </c>
      <c r="J161" s="3">
        <v>0.96</v>
      </c>
      <c r="K161" s="3">
        <v>19.0</v>
      </c>
      <c r="L161" s="3">
        <v>11.0</v>
      </c>
      <c r="M161" s="3">
        <v>1.0</v>
      </c>
      <c r="N161" s="3">
        <v>7.0</v>
      </c>
      <c r="O161" s="3">
        <v>0.0</v>
      </c>
      <c r="P161" s="3">
        <v>0.0</v>
      </c>
      <c r="Q161" s="3">
        <v>0.0</v>
      </c>
      <c r="R161" s="3">
        <v>0.0</v>
      </c>
      <c r="S161" s="5">
        <f t="shared" ref="S161:T161" si="161">I161/K161</f>
        <v>0.09263157895</v>
      </c>
      <c r="T161" s="5">
        <f t="shared" si="161"/>
        <v>0.08727272727</v>
      </c>
    </row>
    <row r="162">
      <c r="A162" s="3">
        <v>161.0</v>
      </c>
      <c r="B162" s="3" t="s">
        <v>208</v>
      </c>
      <c r="C162" s="3" t="s">
        <v>27</v>
      </c>
      <c r="D162" s="3" t="s">
        <v>52</v>
      </c>
      <c r="E162" s="3">
        <v>2.0</v>
      </c>
      <c r="F162" s="3">
        <v>3.0</v>
      </c>
      <c r="G162" s="4" t="str">
        <f t="shared" si="2"/>
        <v>Away</v>
      </c>
      <c r="H162" s="3">
        <v>0.45</v>
      </c>
      <c r="I162" s="3">
        <v>1.25</v>
      </c>
      <c r="J162" s="3">
        <v>0.75</v>
      </c>
      <c r="K162" s="3">
        <v>6.0</v>
      </c>
      <c r="L162" s="3">
        <v>8.0</v>
      </c>
      <c r="M162" s="3">
        <v>6.0</v>
      </c>
      <c r="N162" s="3">
        <v>3.0</v>
      </c>
      <c r="O162" s="3">
        <v>0.0</v>
      </c>
      <c r="P162" s="3">
        <v>0.0</v>
      </c>
      <c r="Q162" s="3">
        <v>0.0</v>
      </c>
      <c r="R162" s="3">
        <v>0.0</v>
      </c>
      <c r="S162" s="5">
        <f t="shared" ref="S162:T162" si="162">I162/K162</f>
        <v>0.2083333333</v>
      </c>
      <c r="T162" s="5">
        <f t="shared" si="162"/>
        <v>0.09375</v>
      </c>
    </row>
    <row r="163">
      <c r="A163" s="3">
        <v>162.0</v>
      </c>
      <c r="B163" s="3" t="s">
        <v>209</v>
      </c>
      <c r="C163" s="3" t="s">
        <v>61</v>
      </c>
      <c r="D163" s="3" t="s">
        <v>36</v>
      </c>
      <c r="E163" s="3">
        <v>2.0</v>
      </c>
      <c r="F163" s="3">
        <v>2.0</v>
      </c>
      <c r="G163" s="4" t="str">
        <f t="shared" si="2"/>
        <v>Draw</v>
      </c>
      <c r="H163" s="3">
        <v>0.6</v>
      </c>
      <c r="I163" s="3">
        <v>1.36</v>
      </c>
      <c r="J163" s="3">
        <v>2.24</v>
      </c>
      <c r="K163" s="3">
        <v>22.0</v>
      </c>
      <c r="L163" s="3">
        <v>23.0</v>
      </c>
      <c r="M163" s="3">
        <v>0.0</v>
      </c>
      <c r="N163" s="3">
        <v>5.0</v>
      </c>
      <c r="O163" s="3">
        <v>0.0</v>
      </c>
      <c r="P163" s="3">
        <v>0.0</v>
      </c>
      <c r="Q163" s="3">
        <v>0.0</v>
      </c>
      <c r="R163" s="3">
        <v>0.0</v>
      </c>
      <c r="S163" s="5">
        <f t="shared" ref="S163:T163" si="163">I163/K163</f>
        <v>0.06181818182</v>
      </c>
      <c r="T163" s="5">
        <f t="shared" si="163"/>
        <v>0.09739130435</v>
      </c>
    </row>
    <row r="164">
      <c r="A164" s="3">
        <v>163.0</v>
      </c>
      <c r="B164" s="3" t="s">
        <v>210</v>
      </c>
      <c r="C164" s="3" t="s">
        <v>54</v>
      </c>
      <c r="D164" s="3" t="s">
        <v>48</v>
      </c>
      <c r="E164" s="3">
        <v>2.0</v>
      </c>
      <c r="F164" s="3">
        <v>4.0</v>
      </c>
      <c r="G164" s="4" t="str">
        <f t="shared" si="2"/>
        <v>Away</v>
      </c>
      <c r="H164" s="3">
        <v>0.46</v>
      </c>
      <c r="I164" s="3">
        <v>1.33</v>
      </c>
      <c r="J164" s="3">
        <v>1.62</v>
      </c>
      <c r="K164" s="3">
        <v>8.0</v>
      </c>
      <c r="L164" s="3">
        <v>0.0</v>
      </c>
      <c r="M164" s="3">
        <v>7.0</v>
      </c>
      <c r="N164" s="3">
        <v>0.0</v>
      </c>
      <c r="O164" s="3">
        <v>0.0</v>
      </c>
      <c r="P164" s="3">
        <v>0.0</v>
      </c>
      <c r="Q164" s="3">
        <v>0.0</v>
      </c>
      <c r="R164" s="3">
        <v>0.0</v>
      </c>
      <c r="S164" s="5">
        <f t="shared" ref="S164:T164" si="164">I164/K164</f>
        <v>0.16625</v>
      </c>
      <c r="T164" s="5" t="str">
        <f t="shared" si="164"/>
        <v>#DIV/0!</v>
      </c>
    </row>
    <row r="165">
      <c r="A165" s="3">
        <v>164.0</v>
      </c>
      <c r="B165" s="3" t="s">
        <v>211</v>
      </c>
      <c r="C165" s="3" t="s">
        <v>49</v>
      </c>
      <c r="D165" s="3" t="s">
        <v>57</v>
      </c>
      <c r="E165" s="3">
        <v>1.0</v>
      </c>
      <c r="F165" s="3">
        <v>3.0</v>
      </c>
      <c r="G165" s="4" t="str">
        <f t="shared" si="2"/>
        <v>Away</v>
      </c>
      <c r="H165" s="3">
        <v>0.45</v>
      </c>
      <c r="I165" s="3">
        <v>1.68</v>
      </c>
      <c r="J165" s="3">
        <v>1.35</v>
      </c>
      <c r="K165" s="3">
        <v>23.0</v>
      </c>
      <c r="L165" s="3">
        <v>10.0</v>
      </c>
      <c r="M165" s="3">
        <v>7.0</v>
      </c>
      <c r="N165" s="3">
        <v>6.0</v>
      </c>
      <c r="O165" s="3">
        <v>0.0</v>
      </c>
      <c r="P165" s="3">
        <v>0.0</v>
      </c>
      <c r="Q165" s="3">
        <v>0.0</v>
      </c>
      <c r="R165" s="3">
        <v>0.0</v>
      </c>
      <c r="S165" s="5">
        <f t="shared" ref="S165:T165" si="165">I165/K165</f>
        <v>0.07304347826</v>
      </c>
      <c r="T165" s="5">
        <f t="shared" si="165"/>
        <v>0.135</v>
      </c>
    </row>
    <row r="166">
      <c r="A166" s="3">
        <v>165.0</v>
      </c>
      <c r="B166" s="3" t="s">
        <v>212</v>
      </c>
      <c r="C166" s="3" t="s">
        <v>42</v>
      </c>
      <c r="D166" s="3" t="s">
        <v>30</v>
      </c>
      <c r="E166" s="3">
        <v>2.0</v>
      </c>
      <c r="F166" s="3">
        <v>1.0</v>
      </c>
      <c r="G166" s="4" t="str">
        <f t="shared" si="2"/>
        <v>Home</v>
      </c>
      <c r="H166" s="3">
        <v>0.64</v>
      </c>
      <c r="I166" s="3">
        <v>1.59</v>
      </c>
      <c r="J166" s="3">
        <v>1.55</v>
      </c>
      <c r="K166" s="3">
        <v>16.0</v>
      </c>
      <c r="L166" s="3">
        <v>14.0</v>
      </c>
      <c r="M166" s="3">
        <v>7.0</v>
      </c>
      <c r="N166" s="3">
        <v>0.0</v>
      </c>
      <c r="O166" s="3">
        <v>0.0</v>
      </c>
      <c r="P166" s="3">
        <v>0.0</v>
      </c>
      <c r="Q166" s="3">
        <v>0.0</v>
      </c>
      <c r="R166" s="3">
        <v>0.0</v>
      </c>
      <c r="S166" s="5">
        <f t="shared" ref="S166:T166" si="166">I166/K166</f>
        <v>0.099375</v>
      </c>
      <c r="T166" s="5">
        <f t="shared" si="166"/>
        <v>0.1107142857</v>
      </c>
    </row>
    <row r="167">
      <c r="A167" s="3">
        <v>166.0</v>
      </c>
      <c r="B167" s="3" t="s">
        <v>213</v>
      </c>
      <c r="C167" s="3" t="s">
        <v>25</v>
      </c>
      <c r="D167" s="3" t="s">
        <v>37</v>
      </c>
      <c r="E167" s="3">
        <v>7.0</v>
      </c>
      <c r="F167" s="3">
        <v>0.0</v>
      </c>
      <c r="G167" s="4" t="str">
        <f t="shared" si="2"/>
        <v>Home</v>
      </c>
      <c r="H167" s="3">
        <v>0.52</v>
      </c>
      <c r="I167" s="3">
        <v>2.47</v>
      </c>
      <c r="J167" s="3">
        <v>0.18</v>
      </c>
      <c r="K167" s="3">
        <v>20.0</v>
      </c>
      <c r="L167" s="3">
        <v>10.0</v>
      </c>
      <c r="M167" s="3">
        <v>3.0</v>
      </c>
      <c r="N167" s="3">
        <v>4.0</v>
      </c>
      <c r="O167" s="3">
        <v>0.0</v>
      </c>
      <c r="P167" s="3">
        <v>0.0</v>
      </c>
      <c r="Q167" s="3">
        <v>0.0</v>
      </c>
      <c r="R167" s="3">
        <v>0.0</v>
      </c>
      <c r="S167" s="5">
        <f t="shared" ref="S167:T167" si="167">I167/K167</f>
        <v>0.1235</v>
      </c>
      <c r="T167" s="5">
        <f t="shared" si="167"/>
        <v>0.018</v>
      </c>
    </row>
    <row r="168">
      <c r="A168" s="3">
        <v>167.0</v>
      </c>
      <c r="B168" s="3" t="s">
        <v>214</v>
      </c>
      <c r="C168" s="3" t="s">
        <v>27</v>
      </c>
      <c r="D168" s="3" t="s">
        <v>40</v>
      </c>
      <c r="E168" s="3">
        <v>3.0</v>
      </c>
      <c r="F168" s="3">
        <v>1.0</v>
      </c>
      <c r="G168" s="4" t="str">
        <f t="shared" si="2"/>
        <v>Home</v>
      </c>
      <c r="H168" s="3">
        <v>0.48</v>
      </c>
      <c r="I168" s="3">
        <v>2.7</v>
      </c>
      <c r="J168" s="3">
        <v>0.76</v>
      </c>
      <c r="K168" s="3">
        <v>11.0</v>
      </c>
      <c r="L168" s="3">
        <v>7.0</v>
      </c>
      <c r="M168" s="3">
        <v>0.0</v>
      </c>
      <c r="N168" s="3">
        <v>2.0</v>
      </c>
      <c r="O168" s="3">
        <v>0.0</v>
      </c>
      <c r="P168" s="3">
        <v>0.0</v>
      </c>
      <c r="Q168" s="3">
        <v>0.0</v>
      </c>
      <c r="R168" s="3">
        <v>1.0</v>
      </c>
      <c r="S168" s="5">
        <f t="shared" ref="S168:T168" si="168">I168/K168</f>
        <v>0.2454545455</v>
      </c>
      <c r="T168" s="5">
        <f t="shared" si="168"/>
        <v>0.1085714286</v>
      </c>
    </row>
    <row r="169">
      <c r="A169" s="3">
        <v>168.0</v>
      </c>
      <c r="B169" s="3" t="s">
        <v>215</v>
      </c>
      <c r="C169" s="3" t="s">
        <v>52</v>
      </c>
      <c r="D169" s="3" t="s">
        <v>22</v>
      </c>
      <c r="E169" s="3">
        <v>2.0</v>
      </c>
      <c r="F169" s="3">
        <v>2.0</v>
      </c>
      <c r="G169" s="4" t="str">
        <f t="shared" si="2"/>
        <v>Draw</v>
      </c>
      <c r="H169" s="3">
        <v>0.6</v>
      </c>
      <c r="I169" s="3">
        <v>1.26</v>
      </c>
      <c r="J169" s="3">
        <v>1.55</v>
      </c>
      <c r="K169" s="3">
        <v>11.0</v>
      </c>
      <c r="L169" s="3">
        <v>12.0</v>
      </c>
      <c r="M169" s="3">
        <v>4.0</v>
      </c>
      <c r="N169" s="3">
        <v>6.0</v>
      </c>
      <c r="O169" s="3">
        <v>0.0</v>
      </c>
      <c r="P169" s="3">
        <v>0.0</v>
      </c>
      <c r="Q169" s="3">
        <v>0.0</v>
      </c>
      <c r="R169" s="3">
        <v>1.0</v>
      </c>
      <c r="S169" s="5">
        <f t="shared" ref="S169:T169" si="169">I169/K169</f>
        <v>0.1145454545</v>
      </c>
      <c r="T169" s="5">
        <f t="shared" si="169"/>
        <v>0.1291666667</v>
      </c>
    </row>
    <row r="170">
      <c r="A170" s="3">
        <v>169.0</v>
      </c>
      <c r="B170" s="3" t="s">
        <v>216</v>
      </c>
      <c r="C170" s="3" t="s">
        <v>51</v>
      </c>
      <c r="D170" s="3" t="s">
        <v>54</v>
      </c>
      <c r="E170" s="3">
        <v>4.0</v>
      </c>
      <c r="F170" s="3">
        <v>1.0</v>
      </c>
      <c r="G170" s="4" t="str">
        <f t="shared" si="2"/>
        <v>Home</v>
      </c>
      <c r="H170" s="3">
        <v>0.73</v>
      </c>
      <c r="I170" s="3">
        <v>2.38</v>
      </c>
      <c r="J170" s="3">
        <v>0.8</v>
      </c>
      <c r="K170" s="3">
        <v>19.0</v>
      </c>
      <c r="L170" s="3">
        <v>18.0</v>
      </c>
      <c r="M170" s="3">
        <v>12.0</v>
      </c>
      <c r="N170" s="3">
        <v>7.0</v>
      </c>
      <c r="O170" s="3">
        <v>0.0</v>
      </c>
      <c r="P170" s="3">
        <v>0.0</v>
      </c>
      <c r="Q170" s="3">
        <v>0.0</v>
      </c>
      <c r="R170" s="3">
        <v>0.0</v>
      </c>
      <c r="S170" s="5">
        <f t="shared" ref="S170:T170" si="170">I170/K170</f>
        <v>0.1252631579</v>
      </c>
      <c r="T170" s="5">
        <f t="shared" si="170"/>
        <v>0.04444444444</v>
      </c>
    </row>
    <row r="171">
      <c r="A171" s="3">
        <v>170.0</v>
      </c>
      <c r="B171" s="3" t="s">
        <v>217</v>
      </c>
      <c r="C171" s="3" t="s">
        <v>39</v>
      </c>
      <c r="D171" s="3" t="s">
        <v>34</v>
      </c>
      <c r="E171" s="3">
        <v>1.0</v>
      </c>
      <c r="F171" s="3">
        <v>0.0</v>
      </c>
      <c r="G171" s="4" t="str">
        <f t="shared" si="2"/>
        <v>Home</v>
      </c>
      <c r="H171" s="3">
        <v>0.67</v>
      </c>
      <c r="I171" s="3">
        <v>1.04</v>
      </c>
      <c r="J171" s="3">
        <v>0.22</v>
      </c>
      <c r="K171" s="3">
        <v>15.0</v>
      </c>
      <c r="L171" s="3">
        <v>10.0</v>
      </c>
      <c r="M171" s="3">
        <v>5.0</v>
      </c>
      <c r="N171" s="3">
        <v>2.0</v>
      </c>
      <c r="O171" s="3">
        <v>0.0</v>
      </c>
      <c r="P171" s="3">
        <v>0.0</v>
      </c>
      <c r="Q171" s="3">
        <v>0.0</v>
      </c>
      <c r="R171" s="3">
        <v>0.0</v>
      </c>
      <c r="S171" s="5">
        <f t="shared" ref="S171:T171" si="171">I171/K171</f>
        <v>0.06933333333</v>
      </c>
      <c r="T171" s="5">
        <f t="shared" si="171"/>
        <v>0.022</v>
      </c>
    </row>
    <row r="172">
      <c r="A172" s="3">
        <v>171.0</v>
      </c>
      <c r="B172" s="3" t="s">
        <v>218</v>
      </c>
      <c r="C172" s="3" t="s">
        <v>24</v>
      </c>
      <c r="D172" s="3" t="s">
        <v>45</v>
      </c>
      <c r="E172" s="3">
        <v>1.0</v>
      </c>
      <c r="F172" s="3">
        <v>3.0</v>
      </c>
      <c r="G172" s="4" t="str">
        <f t="shared" si="2"/>
        <v>Away</v>
      </c>
      <c r="H172" s="3">
        <v>0.71</v>
      </c>
      <c r="I172" s="3">
        <v>2.07</v>
      </c>
      <c r="J172" s="3">
        <v>0.99</v>
      </c>
      <c r="K172" s="3">
        <v>16.0</v>
      </c>
      <c r="L172" s="3">
        <v>16.0</v>
      </c>
      <c r="M172" s="3">
        <v>3.0</v>
      </c>
      <c r="N172" s="3">
        <v>5.0</v>
      </c>
      <c r="O172" s="3">
        <v>0.0</v>
      </c>
      <c r="P172" s="3">
        <v>0.0</v>
      </c>
      <c r="Q172" s="3">
        <v>0.0</v>
      </c>
      <c r="R172" s="3">
        <v>0.0</v>
      </c>
      <c r="S172" s="5">
        <f t="shared" ref="S172:T172" si="172">I172/K172</f>
        <v>0.129375</v>
      </c>
      <c r="T172" s="5">
        <f t="shared" si="172"/>
        <v>0.061875</v>
      </c>
    </row>
    <row r="173">
      <c r="A173" s="3">
        <v>172.0</v>
      </c>
      <c r="B173" s="3" t="s">
        <v>219</v>
      </c>
      <c r="C173" s="3" t="s">
        <v>36</v>
      </c>
      <c r="D173" s="3" t="s">
        <v>33</v>
      </c>
      <c r="E173" s="3">
        <v>2.0</v>
      </c>
      <c r="F173" s="3">
        <v>2.0</v>
      </c>
      <c r="G173" s="4" t="str">
        <f t="shared" si="2"/>
        <v>Draw</v>
      </c>
      <c r="H173" s="3">
        <v>0.65</v>
      </c>
      <c r="I173" s="3">
        <v>1.55</v>
      </c>
      <c r="J173" s="3">
        <v>0.23</v>
      </c>
      <c r="K173" s="3">
        <v>19.0</v>
      </c>
      <c r="L173" s="3">
        <v>11.0</v>
      </c>
      <c r="M173" s="3">
        <v>8.0</v>
      </c>
      <c r="N173" s="3">
        <v>2.0</v>
      </c>
      <c r="O173" s="3">
        <v>0.0</v>
      </c>
      <c r="P173" s="3">
        <v>0.0</v>
      </c>
      <c r="Q173" s="3">
        <v>0.0</v>
      </c>
      <c r="R173" s="3">
        <v>0.0</v>
      </c>
      <c r="S173" s="5">
        <f t="shared" ref="S173:T173" si="173">I173/K173</f>
        <v>0.08157894737</v>
      </c>
      <c r="T173" s="5">
        <f t="shared" si="173"/>
        <v>0.02090909091</v>
      </c>
    </row>
    <row r="174">
      <c r="A174" s="3">
        <v>173.0</v>
      </c>
      <c r="B174" s="3" t="s">
        <v>220</v>
      </c>
      <c r="C174" s="3" t="s">
        <v>21</v>
      </c>
      <c r="D174" s="3" t="s">
        <v>71</v>
      </c>
      <c r="E174" s="3">
        <v>1.0</v>
      </c>
      <c r="F174" s="3">
        <v>2.0</v>
      </c>
      <c r="G174" s="4" t="str">
        <f t="shared" si="2"/>
        <v>Away</v>
      </c>
      <c r="H174" s="3">
        <v>0.47</v>
      </c>
      <c r="I174" s="3">
        <v>1.47</v>
      </c>
      <c r="J174" s="3">
        <v>0.54</v>
      </c>
      <c r="K174" s="3">
        <v>14.0</v>
      </c>
      <c r="L174" s="3">
        <v>5.0</v>
      </c>
      <c r="M174" s="3">
        <v>9.0</v>
      </c>
      <c r="N174" s="3">
        <v>1.0</v>
      </c>
      <c r="O174" s="3">
        <v>0.0</v>
      </c>
      <c r="P174" s="3">
        <v>0.0</v>
      </c>
      <c r="Q174" s="3">
        <v>0.0</v>
      </c>
      <c r="R174" s="3">
        <v>0.0</v>
      </c>
      <c r="S174" s="5">
        <f t="shared" ref="S174:T174" si="174">I174/K174</f>
        <v>0.105</v>
      </c>
      <c r="T174" s="5">
        <f t="shared" si="174"/>
        <v>0.108</v>
      </c>
    </row>
    <row r="175">
      <c r="A175" s="3">
        <v>174.0</v>
      </c>
      <c r="B175" s="3" t="s">
        <v>221</v>
      </c>
      <c r="C175" s="3" t="s">
        <v>46</v>
      </c>
      <c r="D175" s="3" t="s">
        <v>55</v>
      </c>
      <c r="E175" s="3">
        <v>0.0</v>
      </c>
      <c r="F175" s="3">
        <v>2.0</v>
      </c>
      <c r="G175" s="4" t="str">
        <f t="shared" si="2"/>
        <v>Away</v>
      </c>
      <c r="H175" s="3">
        <v>0.56</v>
      </c>
      <c r="I175" s="3">
        <v>0.52</v>
      </c>
      <c r="J175" s="3">
        <v>1.18</v>
      </c>
      <c r="K175" s="3">
        <v>17.0</v>
      </c>
      <c r="L175" s="3">
        <v>10.0</v>
      </c>
      <c r="M175" s="3">
        <v>9.0</v>
      </c>
      <c r="N175" s="3">
        <v>3.0</v>
      </c>
      <c r="O175" s="3">
        <v>0.0</v>
      </c>
      <c r="P175" s="3">
        <v>0.0</v>
      </c>
      <c r="Q175" s="3">
        <v>0.0</v>
      </c>
      <c r="R175" s="3">
        <v>0.0</v>
      </c>
      <c r="S175" s="5">
        <f t="shared" ref="S175:T175" si="175">I175/K175</f>
        <v>0.03058823529</v>
      </c>
      <c r="T175" s="5">
        <f t="shared" si="175"/>
        <v>0.118</v>
      </c>
    </row>
    <row r="176">
      <c r="A176" s="3">
        <v>175.0</v>
      </c>
      <c r="B176" s="3" t="s">
        <v>222</v>
      </c>
      <c r="C176" s="3" t="s">
        <v>31</v>
      </c>
      <c r="D176" s="3" t="s">
        <v>48</v>
      </c>
      <c r="E176" s="3">
        <v>1.0</v>
      </c>
      <c r="F176" s="3">
        <v>0.0</v>
      </c>
      <c r="G176" s="4" t="str">
        <f t="shared" si="2"/>
        <v>Home</v>
      </c>
      <c r="H176" s="3">
        <v>0.41</v>
      </c>
      <c r="I176" s="3">
        <v>1.87</v>
      </c>
      <c r="J176" s="3">
        <v>0.86</v>
      </c>
      <c r="K176" s="3">
        <v>21.0</v>
      </c>
      <c r="L176" s="3">
        <v>16.0</v>
      </c>
      <c r="M176" s="3">
        <v>9.0</v>
      </c>
      <c r="N176" s="3">
        <v>2.0</v>
      </c>
      <c r="O176" s="3">
        <v>0.0</v>
      </c>
      <c r="P176" s="3">
        <v>0.0</v>
      </c>
      <c r="Q176" s="3">
        <v>0.0</v>
      </c>
      <c r="R176" s="3">
        <v>0.0</v>
      </c>
      <c r="S176" s="5">
        <f t="shared" ref="S176:T176" si="176">I176/K176</f>
        <v>0.08904761905</v>
      </c>
      <c r="T176" s="5">
        <f t="shared" si="176"/>
        <v>0.05375</v>
      </c>
    </row>
    <row r="177">
      <c r="A177" s="3">
        <v>176.0</v>
      </c>
      <c r="B177" s="3" t="s">
        <v>223</v>
      </c>
      <c r="C177" s="3" t="s">
        <v>61</v>
      </c>
      <c r="D177" s="3" t="s">
        <v>58</v>
      </c>
      <c r="E177" s="3">
        <v>1.0</v>
      </c>
      <c r="F177" s="3">
        <v>0.0</v>
      </c>
      <c r="G177" s="4" t="str">
        <f t="shared" si="2"/>
        <v>Home</v>
      </c>
      <c r="H177" s="3">
        <v>0.63</v>
      </c>
      <c r="I177" s="3">
        <v>1.46</v>
      </c>
      <c r="J177" s="3">
        <v>1.23</v>
      </c>
      <c r="K177" s="3">
        <v>11.0</v>
      </c>
      <c r="L177" s="3">
        <v>11.0</v>
      </c>
      <c r="M177" s="3">
        <v>6.0</v>
      </c>
      <c r="N177" s="3">
        <v>4.0</v>
      </c>
      <c r="O177" s="3">
        <v>0.0</v>
      </c>
      <c r="P177" s="3">
        <v>0.0</v>
      </c>
      <c r="Q177" s="3">
        <v>0.0</v>
      </c>
      <c r="R177" s="3">
        <v>0.0</v>
      </c>
      <c r="S177" s="5">
        <f t="shared" ref="S177:T177" si="177">I177/K177</f>
        <v>0.1327272727</v>
      </c>
      <c r="T177" s="5">
        <f t="shared" si="177"/>
        <v>0.1118181818</v>
      </c>
    </row>
    <row r="178">
      <c r="A178" s="3">
        <v>177.0</v>
      </c>
      <c r="B178" s="3" t="s">
        <v>224</v>
      </c>
      <c r="C178" s="3" t="s">
        <v>28</v>
      </c>
      <c r="D178" s="3" t="s">
        <v>43</v>
      </c>
      <c r="E178" s="3">
        <v>2.0</v>
      </c>
      <c r="F178" s="3">
        <v>2.0</v>
      </c>
      <c r="G178" s="4" t="str">
        <f t="shared" si="2"/>
        <v>Draw</v>
      </c>
      <c r="H178" s="3">
        <v>0.63</v>
      </c>
      <c r="I178" s="3">
        <v>1.7</v>
      </c>
      <c r="J178" s="3">
        <v>0.24</v>
      </c>
      <c r="K178" s="3">
        <v>14.0</v>
      </c>
      <c r="L178" s="3">
        <v>8.0</v>
      </c>
      <c r="M178" s="3">
        <v>2.0</v>
      </c>
      <c r="N178" s="3">
        <v>3.0</v>
      </c>
      <c r="O178" s="3">
        <v>1.0</v>
      </c>
      <c r="P178" s="3">
        <v>0.0</v>
      </c>
      <c r="Q178" s="3">
        <v>1.0</v>
      </c>
      <c r="R178" s="3">
        <v>0.0</v>
      </c>
      <c r="S178" s="5">
        <f t="shared" ref="S178:T178" si="178">I178/K178</f>
        <v>0.1214285714</v>
      </c>
      <c r="T178" s="5">
        <f t="shared" si="178"/>
        <v>0.03</v>
      </c>
    </row>
    <row r="179">
      <c r="A179" s="3">
        <v>178.0</v>
      </c>
      <c r="B179" s="3" t="s">
        <v>225</v>
      </c>
      <c r="C179" s="3" t="s">
        <v>40</v>
      </c>
      <c r="D179" s="3" t="s">
        <v>22</v>
      </c>
      <c r="E179" s="3">
        <v>1.0</v>
      </c>
      <c r="F179" s="3">
        <v>1.0</v>
      </c>
      <c r="G179" s="4" t="str">
        <f t="shared" si="2"/>
        <v>Draw</v>
      </c>
      <c r="H179" s="3">
        <v>0.38</v>
      </c>
      <c r="I179" s="3">
        <v>1.49</v>
      </c>
      <c r="J179" s="3">
        <v>0.19</v>
      </c>
      <c r="K179" s="3">
        <v>20.0</v>
      </c>
      <c r="L179" s="3">
        <v>10.0</v>
      </c>
      <c r="M179" s="3">
        <v>1.0</v>
      </c>
      <c r="N179" s="3">
        <v>1.0</v>
      </c>
      <c r="O179" s="3">
        <v>0.0</v>
      </c>
      <c r="P179" s="3">
        <v>0.0</v>
      </c>
      <c r="Q179" s="3">
        <v>0.0</v>
      </c>
      <c r="R179" s="3">
        <v>0.0</v>
      </c>
      <c r="S179" s="5">
        <f t="shared" ref="S179:T179" si="179">I179/K179</f>
        <v>0.0745</v>
      </c>
      <c r="T179" s="5">
        <f t="shared" si="179"/>
        <v>0.019</v>
      </c>
    </row>
    <row r="180">
      <c r="A180" s="3">
        <v>179.0</v>
      </c>
      <c r="B180" s="3" t="s">
        <v>226</v>
      </c>
      <c r="C180" s="3" t="s">
        <v>46</v>
      </c>
      <c r="D180" s="3" t="s">
        <v>25</v>
      </c>
      <c r="E180" s="3">
        <v>0.0</v>
      </c>
      <c r="F180" s="3">
        <v>3.0</v>
      </c>
      <c r="G180" s="4" t="str">
        <f t="shared" si="2"/>
        <v>Away</v>
      </c>
      <c r="H180" s="3">
        <v>0.51</v>
      </c>
      <c r="I180" s="3">
        <v>1.78</v>
      </c>
      <c r="J180" s="3">
        <v>1.3</v>
      </c>
      <c r="K180" s="3">
        <v>21.0</v>
      </c>
      <c r="L180" s="3">
        <v>10.0</v>
      </c>
      <c r="M180" s="3">
        <v>3.0</v>
      </c>
      <c r="N180" s="3">
        <v>5.0</v>
      </c>
      <c r="O180" s="3">
        <v>0.0</v>
      </c>
      <c r="P180" s="3">
        <v>0.0</v>
      </c>
      <c r="Q180" s="3">
        <v>0.0</v>
      </c>
      <c r="R180" s="3">
        <v>1.0</v>
      </c>
      <c r="S180" s="5">
        <f t="shared" ref="S180:T180" si="180">I180/K180</f>
        <v>0.08476190476</v>
      </c>
      <c r="T180" s="5">
        <f t="shared" si="180"/>
        <v>0.13</v>
      </c>
    </row>
    <row r="181">
      <c r="A181" s="3">
        <v>180.0</v>
      </c>
      <c r="B181" s="3" t="s">
        <v>227</v>
      </c>
      <c r="C181" s="3" t="s">
        <v>57</v>
      </c>
      <c r="D181" s="3" t="s">
        <v>42</v>
      </c>
      <c r="E181" s="3">
        <v>1.0</v>
      </c>
      <c r="F181" s="3">
        <v>1.0</v>
      </c>
      <c r="G181" s="4" t="str">
        <f t="shared" si="2"/>
        <v>Draw</v>
      </c>
      <c r="H181" s="3">
        <v>0.69</v>
      </c>
      <c r="I181" s="3">
        <v>2.25</v>
      </c>
      <c r="J181" s="3">
        <v>0.92</v>
      </c>
      <c r="K181" s="3">
        <v>17.0</v>
      </c>
      <c r="L181" s="3">
        <v>14.0</v>
      </c>
      <c r="M181" s="3">
        <v>5.0</v>
      </c>
      <c r="N181" s="3">
        <v>7.0</v>
      </c>
      <c r="O181" s="3">
        <v>0.0</v>
      </c>
      <c r="P181" s="3">
        <v>0.0</v>
      </c>
      <c r="Q181" s="3">
        <v>0.0</v>
      </c>
      <c r="R181" s="3">
        <v>0.0</v>
      </c>
      <c r="S181" s="5">
        <f t="shared" ref="S181:T181" si="181">I181/K181</f>
        <v>0.1323529412</v>
      </c>
      <c r="T181" s="5">
        <f t="shared" si="181"/>
        <v>0.06571428571</v>
      </c>
    </row>
    <row r="182">
      <c r="A182" s="3">
        <v>181.0</v>
      </c>
      <c r="B182" s="3" t="s">
        <v>228</v>
      </c>
      <c r="C182" s="3" t="s">
        <v>45</v>
      </c>
      <c r="D182" s="3" t="s">
        <v>39</v>
      </c>
      <c r="E182" s="3">
        <v>2.0</v>
      </c>
      <c r="F182" s="3">
        <v>2.0</v>
      </c>
      <c r="G182" s="4" t="str">
        <f t="shared" si="2"/>
        <v>Draw</v>
      </c>
      <c r="H182" s="3">
        <v>0.49</v>
      </c>
      <c r="I182" s="3">
        <v>3.42</v>
      </c>
      <c r="J182" s="3">
        <v>1.75</v>
      </c>
      <c r="K182" s="3">
        <v>19.0</v>
      </c>
      <c r="L182" s="3">
        <v>12.0</v>
      </c>
      <c r="M182" s="3">
        <v>6.0</v>
      </c>
      <c r="N182" s="3">
        <v>5.0</v>
      </c>
      <c r="O182" s="3">
        <v>0.0</v>
      </c>
      <c r="P182" s="3">
        <v>0.0</v>
      </c>
      <c r="Q182" s="3">
        <v>0.0</v>
      </c>
      <c r="R182" s="3">
        <v>0.0</v>
      </c>
      <c r="S182" s="5">
        <f t="shared" ref="S182:T182" si="182">I182/K182</f>
        <v>0.18</v>
      </c>
      <c r="T182" s="5">
        <f t="shared" si="182"/>
        <v>0.1458333333</v>
      </c>
    </row>
    <row r="183">
      <c r="A183" s="3">
        <v>182.0</v>
      </c>
      <c r="B183" s="3" t="s">
        <v>229</v>
      </c>
      <c r="C183" s="3" t="s">
        <v>71</v>
      </c>
      <c r="D183" s="3" t="s">
        <v>27</v>
      </c>
      <c r="E183" s="3">
        <v>3.0</v>
      </c>
      <c r="F183" s="3">
        <v>1.0</v>
      </c>
      <c r="G183" s="4" t="str">
        <f t="shared" si="2"/>
        <v>Home</v>
      </c>
      <c r="H183" s="3">
        <v>0.52</v>
      </c>
      <c r="I183" s="3">
        <v>2.35</v>
      </c>
      <c r="J183" s="3">
        <v>1.17</v>
      </c>
      <c r="K183" s="3">
        <v>15.0</v>
      </c>
      <c r="L183" s="3">
        <v>7.0</v>
      </c>
      <c r="M183" s="3">
        <v>7.0</v>
      </c>
      <c r="N183" s="3">
        <v>6.0</v>
      </c>
      <c r="O183" s="3">
        <v>0.0</v>
      </c>
      <c r="P183" s="3">
        <v>0.0</v>
      </c>
      <c r="Q183" s="3">
        <v>0.0</v>
      </c>
      <c r="R183" s="3">
        <v>0.0</v>
      </c>
      <c r="S183" s="5">
        <f t="shared" ref="S183:T183" si="183">I183/K183</f>
        <v>0.1566666667</v>
      </c>
      <c r="T183" s="5">
        <f t="shared" si="183"/>
        <v>0.1671428571</v>
      </c>
    </row>
    <row r="184">
      <c r="A184" s="3">
        <v>183.0</v>
      </c>
      <c r="B184" s="3" t="s">
        <v>230</v>
      </c>
      <c r="C184" s="3" t="s">
        <v>55</v>
      </c>
      <c r="D184" s="3" t="s">
        <v>54</v>
      </c>
      <c r="E184" s="3">
        <v>3.0</v>
      </c>
      <c r="F184" s="3">
        <v>1.0</v>
      </c>
      <c r="G184" s="4" t="str">
        <f t="shared" si="2"/>
        <v>Home</v>
      </c>
      <c r="H184" s="3">
        <v>0.53</v>
      </c>
      <c r="I184" s="3">
        <v>3.72</v>
      </c>
      <c r="J184" s="3">
        <v>0.2</v>
      </c>
      <c r="K184" s="3">
        <v>18.0</v>
      </c>
      <c r="L184" s="3">
        <v>13.0</v>
      </c>
      <c r="M184" s="3">
        <v>6.0</v>
      </c>
      <c r="N184" s="3">
        <v>5.0</v>
      </c>
      <c r="O184" s="3">
        <v>0.0</v>
      </c>
      <c r="P184" s="3">
        <v>0.0</v>
      </c>
      <c r="Q184" s="3">
        <v>0.0</v>
      </c>
      <c r="R184" s="3">
        <v>0.0</v>
      </c>
      <c r="S184" s="5">
        <f t="shared" ref="S184:T184" si="184">I184/K184</f>
        <v>0.2066666667</v>
      </c>
      <c r="T184" s="5">
        <f t="shared" si="184"/>
        <v>0.01538461538</v>
      </c>
    </row>
    <row r="185">
      <c r="A185" s="3">
        <v>184.0</v>
      </c>
      <c r="B185" s="3" t="s">
        <v>231</v>
      </c>
      <c r="C185" s="3" t="s">
        <v>31</v>
      </c>
      <c r="D185" s="3" t="s">
        <v>49</v>
      </c>
      <c r="E185" s="3">
        <v>2.0</v>
      </c>
      <c r="F185" s="3">
        <v>0.0</v>
      </c>
      <c r="G185" s="4" t="str">
        <f t="shared" si="2"/>
        <v>Home</v>
      </c>
      <c r="H185" s="3">
        <v>0.64</v>
      </c>
      <c r="I185" s="3">
        <v>2.86</v>
      </c>
      <c r="J185" s="3">
        <v>0.21</v>
      </c>
      <c r="K185" s="3">
        <v>28.0</v>
      </c>
      <c r="L185" s="3">
        <v>4.0</v>
      </c>
      <c r="M185" s="3">
        <v>3.0</v>
      </c>
      <c r="N185" s="3">
        <v>5.0</v>
      </c>
      <c r="O185" s="3">
        <v>0.0</v>
      </c>
      <c r="P185" s="3">
        <v>0.0</v>
      </c>
      <c r="Q185" s="3">
        <v>1.0</v>
      </c>
      <c r="R185" s="3">
        <v>0.0</v>
      </c>
      <c r="S185" s="5">
        <f t="shared" ref="S185:T185" si="185">I185/K185</f>
        <v>0.1021428571</v>
      </c>
      <c r="T185" s="5">
        <f t="shared" si="185"/>
        <v>0.0525</v>
      </c>
    </row>
    <row r="186">
      <c r="A186" s="3">
        <v>185.0</v>
      </c>
      <c r="B186" s="3" t="s">
        <v>232</v>
      </c>
      <c r="C186" s="3" t="s">
        <v>34</v>
      </c>
      <c r="D186" s="3" t="s">
        <v>52</v>
      </c>
      <c r="E186" s="3">
        <v>0.0</v>
      </c>
      <c r="F186" s="3">
        <v>1.0</v>
      </c>
      <c r="G186" s="4" t="str">
        <f t="shared" si="2"/>
        <v>Away</v>
      </c>
      <c r="H186" s="3">
        <v>0.46</v>
      </c>
      <c r="I186" s="3">
        <v>1.37</v>
      </c>
      <c r="J186" s="3">
        <v>0.81</v>
      </c>
      <c r="K186" s="3">
        <v>16.0</v>
      </c>
      <c r="L186" s="3">
        <v>12.0</v>
      </c>
      <c r="M186" s="3">
        <v>8.0</v>
      </c>
      <c r="N186" s="3">
        <v>10.0</v>
      </c>
      <c r="O186" s="3">
        <v>0.0</v>
      </c>
      <c r="P186" s="3">
        <v>0.0</v>
      </c>
      <c r="Q186" s="3">
        <v>0.0</v>
      </c>
      <c r="R186" s="3">
        <v>0.0</v>
      </c>
      <c r="S186" s="5">
        <f t="shared" ref="S186:T186" si="186">I186/K186</f>
        <v>0.085625</v>
      </c>
      <c r="T186" s="5">
        <f t="shared" si="186"/>
        <v>0.0675</v>
      </c>
    </row>
    <row r="187">
      <c r="A187" s="3">
        <v>186.0</v>
      </c>
      <c r="B187" s="3" t="s">
        <v>233</v>
      </c>
      <c r="C187" s="3" t="s">
        <v>37</v>
      </c>
      <c r="D187" s="3" t="s">
        <v>33</v>
      </c>
      <c r="E187" s="3">
        <v>1.0</v>
      </c>
      <c r="F187" s="3">
        <v>2.0</v>
      </c>
      <c r="G187" s="4" t="str">
        <f t="shared" si="2"/>
        <v>Away</v>
      </c>
      <c r="H187" s="3">
        <v>0.6</v>
      </c>
      <c r="I187" s="3">
        <v>1.13</v>
      </c>
      <c r="J187" s="3">
        <v>1.36</v>
      </c>
      <c r="K187" s="3">
        <v>15.0</v>
      </c>
      <c r="L187" s="3">
        <v>13.0</v>
      </c>
      <c r="M187" s="3">
        <v>0.0</v>
      </c>
      <c r="N187" s="3">
        <v>6.0</v>
      </c>
      <c r="O187" s="3">
        <v>0.0</v>
      </c>
      <c r="P187" s="3">
        <v>1.0</v>
      </c>
      <c r="Q187" s="3">
        <v>0.0</v>
      </c>
      <c r="R187" s="3">
        <v>1.0</v>
      </c>
      <c r="S187" s="5">
        <f t="shared" ref="S187:T187" si="187">I187/K187</f>
        <v>0.07533333333</v>
      </c>
      <c r="T187" s="5">
        <f t="shared" si="187"/>
        <v>0.1046153846</v>
      </c>
    </row>
    <row r="188">
      <c r="A188" s="3">
        <v>187.0</v>
      </c>
      <c r="B188" s="3" t="s">
        <v>234</v>
      </c>
      <c r="C188" s="3" t="s">
        <v>21</v>
      </c>
      <c r="D188" s="3" t="s">
        <v>36</v>
      </c>
      <c r="E188" s="3">
        <v>4.0</v>
      </c>
      <c r="F188" s="3">
        <v>1.0</v>
      </c>
      <c r="G188" s="4" t="str">
        <f t="shared" si="2"/>
        <v>Home</v>
      </c>
      <c r="H188" s="3">
        <v>0.52</v>
      </c>
      <c r="I188" s="3">
        <v>2.59</v>
      </c>
      <c r="J188" s="3">
        <v>2.23</v>
      </c>
      <c r="K188" s="3">
        <v>21.0</v>
      </c>
      <c r="L188" s="3">
        <v>16.0</v>
      </c>
      <c r="M188" s="3">
        <v>1.0</v>
      </c>
      <c r="N188" s="3">
        <v>5.0</v>
      </c>
      <c r="O188" s="3">
        <v>0.0</v>
      </c>
      <c r="P188" s="3">
        <v>0.0</v>
      </c>
      <c r="Q188" s="3">
        <v>1.0</v>
      </c>
      <c r="R188" s="3">
        <v>0.0</v>
      </c>
      <c r="S188" s="5">
        <f t="shared" ref="S188:T188" si="188">I188/K188</f>
        <v>0.1233333333</v>
      </c>
      <c r="T188" s="5">
        <f t="shared" si="188"/>
        <v>0.139375</v>
      </c>
    </row>
    <row r="189">
      <c r="A189" s="3">
        <v>188.0</v>
      </c>
      <c r="B189" s="3" t="s">
        <v>235</v>
      </c>
      <c r="C189" s="3" t="s">
        <v>30</v>
      </c>
      <c r="D189" s="3" t="s">
        <v>61</v>
      </c>
      <c r="E189" s="3">
        <v>4.0</v>
      </c>
      <c r="F189" s="3">
        <v>1.0</v>
      </c>
      <c r="G189" s="4" t="str">
        <f t="shared" si="2"/>
        <v>Home</v>
      </c>
      <c r="H189" s="3">
        <v>0.45</v>
      </c>
      <c r="I189" s="3">
        <v>3.33</v>
      </c>
      <c r="J189" s="3">
        <v>0.4</v>
      </c>
      <c r="K189" s="3">
        <v>25.0</v>
      </c>
      <c r="L189" s="3">
        <v>6.0</v>
      </c>
      <c r="M189" s="3">
        <v>10.0</v>
      </c>
      <c r="N189" s="3">
        <v>6.0</v>
      </c>
      <c r="O189" s="3">
        <v>0.0</v>
      </c>
      <c r="P189" s="3">
        <v>0.0</v>
      </c>
      <c r="Q189" s="3">
        <v>0.0</v>
      </c>
      <c r="R189" s="3">
        <v>0.0</v>
      </c>
      <c r="S189" s="5">
        <f t="shared" ref="S189:T189" si="189">I189/K189</f>
        <v>0.1332</v>
      </c>
      <c r="T189" s="5">
        <f t="shared" si="189"/>
        <v>0.06666666667</v>
      </c>
    </row>
    <row r="190">
      <c r="A190" s="3">
        <v>189.0</v>
      </c>
      <c r="B190" s="3" t="s">
        <v>236</v>
      </c>
      <c r="C190" s="3" t="s">
        <v>58</v>
      </c>
      <c r="D190" s="3" t="s">
        <v>43</v>
      </c>
      <c r="E190" s="3">
        <v>1.0</v>
      </c>
      <c r="F190" s="3">
        <v>3.0</v>
      </c>
      <c r="G190" s="4" t="str">
        <f t="shared" si="2"/>
        <v>Away</v>
      </c>
      <c r="H190" s="3">
        <v>0.59</v>
      </c>
      <c r="I190" s="3">
        <v>0.69</v>
      </c>
      <c r="J190" s="3">
        <v>2.36</v>
      </c>
      <c r="K190" s="3">
        <v>15.0</v>
      </c>
      <c r="L190" s="3">
        <v>17.0</v>
      </c>
      <c r="M190" s="3">
        <v>4.0</v>
      </c>
      <c r="N190" s="3">
        <v>3.0</v>
      </c>
      <c r="O190" s="3">
        <v>0.0</v>
      </c>
      <c r="P190" s="3">
        <v>0.0</v>
      </c>
      <c r="Q190" s="3">
        <v>0.0</v>
      </c>
      <c r="R190" s="3">
        <v>0.0</v>
      </c>
      <c r="S190" s="5">
        <f t="shared" ref="S190:T190" si="190">I190/K190</f>
        <v>0.046</v>
      </c>
      <c r="T190" s="5">
        <f t="shared" si="190"/>
        <v>0.1388235294</v>
      </c>
    </row>
    <row r="191">
      <c r="A191" s="3">
        <v>190.0</v>
      </c>
      <c r="B191" s="3" t="s">
        <v>237</v>
      </c>
      <c r="C191" s="3" t="s">
        <v>51</v>
      </c>
      <c r="D191" s="3" t="s">
        <v>24</v>
      </c>
      <c r="E191" s="3">
        <v>2.0</v>
      </c>
      <c r="F191" s="3">
        <v>1.0</v>
      </c>
      <c r="G191" s="4" t="str">
        <f t="shared" si="2"/>
        <v>Home</v>
      </c>
      <c r="H191" s="3">
        <v>0.44</v>
      </c>
      <c r="I191" s="3">
        <v>3.22</v>
      </c>
      <c r="J191" s="3">
        <v>0.62</v>
      </c>
      <c r="K191" s="3">
        <v>16.0</v>
      </c>
      <c r="L191" s="3">
        <v>9.0</v>
      </c>
      <c r="M191" s="3">
        <v>2.0</v>
      </c>
      <c r="N191" s="3">
        <v>4.0</v>
      </c>
      <c r="O191" s="3">
        <v>0.0</v>
      </c>
      <c r="P191" s="3">
        <v>0.0</v>
      </c>
      <c r="Q191" s="3">
        <v>1.0</v>
      </c>
      <c r="R191" s="3">
        <v>0.0</v>
      </c>
      <c r="S191" s="5">
        <f t="shared" ref="S191:T191" si="191">I191/K191</f>
        <v>0.20125</v>
      </c>
      <c r="T191" s="5">
        <f t="shared" si="191"/>
        <v>0.06888888889</v>
      </c>
    </row>
    <row r="192">
      <c r="A192" s="3">
        <v>191.0</v>
      </c>
      <c r="B192" s="3" t="s">
        <v>238</v>
      </c>
      <c r="C192" s="3" t="s">
        <v>48</v>
      </c>
      <c r="D192" s="3" t="s">
        <v>28</v>
      </c>
      <c r="E192" s="3">
        <v>0.0</v>
      </c>
      <c r="F192" s="3">
        <v>2.0</v>
      </c>
      <c r="G192" s="4" t="str">
        <f t="shared" si="2"/>
        <v>Away</v>
      </c>
      <c r="H192" s="3">
        <v>0.57</v>
      </c>
      <c r="I192" s="3">
        <v>1.03</v>
      </c>
      <c r="J192" s="3">
        <v>0.52</v>
      </c>
      <c r="K192" s="3">
        <v>20.0</v>
      </c>
      <c r="L192" s="3">
        <v>10.0</v>
      </c>
      <c r="M192" s="3">
        <v>4.0</v>
      </c>
      <c r="N192" s="3">
        <v>5.0</v>
      </c>
      <c r="O192" s="3">
        <v>0.0</v>
      </c>
      <c r="P192" s="3">
        <v>1.0</v>
      </c>
      <c r="Q192" s="3">
        <v>0.0</v>
      </c>
      <c r="R192" s="3">
        <v>1.0</v>
      </c>
      <c r="S192" s="5">
        <f t="shared" ref="S192:T192" si="192">I192/K192</f>
        <v>0.0515</v>
      </c>
      <c r="T192" s="5">
        <f t="shared" si="192"/>
        <v>0.052</v>
      </c>
    </row>
    <row r="193">
      <c r="A193" s="3">
        <v>192.0</v>
      </c>
      <c r="B193" s="3" t="s">
        <v>239</v>
      </c>
      <c r="C193" s="3" t="s">
        <v>43</v>
      </c>
      <c r="D193" s="3" t="s">
        <v>55</v>
      </c>
      <c r="E193" s="3">
        <v>4.0</v>
      </c>
      <c r="F193" s="3">
        <v>3.0</v>
      </c>
      <c r="G193" s="4" t="str">
        <f t="shared" si="2"/>
        <v>Home</v>
      </c>
      <c r="H193" s="3">
        <v>0.41</v>
      </c>
      <c r="I193" s="3">
        <v>1.16</v>
      </c>
      <c r="J193" s="3">
        <v>1.64</v>
      </c>
      <c r="K193" s="3">
        <v>19.0</v>
      </c>
      <c r="L193" s="3">
        <v>15.0</v>
      </c>
      <c r="M193" s="3">
        <v>5.0</v>
      </c>
      <c r="N193" s="3">
        <v>6.0</v>
      </c>
      <c r="O193" s="3">
        <v>0.0</v>
      </c>
      <c r="P193" s="3">
        <v>0.0</v>
      </c>
      <c r="Q193" s="3">
        <v>0.0</v>
      </c>
      <c r="R193" s="3">
        <v>0.0</v>
      </c>
      <c r="S193" s="5">
        <f t="shared" ref="S193:T193" si="193">I193/K193</f>
        <v>0.06105263158</v>
      </c>
      <c r="T193" s="5">
        <f t="shared" si="193"/>
        <v>0.1093333333</v>
      </c>
    </row>
    <row r="194">
      <c r="A194" s="3">
        <v>193.0</v>
      </c>
      <c r="B194" s="3" t="s">
        <v>240</v>
      </c>
      <c r="C194" s="3" t="s">
        <v>28</v>
      </c>
      <c r="D194" s="3" t="s">
        <v>71</v>
      </c>
      <c r="E194" s="3">
        <v>1.0</v>
      </c>
      <c r="F194" s="3">
        <v>4.0</v>
      </c>
      <c r="G194" s="4" t="str">
        <f t="shared" si="2"/>
        <v>Away</v>
      </c>
      <c r="H194" s="3">
        <v>0.61</v>
      </c>
      <c r="I194" s="3">
        <v>1.12</v>
      </c>
      <c r="J194" s="3">
        <v>0.73</v>
      </c>
      <c r="K194" s="3">
        <v>8.0</v>
      </c>
      <c r="L194" s="3">
        <v>11.0</v>
      </c>
      <c r="M194" s="3">
        <v>4.0</v>
      </c>
      <c r="N194" s="3">
        <v>3.0</v>
      </c>
      <c r="O194" s="3">
        <v>0.0</v>
      </c>
      <c r="P194" s="3">
        <v>0.0</v>
      </c>
      <c r="Q194" s="3">
        <v>0.0</v>
      </c>
      <c r="R194" s="3">
        <v>0.0</v>
      </c>
      <c r="S194" s="5">
        <f t="shared" ref="S194:T194" si="194">I194/K194</f>
        <v>0.14</v>
      </c>
      <c r="T194" s="5">
        <f t="shared" si="194"/>
        <v>0.06636363636</v>
      </c>
    </row>
    <row r="195">
      <c r="A195" s="3">
        <v>194.0</v>
      </c>
      <c r="B195" s="3" t="s">
        <v>241</v>
      </c>
      <c r="C195" s="3" t="s">
        <v>49</v>
      </c>
      <c r="D195" s="3" t="s">
        <v>61</v>
      </c>
      <c r="E195" s="3">
        <v>5.0</v>
      </c>
      <c r="F195" s="3">
        <v>0.0</v>
      </c>
      <c r="G195" s="4" t="str">
        <f t="shared" si="2"/>
        <v>Home</v>
      </c>
      <c r="H195" s="3">
        <v>0.53</v>
      </c>
      <c r="I195" s="3">
        <v>2.78</v>
      </c>
      <c r="J195" s="3">
        <v>0.47</v>
      </c>
      <c r="K195" s="3">
        <v>19.0</v>
      </c>
      <c r="L195" s="3">
        <v>14.0</v>
      </c>
      <c r="M195" s="3">
        <v>2.0</v>
      </c>
      <c r="N195" s="3">
        <v>6.0</v>
      </c>
      <c r="O195" s="3">
        <v>0.0</v>
      </c>
      <c r="P195" s="3">
        <v>0.0</v>
      </c>
      <c r="Q195" s="3">
        <v>0.0</v>
      </c>
      <c r="R195" s="3">
        <v>0.0</v>
      </c>
      <c r="S195" s="5">
        <f t="shared" ref="S195:T195" si="195">I195/K195</f>
        <v>0.1463157895</v>
      </c>
      <c r="T195" s="5">
        <f t="shared" si="195"/>
        <v>0.03357142857</v>
      </c>
    </row>
    <row r="196">
      <c r="A196" s="3">
        <v>195.0</v>
      </c>
      <c r="B196" s="3" t="s">
        <v>242</v>
      </c>
      <c r="C196" s="3" t="s">
        <v>58</v>
      </c>
      <c r="D196" s="3" t="s">
        <v>37</v>
      </c>
      <c r="E196" s="3">
        <v>2.0</v>
      </c>
      <c r="F196" s="3">
        <v>3.0</v>
      </c>
      <c r="G196" s="4" t="str">
        <f t="shared" si="2"/>
        <v>Away</v>
      </c>
      <c r="H196" s="3">
        <v>0.4</v>
      </c>
      <c r="I196" s="3">
        <v>1.14</v>
      </c>
      <c r="J196" s="3">
        <v>0.67</v>
      </c>
      <c r="K196" s="3">
        <v>12.0</v>
      </c>
      <c r="L196" s="3">
        <v>10.0</v>
      </c>
      <c r="M196" s="3">
        <v>3.0</v>
      </c>
      <c r="N196" s="3">
        <v>4.0</v>
      </c>
      <c r="O196" s="3">
        <v>0.0</v>
      </c>
      <c r="P196" s="3">
        <v>0.0</v>
      </c>
      <c r="Q196" s="3">
        <v>0.0</v>
      </c>
      <c r="R196" s="3">
        <v>0.0</v>
      </c>
      <c r="S196" s="5">
        <f t="shared" ref="S196:T196" si="196">I196/K196</f>
        <v>0.095</v>
      </c>
      <c r="T196" s="5">
        <f t="shared" si="196"/>
        <v>0.067</v>
      </c>
    </row>
    <row r="197">
      <c r="A197" s="3">
        <v>196.0</v>
      </c>
      <c r="B197" s="3" t="s">
        <v>243</v>
      </c>
      <c r="C197" s="3" t="s">
        <v>48</v>
      </c>
      <c r="D197" s="3" t="s">
        <v>43</v>
      </c>
      <c r="E197" s="3">
        <v>3.0</v>
      </c>
      <c r="F197" s="3">
        <v>3.0</v>
      </c>
      <c r="G197" s="4" t="str">
        <f t="shared" si="2"/>
        <v>Draw</v>
      </c>
      <c r="H197" s="3">
        <v>0.56</v>
      </c>
      <c r="I197" s="3">
        <v>2.49</v>
      </c>
      <c r="J197" s="3">
        <v>0.41</v>
      </c>
      <c r="K197" s="3">
        <v>20.0</v>
      </c>
      <c r="L197" s="3">
        <v>11.0</v>
      </c>
      <c r="M197" s="3">
        <v>7.0</v>
      </c>
      <c r="N197" s="3">
        <v>4.0</v>
      </c>
      <c r="O197" s="3">
        <v>0.0</v>
      </c>
      <c r="P197" s="3">
        <v>0.0</v>
      </c>
      <c r="Q197" s="3">
        <v>0.0</v>
      </c>
      <c r="R197" s="3">
        <v>0.0</v>
      </c>
      <c r="S197" s="5">
        <f t="shared" ref="S197:T197" si="197">I197/K197</f>
        <v>0.1245</v>
      </c>
      <c r="T197" s="5">
        <f t="shared" si="197"/>
        <v>0.03727272727</v>
      </c>
    </row>
    <row r="198">
      <c r="A198" s="3">
        <v>197.0</v>
      </c>
      <c r="B198" s="3" t="s">
        <v>244</v>
      </c>
      <c r="C198" s="3" t="s">
        <v>37</v>
      </c>
      <c r="D198" s="3" t="s">
        <v>45</v>
      </c>
      <c r="E198" s="3">
        <v>0.0</v>
      </c>
      <c r="F198" s="3">
        <v>0.0</v>
      </c>
      <c r="G198" s="4" t="str">
        <f t="shared" si="2"/>
        <v>Draw</v>
      </c>
      <c r="H198" s="3">
        <v>0.53</v>
      </c>
      <c r="I198" s="3">
        <v>1.36</v>
      </c>
      <c r="J198" s="3">
        <v>0.86</v>
      </c>
      <c r="K198" s="3">
        <v>11.0</v>
      </c>
      <c r="L198" s="3">
        <v>6.0</v>
      </c>
      <c r="M198" s="3">
        <v>3.0</v>
      </c>
      <c r="N198" s="3">
        <v>7.0</v>
      </c>
      <c r="O198" s="3">
        <v>0.0</v>
      </c>
      <c r="P198" s="3">
        <v>0.0</v>
      </c>
      <c r="Q198" s="3">
        <v>0.0</v>
      </c>
      <c r="R198" s="3">
        <v>0.0</v>
      </c>
      <c r="S198" s="5">
        <f t="shared" ref="S198:T198" si="198">I198/K198</f>
        <v>0.1236363636</v>
      </c>
      <c r="T198" s="5">
        <f t="shared" si="198"/>
        <v>0.1433333333</v>
      </c>
    </row>
    <row r="199">
      <c r="A199" s="3">
        <v>198.0</v>
      </c>
      <c r="B199" s="3" t="s">
        <v>245</v>
      </c>
      <c r="C199" s="3" t="s">
        <v>46</v>
      </c>
      <c r="D199" s="3" t="s">
        <v>24</v>
      </c>
      <c r="E199" s="3">
        <v>3.0</v>
      </c>
      <c r="F199" s="3">
        <v>2.0</v>
      </c>
      <c r="G199" s="4" t="str">
        <f t="shared" si="2"/>
        <v>Home</v>
      </c>
      <c r="H199" s="3">
        <v>0.63</v>
      </c>
      <c r="I199" s="3">
        <v>2.13</v>
      </c>
      <c r="J199" s="3">
        <v>1.55</v>
      </c>
      <c r="K199" s="3">
        <v>24.0</v>
      </c>
      <c r="L199" s="3">
        <v>10.0</v>
      </c>
      <c r="M199" s="3">
        <v>7.0</v>
      </c>
      <c r="N199" s="3">
        <v>3.0</v>
      </c>
      <c r="O199" s="3">
        <v>0.0</v>
      </c>
      <c r="P199" s="3">
        <v>0.0</v>
      </c>
      <c r="Q199" s="3">
        <v>0.0</v>
      </c>
      <c r="R199" s="3">
        <v>0.0</v>
      </c>
      <c r="S199" s="5">
        <f t="shared" ref="S199:T199" si="199">I199/K199</f>
        <v>0.08875</v>
      </c>
      <c r="T199" s="5">
        <f t="shared" si="199"/>
        <v>0.155</v>
      </c>
    </row>
    <row r="200">
      <c r="A200" s="3">
        <v>199.0</v>
      </c>
      <c r="B200" s="3" t="s">
        <v>246</v>
      </c>
      <c r="C200" s="3" t="s">
        <v>33</v>
      </c>
      <c r="D200" s="3" t="s">
        <v>25</v>
      </c>
      <c r="E200" s="3">
        <v>5.0</v>
      </c>
      <c r="F200" s="3">
        <v>2.0</v>
      </c>
      <c r="G200" s="4" t="str">
        <f t="shared" si="2"/>
        <v>Home</v>
      </c>
      <c r="H200" s="3">
        <v>0.45</v>
      </c>
      <c r="I200" s="3">
        <v>2.61</v>
      </c>
      <c r="J200" s="3">
        <v>1.12</v>
      </c>
      <c r="K200" s="3">
        <v>24.0</v>
      </c>
      <c r="L200" s="3">
        <v>9.0</v>
      </c>
      <c r="M200" s="3">
        <v>8.0</v>
      </c>
      <c r="N200" s="3">
        <v>3.0</v>
      </c>
      <c r="O200" s="3">
        <v>0.0</v>
      </c>
      <c r="P200" s="3">
        <v>0.0</v>
      </c>
      <c r="Q200" s="3">
        <v>0.0</v>
      </c>
      <c r="R200" s="3">
        <v>0.0</v>
      </c>
      <c r="S200" s="5">
        <f t="shared" ref="S200:T200" si="200">I200/K200</f>
        <v>0.10875</v>
      </c>
      <c r="T200" s="5">
        <f t="shared" si="200"/>
        <v>0.1244444444</v>
      </c>
    </row>
    <row r="201">
      <c r="A201" s="3">
        <v>200.0</v>
      </c>
      <c r="B201" s="3" t="s">
        <v>247</v>
      </c>
      <c r="C201" s="3" t="s">
        <v>42</v>
      </c>
      <c r="D201" s="3" t="s">
        <v>28</v>
      </c>
      <c r="E201" s="3">
        <v>0.0</v>
      </c>
      <c r="F201" s="3">
        <v>1.0</v>
      </c>
      <c r="G201" s="4" t="str">
        <f t="shared" si="2"/>
        <v>Away</v>
      </c>
      <c r="H201" s="3">
        <v>0.52</v>
      </c>
      <c r="I201" s="3">
        <v>0.95</v>
      </c>
      <c r="J201" s="3">
        <v>1.95</v>
      </c>
      <c r="K201" s="3">
        <v>13.0</v>
      </c>
      <c r="L201" s="3">
        <v>17.0</v>
      </c>
      <c r="M201" s="3">
        <v>4.0</v>
      </c>
      <c r="N201" s="3">
        <v>7.0</v>
      </c>
      <c r="O201" s="3">
        <v>0.0</v>
      </c>
      <c r="P201" s="3">
        <v>0.0</v>
      </c>
      <c r="Q201" s="3">
        <v>0.0</v>
      </c>
      <c r="R201" s="3">
        <v>1.0</v>
      </c>
      <c r="S201" s="5">
        <f t="shared" ref="S201:T201" si="201">I201/K201</f>
        <v>0.07307692308</v>
      </c>
      <c r="T201" s="5">
        <f t="shared" si="201"/>
        <v>0.1147058824</v>
      </c>
    </row>
    <row r="202">
      <c r="A202" s="3">
        <v>201.0</v>
      </c>
      <c r="B202" s="3" t="s">
        <v>248</v>
      </c>
      <c r="C202" s="3" t="s">
        <v>22</v>
      </c>
      <c r="D202" s="3" t="s">
        <v>27</v>
      </c>
      <c r="E202" s="3">
        <v>3.0</v>
      </c>
      <c r="F202" s="3">
        <v>7.0</v>
      </c>
      <c r="G202" s="4" t="str">
        <f t="shared" si="2"/>
        <v>Away</v>
      </c>
      <c r="H202" s="3">
        <v>0.53</v>
      </c>
      <c r="I202" s="3">
        <v>1.26</v>
      </c>
      <c r="J202" s="3">
        <v>2.03</v>
      </c>
      <c r="K202" s="3">
        <v>12.0</v>
      </c>
      <c r="L202" s="3">
        <v>9.0</v>
      </c>
      <c r="M202" s="3">
        <v>7.0</v>
      </c>
      <c r="N202" s="3">
        <v>6.0</v>
      </c>
      <c r="O202" s="3">
        <v>0.0</v>
      </c>
      <c r="P202" s="3">
        <v>0.0</v>
      </c>
      <c r="Q202" s="3">
        <v>0.0</v>
      </c>
      <c r="R202" s="3">
        <v>0.0</v>
      </c>
      <c r="S202" s="5">
        <f t="shared" ref="S202:T202" si="202">I202/K202</f>
        <v>0.105</v>
      </c>
      <c r="T202" s="5">
        <f t="shared" si="202"/>
        <v>0.2255555556</v>
      </c>
    </row>
    <row r="203">
      <c r="A203" s="3">
        <v>202.0</v>
      </c>
      <c r="B203" s="3" t="s">
        <v>249</v>
      </c>
      <c r="C203" s="3" t="s">
        <v>45</v>
      </c>
      <c r="D203" s="3" t="s">
        <v>54</v>
      </c>
      <c r="E203" s="3">
        <v>4.0</v>
      </c>
      <c r="F203" s="3">
        <v>1.0</v>
      </c>
      <c r="G203" s="4" t="str">
        <f t="shared" si="2"/>
        <v>Home</v>
      </c>
      <c r="H203" s="3">
        <v>0.46</v>
      </c>
      <c r="I203" s="3">
        <v>2.33</v>
      </c>
      <c r="J203" s="3">
        <v>0.11</v>
      </c>
      <c r="K203" s="3">
        <v>30.0</v>
      </c>
      <c r="L203" s="3">
        <v>3.0</v>
      </c>
      <c r="M203" s="3">
        <v>8.0</v>
      </c>
      <c r="N203" s="3">
        <v>4.0</v>
      </c>
      <c r="O203" s="3">
        <v>0.0</v>
      </c>
      <c r="P203" s="3">
        <v>0.0</v>
      </c>
      <c r="Q203" s="3">
        <v>1.0</v>
      </c>
      <c r="R203" s="3">
        <v>0.0</v>
      </c>
      <c r="S203" s="5">
        <f t="shared" ref="S203:T203" si="203">I203/K203</f>
        <v>0.07766666667</v>
      </c>
      <c r="T203" s="5">
        <f t="shared" si="203"/>
        <v>0.03666666667</v>
      </c>
    </row>
    <row r="204">
      <c r="A204" s="3">
        <v>203.0</v>
      </c>
      <c r="B204" s="3" t="s">
        <v>250</v>
      </c>
      <c r="C204" s="3" t="s">
        <v>48</v>
      </c>
      <c r="D204" s="3" t="s">
        <v>30</v>
      </c>
      <c r="E204" s="3">
        <v>3.0</v>
      </c>
      <c r="F204" s="3">
        <v>1.0</v>
      </c>
      <c r="G204" s="4" t="str">
        <f t="shared" si="2"/>
        <v>Home</v>
      </c>
      <c r="H204" s="3">
        <v>0.52</v>
      </c>
      <c r="I204" s="3">
        <v>2.54</v>
      </c>
      <c r="J204" s="3">
        <v>0.36</v>
      </c>
      <c r="K204" s="3">
        <v>21.0</v>
      </c>
      <c r="L204" s="3">
        <v>3.0</v>
      </c>
      <c r="M204" s="3">
        <v>2.0</v>
      </c>
      <c r="N204" s="3">
        <v>2.0</v>
      </c>
      <c r="O204" s="3">
        <v>0.0</v>
      </c>
      <c r="P204" s="3">
        <v>0.0</v>
      </c>
      <c r="Q204" s="3">
        <v>2.0</v>
      </c>
      <c r="R204" s="3">
        <v>0.0</v>
      </c>
      <c r="S204" s="5">
        <f t="shared" ref="S204:T204" si="204">I204/K204</f>
        <v>0.120952381</v>
      </c>
      <c r="T204" s="5">
        <f t="shared" si="204"/>
        <v>0.12</v>
      </c>
    </row>
    <row r="205">
      <c r="A205" s="3">
        <v>204.0</v>
      </c>
      <c r="B205" s="3" t="s">
        <v>251</v>
      </c>
      <c r="C205" s="3" t="s">
        <v>51</v>
      </c>
      <c r="D205" s="3" t="s">
        <v>36</v>
      </c>
      <c r="E205" s="3">
        <v>2.0</v>
      </c>
      <c r="F205" s="3">
        <v>0.0</v>
      </c>
      <c r="G205" s="4" t="str">
        <f t="shared" si="2"/>
        <v>Home</v>
      </c>
      <c r="H205" s="3">
        <v>0.54</v>
      </c>
      <c r="I205" s="3">
        <v>1.52</v>
      </c>
      <c r="J205" s="3">
        <v>0.53</v>
      </c>
      <c r="K205" s="3">
        <v>12.0</v>
      </c>
      <c r="L205" s="3">
        <v>10.0</v>
      </c>
      <c r="M205" s="3">
        <v>2.0</v>
      </c>
      <c r="N205" s="3">
        <v>3.0</v>
      </c>
      <c r="O205" s="3">
        <v>0.0</v>
      </c>
      <c r="P205" s="3">
        <v>0.0</v>
      </c>
      <c r="Q205" s="3">
        <v>0.0</v>
      </c>
      <c r="R205" s="3">
        <v>0.0</v>
      </c>
      <c r="S205" s="5">
        <f t="shared" ref="S205:T205" si="205">I205/K205</f>
        <v>0.1266666667</v>
      </c>
      <c r="T205" s="5">
        <f t="shared" si="205"/>
        <v>0.053</v>
      </c>
    </row>
    <row r="206">
      <c r="A206" s="3">
        <v>205.0</v>
      </c>
      <c r="B206" s="3" t="s">
        <v>252</v>
      </c>
      <c r="C206" s="3" t="s">
        <v>55</v>
      </c>
      <c r="D206" s="3" t="s">
        <v>61</v>
      </c>
      <c r="E206" s="3">
        <v>1.0</v>
      </c>
      <c r="F206" s="3">
        <v>3.0</v>
      </c>
      <c r="G206" s="4" t="str">
        <f t="shared" si="2"/>
        <v>Away</v>
      </c>
      <c r="H206" s="3">
        <v>0.35</v>
      </c>
      <c r="I206" s="3">
        <v>2.36</v>
      </c>
      <c r="J206" s="3">
        <v>1.2</v>
      </c>
      <c r="K206" s="3">
        <v>16.0</v>
      </c>
      <c r="L206" s="3">
        <v>10.0</v>
      </c>
      <c r="M206" s="3">
        <v>6.0</v>
      </c>
      <c r="N206" s="3">
        <v>3.0</v>
      </c>
      <c r="O206" s="3">
        <v>1.0</v>
      </c>
      <c r="P206" s="3">
        <v>0.0</v>
      </c>
      <c r="Q206" s="3">
        <v>1.0</v>
      </c>
      <c r="R206" s="3">
        <v>0.0</v>
      </c>
      <c r="S206" s="5">
        <f t="shared" ref="S206:T206" si="206">I206/K206</f>
        <v>0.1475</v>
      </c>
      <c r="T206" s="5">
        <f t="shared" si="206"/>
        <v>0.12</v>
      </c>
    </row>
    <row r="207">
      <c r="A207" s="3">
        <v>206.0</v>
      </c>
      <c r="B207" s="3" t="s">
        <v>253</v>
      </c>
      <c r="C207" s="3" t="s">
        <v>71</v>
      </c>
      <c r="D207" s="3" t="s">
        <v>40</v>
      </c>
      <c r="E207" s="3">
        <v>1.0</v>
      </c>
      <c r="F207" s="3">
        <v>1.0</v>
      </c>
      <c r="G207" s="4" t="str">
        <f t="shared" si="2"/>
        <v>Draw</v>
      </c>
      <c r="H207" s="3">
        <v>0.41</v>
      </c>
      <c r="I207" s="3">
        <v>0.96</v>
      </c>
      <c r="J207" s="3">
        <v>1.03</v>
      </c>
      <c r="K207" s="3">
        <v>18.0</v>
      </c>
      <c r="L207" s="3">
        <v>16.0</v>
      </c>
      <c r="M207" s="3">
        <v>2.0</v>
      </c>
      <c r="N207" s="3">
        <v>3.0</v>
      </c>
      <c r="O207" s="3">
        <v>0.0</v>
      </c>
      <c r="P207" s="3">
        <v>0.0</v>
      </c>
      <c r="Q207" s="3">
        <v>0.0</v>
      </c>
      <c r="R207" s="3">
        <v>0.0</v>
      </c>
      <c r="S207" s="5">
        <f t="shared" ref="S207:T207" si="207">I207/K207</f>
        <v>0.05333333333</v>
      </c>
      <c r="T207" s="5">
        <f t="shared" si="207"/>
        <v>0.064375</v>
      </c>
    </row>
    <row r="208">
      <c r="A208" s="3">
        <v>207.0</v>
      </c>
      <c r="B208" s="3" t="s">
        <v>254</v>
      </c>
      <c r="C208" s="3" t="s">
        <v>39</v>
      </c>
      <c r="D208" s="3" t="s">
        <v>43</v>
      </c>
      <c r="E208" s="3">
        <v>0.0</v>
      </c>
      <c r="F208" s="3">
        <v>2.0</v>
      </c>
      <c r="G208" s="4" t="str">
        <f t="shared" si="2"/>
        <v>Away</v>
      </c>
      <c r="H208" s="3">
        <v>0.66</v>
      </c>
      <c r="I208" s="3">
        <v>1.23</v>
      </c>
      <c r="J208" s="3">
        <v>1.2</v>
      </c>
      <c r="K208" s="3">
        <v>12.0</v>
      </c>
      <c r="L208" s="3">
        <v>9.0</v>
      </c>
      <c r="M208" s="3">
        <v>9.0</v>
      </c>
      <c r="N208" s="3">
        <v>5.0</v>
      </c>
      <c r="O208" s="3">
        <v>0.0</v>
      </c>
      <c r="P208" s="3">
        <v>0.0</v>
      </c>
      <c r="Q208" s="3">
        <v>0.0</v>
      </c>
      <c r="R208" s="3">
        <v>0.0</v>
      </c>
      <c r="S208" s="5">
        <f t="shared" ref="S208:T208" si="208">I208/K208</f>
        <v>0.1025</v>
      </c>
      <c r="T208" s="5">
        <f t="shared" si="208"/>
        <v>0.1333333333</v>
      </c>
    </row>
    <row r="209">
      <c r="A209" s="3">
        <v>208.0</v>
      </c>
      <c r="B209" s="3" t="s">
        <v>255</v>
      </c>
      <c r="C209" s="3" t="s">
        <v>52</v>
      </c>
      <c r="D209" s="3" t="s">
        <v>31</v>
      </c>
      <c r="E209" s="3">
        <v>2.0</v>
      </c>
      <c r="F209" s="3">
        <v>3.0</v>
      </c>
      <c r="G209" s="4" t="str">
        <f t="shared" si="2"/>
        <v>Away</v>
      </c>
      <c r="H209" s="3">
        <v>0.66</v>
      </c>
      <c r="I209" s="3">
        <v>0.72</v>
      </c>
      <c r="J209" s="3">
        <v>1.26</v>
      </c>
      <c r="K209" s="3">
        <v>12.0</v>
      </c>
      <c r="L209" s="3">
        <v>10.0</v>
      </c>
      <c r="M209" s="3">
        <v>2.0</v>
      </c>
      <c r="N209" s="3">
        <v>3.0</v>
      </c>
      <c r="O209" s="3">
        <v>0.0</v>
      </c>
      <c r="P209" s="3">
        <v>0.0</v>
      </c>
      <c r="Q209" s="3">
        <v>0.0</v>
      </c>
      <c r="R209" s="3">
        <v>0.0</v>
      </c>
      <c r="S209" s="5">
        <f t="shared" ref="S209:T209" si="209">I209/K209</f>
        <v>0.06</v>
      </c>
      <c r="T209" s="5">
        <f t="shared" si="209"/>
        <v>0.126</v>
      </c>
    </row>
    <row r="210">
      <c r="A210" s="3">
        <v>209.0</v>
      </c>
      <c r="B210" s="3" t="s">
        <v>256</v>
      </c>
      <c r="C210" s="3" t="s">
        <v>57</v>
      </c>
      <c r="D210" s="3" t="s">
        <v>21</v>
      </c>
      <c r="E210" s="3">
        <v>0.0</v>
      </c>
      <c r="F210" s="3">
        <v>0.0</v>
      </c>
      <c r="G210" s="4" t="str">
        <f t="shared" si="2"/>
        <v>Draw</v>
      </c>
      <c r="H210" s="3">
        <v>0.59</v>
      </c>
      <c r="I210" s="3">
        <v>1.49</v>
      </c>
      <c r="J210" s="3">
        <v>0.59</v>
      </c>
      <c r="K210" s="3">
        <v>21.0</v>
      </c>
      <c r="L210" s="3">
        <v>6.0</v>
      </c>
      <c r="M210" s="3">
        <v>5.0</v>
      </c>
      <c r="N210" s="3">
        <v>5.0</v>
      </c>
      <c r="O210" s="3">
        <v>0.0</v>
      </c>
      <c r="P210" s="3">
        <v>0.0</v>
      </c>
      <c r="Q210" s="3">
        <v>0.0</v>
      </c>
      <c r="R210" s="3">
        <v>0.0</v>
      </c>
      <c r="S210" s="5">
        <f t="shared" ref="S210:T210" si="210">I210/K210</f>
        <v>0.07095238095</v>
      </c>
      <c r="T210" s="5">
        <f t="shared" si="210"/>
        <v>0.09833333333</v>
      </c>
    </row>
    <row r="211">
      <c r="A211" s="3">
        <v>210.0</v>
      </c>
      <c r="B211" s="3" t="s">
        <v>257</v>
      </c>
      <c r="C211" s="3" t="s">
        <v>37</v>
      </c>
      <c r="D211" s="3" t="s">
        <v>34</v>
      </c>
      <c r="E211" s="3">
        <v>2.0</v>
      </c>
      <c r="F211" s="3">
        <v>0.0</v>
      </c>
      <c r="G211" s="4" t="str">
        <f t="shared" si="2"/>
        <v>Home</v>
      </c>
      <c r="H211" s="3">
        <v>0.54</v>
      </c>
      <c r="I211" s="3">
        <v>1.52</v>
      </c>
      <c r="J211" s="3">
        <v>0.43</v>
      </c>
      <c r="K211" s="3">
        <v>18.0</v>
      </c>
      <c r="L211" s="3">
        <v>2.0</v>
      </c>
      <c r="M211" s="3">
        <v>6.0</v>
      </c>
      <c r="N211" s="3">
        <v>4.0</v>
      </c>
      <c r="O211" s="3">
        <v>1.0</v>
      </c>
      <c r="P211" s="3">
        <v>0.0</v>
      </c>
      <c r="Q211" s="3">
        <v>1.0</v>
      </c>
      <c r="R211" s="3">
        <v>0.0</v>
      </c>
      <c r="S211" s="5">
        <f t="shared" ref="S211:T211" si="211">I211/K211</f>
        <v>0.08444444444</v>
      </c>
      <c r="T211" s="5">
        <f t="shared" si="211"/>
        <v>0.215</v>
      </c>
    </row>
    <row r="212">
      <c r="A212" s="3">
        <v>211.0</v>
      </c>
      <c r="B212" s="3" t="s">
        <v>258</v>
      </c>
      <c r="C212" s="3" t="s">
        <v>49</v>
      </c>
      <c r="D212" s="3" t="s">
        <v>58</v>
      </c>
      <c r="E212" s="3">
        <v>1.0</v>
      </c>
      <c r="F212" s="3">
        <v>0.0</v>
      </c>
      <c r="G212" s="4" t="str">
        <f t="shared" si="2"/>
        <v>Home</v>
      </c>
      <c r="H212" s="3">
        <v>0.61</v>
      </c>
      <c r="I212" s="3">
        <v>2.08</v>
      </c>
      <c r="J212" s="3">
        <v>0.37</v>
      </c>
      <c r="K212" s="3">
        <v>11.0</v>
      </c>
      <c r="L212" s="3">
        <v>4.0</v>
      </c>
      <c r="M212" s="3">
        <v>8.0</v>
      </c>
      <c r="N212" s="3">
        <v>5.0</v>
      </c>
      <c r="O212" s="3">
        <v>0.0</v>
      </c>
      <c r="P212" s="3">
        <v>0.0</v>
      </c>
      <c r="Q212" s="3">
        <v>1.0</v>
      </c>
      <c r="R212" s="3">
        <v>0.0</v>
      </c>
      <c r="S212" s="5">
        <f t="shared" ref="S212:T212" si="212">I212/K212</f>
        <v>0.1890909091</v>
      </c>
      <c r="T212" s="5">
        <f t="shared" si="212"/>
        <v>0.0925</v>
      </c>
    </row>
    <row r="213">
      <c r="A213" s="3">
        <v>212.0</v>
      </c>
      <c r="B213" s="3" t="s">
        <v>259</v>
      </c>
      <c r="C213" s="3" t="s">
        <v>25</v>
      </c>
      <c r="D213" s="3" t="s">
        <v>45</v>
      </c>
      <c r="E213" s="3">
        <v>0.0</v>
      </c>
      <c r="F213" s="3">
        <v>3.0</v>
      </c>
      <c r="G213" s="4" t="str">
        <f t="shared" si="2"/>
        <v>Away</v>
      </c>
      <c r="H213" s="3">
        <v>0.46</v>
      </c>
      <c r="I213" s="3">
        <v>1.7</v>
      </c>
      <c r="J213" s="3">
        <v>0.18</v>
      </c>
      <c r="K213" s="3">
        <v>20.0</v>
      </c>
      <c r="L213" s="3">
        <v>6.0</v>
      </c>
      <c r="M213" s="3">
        <v>8.0</v>
      </c>
      <c r="N213" s="3">
        <v>2.0</v>
      </c>
      <c r="O213" s="3">
        <v>0.0</v>
      </c>
      <c r="P213" s="3">
        <v>0.0</v>
      </c>
      <c r="Q213" s="3">
        <v>0.0</v>
      </c>
      <c r="R213" s="3">
        <v>0.0</v>
      </c>
      <c r="S213" s="5">
        <f t="shared" ref="S213:T213" si="213">I213/K213</f>
        <v>0.085</v>
      </c>
      <c r="T213" s="5">
        <f t="shared" si="213"/>
        <v>0.03</v>
      </c>
    </row>
    <row r="214">
      <c r="A214" s="3">
        <v>213.0</v>
      </c>
      <c r="B214" s="3" t="s">
        <v>260</v>
      </c>
      <c r="C214" s="3" t="s">
        <v>40</v>
      </c>
      <c r="D214" s="3" t="s">
        <v>57</v>
      </c>
      <c r="E214" s="3">
        <v>1.0</v>
      </c>
      <c r="F214" s="3">
        <v>3.0</v>
      </c>
      <c r="G214" s="4" t="str">
        <f t="shared" si="2"/>
        <v>Away</v>
      </c>
      <c r="H214" s="3">
        <v>0.44</v>
      </c>
      <c r="I214" s="3">
        <v>0.65</v>
      </c>
      <c r="J214" s="3">
        <v>1.89</v>
      </c>
      <c r="K214" s="3">
        <v>3.0</v>
      </c>
      <c r="L214" s="3">
        <v>16.0</v>
      </c>
      <c r="M214" s="3">
        <v>2.0</v>
      </c>
      <c r="N214" s="3">
        <v>6.0</v>
      </c>
      <c r="O214" s="3">
        <v>0.0</v>
      </c>
      <c r="P214" s="3">
        <v>0.0</v>
      </c>
      <c r="Q214" s="3">
        <v>0.0</v>
      </c>
      <c r="R214" s="3">
        <v>0.0</v>
      </c>
      <c r="S214" s="5">
        <f t="shared" ref="S214:T214" si="214">I214/K214</f>
        <v>0.2166666667</v>
      </c>
      <c r="T214" s="5">
        <f t="shared" si="214"/>
        <v>0.118125</v>
      </c>
    </row>
    <row r="215">
      <c r="A215" s="3">
        <v>214.0</v>
      </c>
      <c r="B215" s="3" t="s">
        <v>261</v>
      </c>
      <c r="C215" s="3" t="s">
        <v>54</v>
      </c>
      <c r="D215" s="3" t="s">
        <v>22</v>
      </c>
      <c r="E215" s="3">
        <v>4.0</v>
      </c>
      <c r="F215" s="3">
        <v>0.0</v>
      </c>
      <c r="G215" s="4" t="str">
        <f t="shared" si="2"/>
        <v>Home</v>
      </c>
      <c r="H215" s="3">
        <v>0.53</v>
      </c>
      <c r="I215" s="3">
        <v>1.52</v>
      </c>
      <c r="J215" s="3">
        <v>0.41</v>
      </c>
      <c r="K215" s="3">
        <v>15.0</v>
      </c>
      <c r="L215" s="3">
        <v>12.0</v>
      </c>
      <c r="M215" s="3">
        <v>6.0</v>
      </c>
      <c r="N215" s="3">
        <v>5.0</v>
      </c>
      <c r="O215" s="3">
        <v>0.0</v>
      </c>
      <c r="P215" s="3">
        <v>0.0</v>
      </c>
      <c r="Q215" s="3">
        <v>0.0</v>
      </c>
      <c r="R215" s="3">
        <v>0.0</v>
      </c>
      <c r="S215" s="5">
        <f t="shared" ref="S215:T215" si="215">I215/K215</f>
        <v>0.1013333333</v>
      </c>
      <c r="T215" s="5">
        <f t="shared" si="215"/>
        <v>0.03416666667</v>
      </c>
    </row>
    <row r="216">
      <c r="A216" s="3">
        <v>215.0</v>
      </c>
      <c r="B216" s="3" t="s">
        <v>262</v>
      </c>
      <c r="C216" s="3" t="s">
        <v>55</v>
      </c>
      <c r="D216" s="3" t="s">
        <v>42</v>
      </c>
      <c r="E216" s="3">
        <v>1.0</v>
      </c>
      <c r="F216" s="3">
        <v>1.0</v>
      </c>
      <c r="G216" s="4" t="str">
        <f t="shared" si="2"/>
        <v>Draw</v>
      </c>
      <c r="H216" s="3">
        <v>0.53</v>
      </c>
      <c r="I216" s="3">
        <v>0.34</v>
      </c>
      <c r="J216" s="3">
        <v>0.35</v>
      </c>
      <c r="K216" s="3">
        <v>13.0</v>
      </c>
      <c r="L216" s="3">
        <v>4.0</v>
      </c>
      <c r="M216" s="3">
        <v>3.0</v>
      </c>
      <c r="N216" s="3">
        <v>7.0</v>
      </c>
      <c r="O216" s="3">
        <v>0.0</v>
      </c>
      <c r="P216" s="3">
        <v>0.0</v>
      </c>
      <c r="Q216" s="3">
        <v>0.0</v>
      </c>
      <c r="R216" s="3">
        <v>0.0</v>
      </c>
      <c r="S216" s="5">
        <f t="shared" ref="S216:T216" si="216">I216/K216</f>
        <v>0.02615384615</v>
      </c>
      <c r="T216" s="5">
        <f t="shared" si="216"/>
        <v>0.0875</v>
      </c>
    </row>
    <row r="217">
      <c r="A217" s="3">
        <v>216.0</v>
      </c>
      <c r="B217" s="3" t="s">
        <v>263</v>
      </c>
      <c r="C217" s="3" t="s">
        <v>46</v>
      </c>
      <c r="D217" s="3" t="s">
        <v>28</v>
      </c>
      <c r="E217" s="3">
        <v>2.0</v>
      </c>
      <c r="F217" s="3">
        <v>2.0</v>
      </c>
      <c r="G217" s="4" t="str">
        <f t="shared" si="2"/>
        <v>Draw</v>
      </c>
      <c r="H217" s="3">
        <v>0.49</v>
      </c>
      <c r="I217" s="3">
        <v>2.42</v>
      </c>
      <c r="J217" s="3">
        <v>0.83</v>
      </c>
      <c r="K217" s="3">
        <v>22.0</v>
      </c>
      <c r="L217" s="3">
        <v>13.0</v>
      </c>
      <c r="M217" s="3">
        <v>6.0</v>
      </c>
      <c r="N217" s="3">
        <v>2.0</v>
      </c>
      <c r="O217" s="3">
        <v>0.0</v>
      </c>
      <c r="P217" s="3">
        <v>0.0</v>
      </c>
      <c r="Q217" s="3">
        <v>1.0</v>
      </c>
      <c r="R217" s="3">
        <v>0.0</v>
      </c>
      <c r="S217" s="5">
        <f t="shared" ref="S217:T217" si="217">I217/K217</f>
        <v>0.11</v>
      </c>
      <c r="T217" s="5">
        <f t="shared" si="217"/>
        <v>0.06384615385</v>
      </c>
    </row>
    <row r="218">
      <c r="A218" s="3">
        <v>217.0</v>
      </c>
      <c r="B218" s="3" t="s">
        <v>264</v>
      </c>
      <c r="C218" s="3" t="s">
        <v>36</v>
      </c>
      <c r="D218" s="3" t="s">
        <v>31</v>
      </c>
      <c r="E218" s="3">
        <v>3.0</v>
      </c>
      <c r="F218" s="3">
        <v>5.0</v>
      </c>
      <c r="G218" s="4" t="str">
        <f t="shared" si="2"/>
        <v>Away</v>
      </c>
      <c r="H218" s="3">
        <v>0.53</v>
      </c>
      <c r="I218" s="3">
        <v>0.41</v>
      </c>
      <c r="J218" s="3">
        <v>1.9</v>
      </c>
      <c r="K218" s="3">
        <v>9.0</v>
      </c>
      <c r="L218" s="3">
        <v>17.0</v>
      </c>
      <c r="M218" s="3">
        <v>4.0</v>
      </c>
      <c r="N218" s="3">
        <v>4.0</v>
      </c>
      <c r="O218" s="3">
        <v>0.0</v>
      </c>
      <c r="P218" s="3">
        <v>0.0</v>
      </c>
      <c r="Q218" s="3">
        <v>1.0</v>
      </c>
      <c r="R218" s="3">
        <v>0.0</v>
      </c>
      <c r="S218" s="5">
        <f t="shared" ref="S218:T218" si="218">I218/K218</f>
        <v>0.04555555556</v>
      </c>
      <c r="T218" s="5">
        <f t="shared" si="218"/>
        <v>0.1117647059</v>
      </c>
    </row>
    <row r="219">
      <c r="A219" s="3">
        <v>218.0</v>
      </c>
      <c r="B219" s="3" t="s">
        <v>265</v>
      </c>
      <c r="C219" s="3" t="s">
        <v>24</v>
      </c>
      <c r="D219" s="3" t="s">
        <v>39</v>
      </c>
      <c r="E219" s="3">
        <v>4.0</v>
      </c>
      <c r="F219" s="3">
        <v>0.0</v>
      </c>
      <c r="G219" s="4" t="str">
        <f t="shared" si="2"/>
        <v>Home</v>
      </c>
      <c r="H219" s="3">
        <v>0.62</v>
      </c>
      <c r="I219" s="3">
        <v>0.44</v>
      </c>
      <c r="J219" s="3">
        <v>1.23</v>
      </c>
      <c r="K219" s="3">
        <v>6.0</v>
      </c>
      <c r="L219" s="3">
        <v>18.0</v>
      </c>
      <c r="M219" s="3">
        <v>3.0</v>
      </c>
      <c r="N219" s="3">
        <v>1.0</v>
      </c>
      <c r="O219" s="3">
        <v>0.0</v>
      </c>
      <c r="P219" s="3">
        <v>0.0</v>
      </c>
      <c r="Q219" s="3">
        <v>0.0</v>
      </c>
      <c r="R219" s="3">
        <v>0.0</v>
      </c>
      <c r="S219" s="5">
        <f t="shared" ref="S219:T219" si="219">I219/K219</f>
        <v>0.07333333333</v>
      </c>
      <c r="T219" s="5">
        <f t="shared" si="219"/>
        <v>0.06833333333</v>
      </c>
    </row>
    <row r="220">
      <c r="A220" s="3">
        <v>219.0</v>
      </c>
      <c r="B220" s="3" t="s">
        <v>266</v>
      </c>
      <c r="C220" s="3" t="s">
        <v>21</v>
      </c>
      <c r="D220" s="3" t="s">
        <v>34</v>
      </c>
      <c r="E220" s="3">
        <v>2.0</v>
      </c>
      <c r="F220" s="3">
        <v>2.0</v>
      </c>
      <c r="G220" s="4" t="str">
        <f t="shared" si="2"/>
        <v>Draw</v>
      </c>
      <c r="H220" s="3">
        <v>0.55</v>
      </c>
      <c r="I220" s="3">
        <v>1.61</v>
      </c>
      <c r="J220" s="3">
        <v>0.73</v>
      </c>
      <c r="K220" s="3">
        <v>19.0</v>
      </c>
      <c r="L220" s="3">
        <v>12.0</v>
      </c>
      <c r="M220" s="3">
        <v>5.0</v>
      </c>
      <c r="N220" s="3">
        <v>7.0</v>
      </c>
      <c r="O220" s="3">
        <v>0.0</v>
      </c>
      <c r="P220" s="3">
        <v>0.0</v>
      </c>
      <c r="Q220" s="3">
        <v>1.0</v>
      </c>
      <c r="R220" s="3">
        <v>0.0</v>
      </c>
      <c r="S220" s="5">
        <f t="shared" ref="S220:T220" si="220">I220/K220</f>
        <v>0.08473684211</v>
      </c>
      <c r="T220" s="5">
        <f t="shared" si="220"/>
        <v>0.06083333333</v>
      </c>
    </row>
    <row r="221">
      <c r="A221" s="3">
        <v>220.0</v>
      </c>
      <c r="B221" s="3" t="s">
        <v>267</v>
      </c>
      <c r="C221" s="3" t="s">
        <v>27</v>
      </c>
      <c r="D221" s="3" t="s">
        <v>49</v>
      </c>
      <c r="E221" s="3">
        <v>0.0</v>
      </c>
      <c r="F221" s="3">
        <v>0.0</v>
      </c>
      <c r="G221" s="4" t="str">
        <f t="shared" si="2"/>
        <v>Draw</v>
      </c>
      <c r="H221" s="3">
        <v>0.58</v>
      </c>
      <c r="I221" s="3">
        <v>1.27</v>
      </c>
      <c r="J221" s="3">
        <v>0.39</v>
      </c>
      <c r="K221" s="3">
        <v>14.0</v>
      </c>
      <c r="L221" s="3">
        <v>1.0</v>
      </c>
      <c r="M221" s="3">
        <v>4.0</v>
      </c>
      <c r="N221" s="3">
        <v>2.0</v>
      </c>
      <c r="O221" s="3">
        <v>0.0</v>
      </c>
      <c r="P221" s="3">
        <v>0.0</v>
      </c>
      <c r="Q221" s="3">
        <v>1.0</v>
      </c>
      <c r="R221" s="3">
        <v>0.0</v>
      </c>
      <c r="S221" s="5">
        <f t="shared" ref="S221:T221" si="221">I221/K221</f>
        <v>0.09071428571</v>
      </c>
      <c r="T221" s="5">
        <f t="shared" si="221"/>
        <v>0.39</v>
      </c>
    </row>
    <row r="222">
      <c r="A222" s="3">
        <v>221.0</v>
      </c>
      <c r="B222" s="3" t="s">
        <v>268</v>
      </c>
      <c r="C222" s="3" t="s">
        <v>48</v>
      </c>
      <c r="D222" s="3" t="s">
        <v>58</v>
      </c>
      <c r="E222" s="3">
        <v>1.0</v>
      </c>
      <c r="F222" s="3">
        <v>1.0</v>
      </c>
      <c r="G222" s="4" t="str">
        <f t="shared" si="2"/>
        <v>Draw</v>
      </c>
      <c r="H222" s="3">
        <v>0.49</v>
      </c>
      <c r="I222" s="3">
        <v>1.65</v>
      </c>
      <c r="J222" s="3">
        <v>0.4</v>
      </c>
      <c r="K222" s="3">
        <v>20.0</v>
      </c>
      <c r="L222" s="3">
        <v>13.0</v>
      </c>
      <c r="M222" s="3">
        <v>7.0</v>
      </c>
      <c r="N222" s="3">
        <v>4.0</v>
      </c>
      <c r="O222" s="3">
        <v>0.0</v>
      </c>
      <c r="P222" s="3">
        <v>0.0</v>
      </c>
      <c r="Q222" s="3">
        <v>1.0</v>
      </c>
      <c r="R222" s="3">
        <v>0.0</v>
      </c>
      <c r="S222" s="5">
        <f t="shared" ref="S222:T222" si="222">I222/K222</f>
        <v>0.0825</v>
      </c>
      <c r="T222" s="5">
        <f t="shared" si="222"/>
        <v>0.03076923077</v>
      </c>
    </row>
    <row r="223">
      <c r="A223" s="3">
        <v>222.0</v>
      </c>
      <c r="B223" s="3" t="s">
        <v>269</v>
      </c>
      <c r="C223" s="3" t="s">
        <v>43</v>
      </c>
      <c r="D223" s="3" t="s">
        <v>37</v>
      </c>
      <c r="E223" s="3">
        <v>2.0</v>
      </c>
      <c r="F223" s="3">
        <v>2.0</v>
      </c>
      <c r="G223" s="4" t="str">
        <f t="shared" si="2"/>
        <v>Draw</v>
      </c>
      <c r="H223" s="3">
        <v>0.53</v>
      </c>
      <c r="I223" s="3">
        <v>1.93</v>
      </c>
      <c r="J223" s="3">
        <v>0.72</v>
      </c>
      <c r="K223" s="3">
        <v>28.0</v>
      </c>
      <c r="L223" s="3">
        <v>6.0</v>
      </c>
      <c r="M223" s="3">
        <v>5.0</v>
      </c>
      <c r="N223" s="3">
        <v>7.0</v>
      </c>
      <c r="O223" s="3">
        <v>0.0</v>
      </c>
      <c r="P223" s="3">
        <v>0.0</v>
      </c>
      <c r="Q223" s="3">
        <v>0.0</v>
      </c>
      <c r="R223" s="3">
        <v>0.0</v>
      </c>
      <c r="S223" s="5">
        <f t="shared" ref="S223:T223" si="223">I223/K223</f>
        <v>0.06892857143</v>
      </c>
      <c r="T223" s="5">
        <f t="shared" si="223"/>
        <v>0.12</v>
      </c>
    </row>
    <row r="224">
      <c r="A224" s="3">
        <v>223.0</v>
      </c>
      <c r="B224" s="3" t="s">
        <v>270</v>
      </c>
      <c r="C224" s="3" t="s">
        <v>33</v>
      </c>
      <c r="D224" s="3" t="s">
        <v>52</v>
      </c>
      <c r="E224" s="3">
        <v>4.0</v>
      </c>
      <c r="F224" s="3">
        <v>0.0</v>
      </c>
      <c r="G224" s="4" t="str">
        <f t="shared" si="2"/>
        <v>Home</v>
      </c>
      <c r="H224" s="3">
        <v>0.42</v>
      </c>
      <c r="I224" s="3">
        <v>3.64</v>
      </c>
      <c r="J224" s="3">
        <v>0.55</v>
      </c>
      <c r="K224" s="3">
        <v>22.0</v>
      </c>
      <c r="L224" s="3">
        <v>9.0</v>
      </c>
      <c r="M224" s="3">
        <v>3.0</v>
      </c>
      <c r="N224" s="3">
        <v>11.0</v>
      </c>
      <c r="O224" s="3">
        <v>0.0</v>
      </c>
      <c r="P224" s="3">
        <v>0.0</v>
      </c>
      <c r="Q224" s="3">
        <v>0.0</v>
      </c>
      <c r="R224" s="3">
        <v>0.0</v>
      </c>
      <c r="S224" s="5">
        <f t="shared" ref="S224:T224" si="224">I224/K224</f>
        <v>0.1654545455</v>
      </c>
      <c r="T224" s="5">
        <f t="shared" si="224"/>
        <v>0.06111111111</v>
      </c>
    </row>
    <row r="225">
      <c r="A225" s="3">
        <v>224.0</v>
      </c>
      <c r="B225" s="3" t="s">
        <v>271</v>
      </c>
      <c r="C225" s="3" t="s">
        <v>30</v>
      </c>
      <c r="D225" s="3" t="s">
        <v>71</v>
      </c>
      <c r="E225" s="3">
        <v>4.0</v>
      </c>
      <c r="F225" s="3">
        <v>1.0</v>
      </c>
      <c r="G225" s="4" t="str">
        <f t="shared" si="2"/>
        <v>Home</v>
      </c>
      <c r="H225" s="3">
        <v>0.53</v>
      </c>
      <c r="I225" s="3">
        <v>1.5</v>
      </c>
      <c r="J225" s="3">
        <v>0.14</v>
      </c>
      <c r="K225" s="3">
        <v>6.0</v>
      </c>
      <c r="L225" s="3">
        <v>16.0</v>
      </c>
      <c r="M225" s="3">
        <v>11.0</v>
      </c>
      <c r="N225" s="3">
        <v>6.0</v>
      </c>
      <c r="O225" s="3">
        <v>0.0</v>
      </c>
      <c r="P225" s="3">
        <v>0.0</v>
      </c>
      <c r="Q225" s="3">
        <v>0.0</v>
      </c>
      <c r="R225" s="3">
        <v>0.0</v>
      </c>
      <c r="S225" s="5">
        <f t="shared" ref="S225:T225" si="225">I225/K225</f>
        <v>0.25</v>
      </c>
      <c r="T225" s="5">
        <f t="shared" si="225"/>
        <v>0.00875</v>
      </c>
    </row>
    <row r="226">
      <c r="A226" s="3">
        <v>225.0</v>
      </c>
      <c r="B226" s="3" t="s">
        <v>272</v>
      </c>
      <c r="C226" s="3" t="s">
        <v>40</v>
      </c>
      <c r="D226" s="3" t="s">
        <v>42</v>
      </c>
      <c r="E226" s="3">
        <v>1.0</v>
      </c>
      <c r="F226" s="3">
        <v>1.0</v>
      </c>
      <c r="G226" s="4" t="str">
        <f t="shared" si="2"/>
        <v>Draw</v>
      </c>
      <c r="H226" s="3">
        <v>0.63</v>
      </c>
      <c r="I226" s="3">
        <v>0.32</v>
      </c>
      <c r="J226" s="3">
        <v>0.6</v>
      </c>
      <c r="K226" s="3">
        <v>11.0</v>
      </c>
      <c r="L226" s="3">
        <v>10.0</v>
      </c>
      <c r="M226" s="3">
        <v>4.0</v>
      </c>
      <c r="N226" s="3">
        <v>1.0</v>
      </c>
      <c r="O226" s="3">
        <v>0.0</v>
      </c>
      <c r="P226" s="3">
        <v>0.0</v>
      </c>
      <c r="Q226" s="3">
        <v>0.0</v>
      </c>
      <c r="R226" s="3">
        <v>0.0</v>
      </c>
      <c r="S226" s="5">
        <f t="shared" ref="S226:T226" si="226">I226/K226</f>
        <v>0.02909090909</v>
      </c>
      <c r="T226" s="5">
        <f t="shared" si="226"/>
        <v>0.06</v>
      </c>
    </row>
    <row r="227">
      <c r="A227" s="3">
        <v>226.0</v>
      </c>
      <c r="B227" s="3" t="s">
        <v>273</v>
      </c>
      <c r="C227" s="3" t="s">
        <v>30</v>
      </c>
      <c r="D227" s="3" t="s">
        <v>39</v>
      </c>
      <c r="E227" s="3">
        <v>1.0</v>
      </c>
      <c r="F227" s="3">
        <v>2.0</v>
      </c>
      <c r="G227" s="4" t="str">
        <f t="shared" si="2"/>
        <v>Away</v>
      </c>
      <c r="H227" s="3">
        <v>0.48</v>
      </c>
      <c r="I227" s="3">
        <v>1.13</v>
      </c>
      <c r="J227" s="3">
        <v>0.74</v>
      </c>
      <c r="K227" s="3">
        <v>12.0</v>
      </c>
      <c r="L227" s="3">
        <v>13.0</v>
      </c>
      <c r="M227" s="3">
        <v>11.0</v>
      </c>
      <c r="N227" s="3">
        <v>3.0</v>
      </c>
      <c r="O227" s="3">
        <v>0.0</v>
      </c>
      <c r="P227" s="3">
        <v>0.0</v>
      </c>
      <c r="Q227" s="3">
        <v>0.0</v>
      </c>
      <c r="R227" s="3">
        <v>0.0</v>
      </c>
      <c r="S227" s="5">
        <f t="shared" ref="S227:T227" si="227">I227/K227</f>
        <v>0.09416666667</v>
      </c>
      <c r="T227" s="5">
        <f t="shared" si="227"/>
        <v>0.05692307692</v>
      </c>
    </row>
    <row r="228">
      <c r="A228" s="3">
        <v>227.0</v>
      </c>
      <c r="B228" s="3" t="s">
        <v>274</v>
      </c>
      <c r="C228" s="3" t="s">
        <v>36</v>
      </c>
      <c r="D228" s="3" t="s">
        <v>54</v>
      </c>
      <c r="E228" s="3">
        <v>3.0</v>
      </c>
      <c r="F228" s="3">
        <v>3.0</v>
      </c>
      <c r="G228" s="4" t="str">
        <f t="shared" si="2"/>
        <v>Draw</v>
      </c>
      <c r="H228" s="3">
        <v>0.4</v>
      </c>
      <c r="I228" s="3">
        <v>0.51</v>
      </c>
      <c r="J228" s="3">
        <v>1.12</v>
      </c>
      <c r="K228" s="3">
        <v>5.0</v>
      </c>
      <c r="L228" s="3">
        <v>9.0</v>
      </c>
      <c r="M228" s="3">
        <v>3.0</v>
      </c>
      <c r="N228" s="3">
        <v>0.0</v>
      </c>
      <c r="O228" s="3">
        <v>0.0</v>
      </c>
      <c r="P228" s="3">
        <v>0.0</v>
      </c>
      <c r="Q228" s="3">
        <v>0.0</v>
      </c>
      <c r="R228" s="3">
        <v>0.0</v>
      </c>
      <c r="S228" s="5">
        <f t="shared" ref="S228:T228" si="228">I228/K228</f>
        <v>0.102</v>
      </c>
      <c r="T228" s="5">
        <f t="shared" si="228"/>
        <v>0.1244444444</v>
      </c>
    </row>
    <row r="229">
      <c r="A229" s="3">
        <v>228.0</v>
      </c>
      <c r="B229" s="3" t="s">
        <v>275</v>
      </c>
      <c r="C229" s="3" t="s">
        <v>51</v>
      </c>
      <c r="D229" s="3" t="s">
        <v>34</v>
      </c>
      <c r="E229" s="3">
        <v>3.0</v>
      </c>
      <c r="F229" s="3">
        <v>3.0</v>
      </c>
      <c r="G229" s="4" t="str">
        <f t="shared" si="2"/>
        <v>Draw</v>
      </c>
      <c r="H229" s="3">
        <v>0.53</v>
      </c>
      <c r="I229" s="3">
        <v>2.94</v>
      </c>
      <c r="J229" s="3">
        <v>2.15</v>
      </c>
      <c r="K229" s="3">
        <v>20.0</v>
      </c>
      <c r="L229" s="3">
        <v>19.0</v>
      </c>
      <c r="M229" s="3">
        <v>7.0</v>
      </c>
      <c r="N229" s="3">
        <v>3.0</v>
      </c>
      <c r="O229" s="3">
        <v>0.0</v>
      </c>
      <c r="P229" s="3">
        <v>0.0</v>
      </c>
      <c r="Q229" s="3">
        <v>0.0</v>
      </c>
      <c r="R229" s="3">
        <v>0.0</v>
      </c>
      <c r="S229" s="5">
        <f t="shared" ref="S229:T229" si="229">I229/K229</f>
        <v>0.147</v>
      </c>
      <c r="T229" s="5">
        <f t="shared" si="229"/>
        <v>0.1131578947</v>
      </c>
    </row>
    <row r="230">
      <c r="A230" s="3">
        <v>229.0</v>
      </c>
      <c r="B230" s="3" t="s">
        <v>276</v>
      </c>
      <c r="C230" s="3" t="s">
        <v>48</v>
      </c>
      <c r="D230" s="3" t="s">
        <v>46</v>
      </c>
      <c r="E230" s="3">
        <v>1.0</v>
      </c>
      <c r="F230" s="3">
        <v>3.0</v>
      </c>
      <c r="G230" s="4" t="str">
        <f t="shared" si="2"/>
        <v>Away</v>
      </c>
      <c r="H230" s="3">
        <v>0.52</v>
      </c>
      <c r="I230" s="3">
        <v>1.39</v>
      </c>
      <c r="J230" s="3">
        <v>1.41</v>
      </c>
      <c r="K230" s="3">
        <v>21.0</v>
      </c>
      <c r="L230" s="3">
        <v>9.0</v>
      </c>
      <c r="M230" s="3">
        <v>8.0</v>
      </c>
      <c r="N230" s="3">
        <v>4.0</v>
      </c>
      <c r="O230" s="3">
        <v>0.0</v>
      </c>
      <c r="P230" s="3">
        <v>0.0</v>
      </c>
      <c r="Q230" s="3">
        <v>0.0</v>
      </c>
      <c r="R230" s="3">
        <v>0.0</v>
      </c>
      <c r="S230" s="5">
        <f t="shared" ref="S230:T230" si="230">I230/K230</f>
        <v>0.06619047619</v>
      </c>
      <c r="T230" s="5">
        <f t="shared" si="230"/>
        <v>0.1566666667</v>
      </c>
    </row>
    <row r="231">
      <c r="A231" s="3">
        <v>230.0</v>
      </c>
      <c r="B231" s="3" t="s">
        <v>277</v>
      </c>
      <c r="C231" s="3" t="s">
        <v>25</v>
      </c>
      <c r="D231" s="3" t="s">
        <v>52</v>
      </c>
      <c r="E231" s="3">
        <v>1.0</v>
      </c>
      <c r="F231" s="3">
        <v>1.0</v>
      </c>
      <c r="G231" s="4" t="str">
        <f t="shared" si="2"/>
        <v>Draw</v>
      </c>
      <c r="H231" s="3">
        <v>0.45</v>
      </c>
      <c r="I231" s="3">
        <v>1.48</v>
      </c>
      <c r="J231" s="3">
        <v>0.92</v>
      </c>
      <c r="K231" s="3">
        <v>10.0</v>
      </c>
      <c r="L231" s="3">
        <v>14.0</v>
      </c>
      <c r="M231" s="3">
        <v>5.0</v>
      </c>
      <c r="N231" s="3">
        <v>1.0</v>
      </c>
      <c r="O231" s="3">
        <v>0.0</v>
      </c>
      <c r="P231" s="3">
        <v>0.0</v>
      </c>
      <c r="Q231" s="3">
        <v>0.0</v>
      </c>
      <c r="R231" s="3">
        <v>1.0</v>
      </c>
      <c r="S231" s="5">
        <f t="shared" ref="S231:T231" si="231">I231/K231</f>
        <v>0.148</v>
      </c>
      <c r="T231" s="5">
        <f t="shared" si="231"/>
        <v>0.06571428571</v>
      </c>
    </row>
    <row r="232">
      <c r="A232" s="3">
        <v>231.0</v>
      </c>
      <c r="B232" s="3" t="s">
        <v>278</v>
      </c>
      <c r="C232" s="3" t="s">
        <v>22</v>
      </c>
      <c r="D232" s="3" t="s">
        <v>33</v>
      </c>
      <c r="E232" s="3">
        <v>7.0</v>
      </c>
      <c r="F232" s="3">
        <v>1.0</v>
      </c>
      <c r="G232" s="4" t="str">
        <f t="shared" si="2"/>
        <v>Home</v>
      </c>
      <c r="H232" s="3">
        <v>0.56</v>
      </c>
      <c r="I232" s="3">
        <v>1.82</v>
      </c>
      <c r="J232" s="3">
        <v>1.28</v>
      </c>
      <c r="K232" s="3">
        <v>16.0</v>
      </c>
      <c r="L232" s="3">
        <v>15.0</v>
      </c>
      <c r="M232" s="3">
        <v>1.0</v>
      </c>
      <c r="N232" s="3">
        <v>7.0</v>
      </c>
      <c r="O232" s="3">
        <v>0.0</v>
      </c>
      <c r="P232" s="3">
        <v>0.0</v>
      </c>
      <c r="Q232" s="3">
        <v>2.0</v>
      </c>
      <c r="R232" s="3">
        <v>0.0</v>
      </c>
      <c r="S232" s="5">
        <f t="shared" ref="S232:T232" si="232">I232/K232</f>
        <v>0.11375</v>
      </c>
      <c r="T232" s="5">
        <f t="shared" si="232"/>
        <v>0.08533333333</v>
      </c>
    </row>
    <row r="233">
      <c r="A233" s="3">
        <v>232.0</v>
      </c>
      <c r="B233" s="3" t="s">
        <v>279</v>
      </c>
      <c r="C233" s="3" t="s">
        <v>71</v>
      </c>
      <c r="D233" s="3" t="s">
        <v>57</v>
      </c>
      <c r="E233" s="3">
        <v>0.0</v>
      </c>
      <c r="F233" s="3">
        <v>5.0</v>
      </c>
      <c r="G233" s="4" t="str">
        <f t="shared" si="2"/>
        <v>Away</v>
      </c>
      <c r="H233" s="3">
        <v>0.42</v>
      </c>
      <c r="I233" s="3">
        <v>1.15</v>
      </c>
      <c r="J233" s="3">
        <v>1.56</v>
      </c>
      <c r="K233" s="3">
        <v>16.0</v>
      </c>
      <c r="L233" s="3">
        <v>17.0</v>
      </c>
      <c r="M233" s="3">
        <v>5.0</v>
      </c>
      <c r="N233" s="3">
        <v>5.0</v>
      </c>
      <c r="O233" s="3">
        <v>0.0</v>
      </c>
      <c r="P233" s="3">
        <v>0.0</v>
      </c>
      <c r="Q233" s="3">
        <v>0.0</v>
      </c>
      <c r="R233" s="3">
        <v>0.0</v>
      </c>
      <c r="S233" s="5">
        <f t="shared" ref="S233:T233" si="233">I233/K233</f>
        <v>0.071875</v>
      </c>
      <c r="T233" s="5">
        <f t="shared" si="233"/>
        <v>0.09176470588</v>
      </c>
    </row>
    <row r="234">
      <c r="A234" s="3">
        <v>233.0</v>
      </c>
      <c r="B234" s="3" t="s">
        <v>280</v>
      </c>
      <c r="C234" s="3" t="s">
        <v>28</v>
      </c>
      <c r="D234" s="3" t="s">
        <v>24</v>
      </c>
      <c r="E234" s="3">
        <v>2.0</v>
      </c>
      <c r="F234" s="3">
        <v>4.0</v>
      </c>
      <c r="G234" s="4" t="str">
        <f t="shared" si="2"/>
        <v>Away</v>
      </c>
      <c r="H234" s="3">
        <v>0.63</v>
      </c>
      <c r="I234" s="3">
        <v>1.57</v>
      </c>
      <c r="J234" s="3">
        <v>1.79</v>
      </c>
      <c r="K234" s="3">
        <v>15.0</v>
      </c>
      <c r="L234" s="3">
        <v>5.0</v>
      </c>
      <c r="M234" s="3">
        <v>5.0</v>
      </c>
      <c r="N234" s="3">
        <v>7.0</v>
      </c>
      <c r="O234" s="3">
        <v>0.0</v>
      </c>
      <c r="P234" s="3">
        <v>0.0</v>
      </c>
      <c r="Q234" s="3">
        <v>0.0</v>
      </c>
      <c r="R234" s="3">
        <v>0.0</v>
      </c>
      <c r="S234" s="5">
        <f t="shared" ref="S234:T234" si="234">I234/K234</f>
        <v>0.1046666667</v>
      </c>
      <c r="T234" s="5">
        <f t="shared" si="234"/>
        <v>0.358</v>
      </c>
    </row>
    <row r="235">
      <c r="A235" s="3">
        <v>234.0</v>
      </c>
      <c r="B235" s="3" t="s">
        <v>281</v>
      </c>
      <c r="C235" s="3" t="s">
        <v>43</v>
      </c>
      <c r="D235" s="3" t="s">
        <v>30</v>
      </c>
      <c r="E235" s="3">
        <v>0.0</v>
      </c>
      <c r="F235" s="3">
        <v>2.0</v>
      </c>
      <c r="G235" s="4" t="str">
        <f t="shared" si="2"/>
        <v>Away</v>
      </c>
      <c r="H235" s="3">
        <v>0.43</v>
      </c>
      <c r="I235" s="3">
        <v>1.02</v>
      </c>
      <c r="J235" s="3">
        <v>0.88</v>
      </c>
      <c r="K235" s="3">
        <v>9.0</v>
      </c>
      <c r="L235" s="3">
        <v>11.0</v>
      </c>
      <c r="M235" s="3">
        <v>7.0</v>
      </c>
      <c r="N235" s="3">
        <v>3.0</v>
      </c>
      <c r="O235" s="3">
        <v>0.0</v>
      </c>
      <c r="P235" s="3">
        <v>0.0</v>
      </c>
      <c r="Q235" s="3">
        <v>1.0</v>
      </c>
      <c r="R235" s="3">
        <v>0.0</v>
      </c>
      <c r="S235" s="5">
        <f t="shared" ref="S235:T235" si="235">I235/K235</f>
        <v>0.1133333333</v>
      </c>
      <c r="T235" s="5">
        <f t="shared" si="235"/>
        <v>0.08</v>
      </c>
    </row>
    <row r="236">
      <c r="A236" s="3">
        <v>235.0</v>
      </c>
      <c r="B236" s="3" t="s">
        <v>282</v>
      </c>
      <c r="C236" s="3" t="s">
        <v>40</v>
      </c>
      <c r="D236" s="3" t="s">
        <v>48</v>
      </c>
      <c r="E236" s="3">
        <v>1.0</v>
      </c>
      <c r="F236" s="3">
        <v>3.0</v>
      </c>
      <c r="G236" s="4" t="str">
        <f t="shared" si="2"/>
        <v>Away</v>
      </c>
      <c r="H236" s="3">
        <v>0.62</v>
      </c>
      <c r="I236" s="3">
        <v>1.08</v>
      </c>
      <c r="J236" s="3">
        <v>2.27</v>
      </c>
      <c r="K236" s="3">
        <v>12.0</v>
      </c>
      <c r="L236" s="3">
        <v>15.0</v>
      </c>
      <c r="M236" s="3">
        <v>4.0</v>
      </c>
      <c r="N236" s="3">
        <v>4.0</v>
      </c>
      <c r="O236" s="3">
        <v>0.0</v>
      </c>
      <c r="P236" s="3">
        <v>0.0</v>
      </c>
      <c r="Q236" s="3">
        <v>0.0</v>
      </c>
      <c r="R236" s="3">
        <v>0.0</v>
      </c>
      <c r="S236" s="5">
        <f t="shared" ref="S236:T236" si="236">I236/K236</f>
        <v>0.09</v>
      </c>
      <c r="T236" s="5">
        <f t="shared" si="236"/>
        <v>0.1513333333</v>
      </c>
    </row>
    <row r="237">
      <c r="A237" s="3">
        <v>236.0</v>
      </c>
      <c r="B237" s="3" t="s">
        <v>283</v>
      </c>
      <c r="C237" s="3" t="s">
        <v>52</v>
      </c>
      <c r="D237" s="3" t="s">
        <v>57</v>
      </c>
      <c r="E237" s="3">
        <v>2.0</v>
      </c>
      <c r="F237" s="3">
        <v>0.0</v>
      </c>
      <c r="G237" s="4" t="str">
        <f t="shared" si="2"/>
        <v>Home</v>
      </c>
      <c r="H237" s="3">
        <v>0.5</v>
      </c>
      <c r="I237" s="3">
        <v>2.05</v>
      </c>
      <c r="J237" s="3">
        <v>0.69</v>
      </c>
      <c r="K237" s="3">
        <v>9.0</v>
      </c>
      <c r="L237" s="3">
        <v>13.0</v>
      </c>
      <c r="M237" s="3">
        <v>8.0</v>
      </c>
      <c r="N237" s="3">
        <v>5.0</v>
      </c>
      <c r="O237" s="3">
        <v>0.0</v>
      </c>
      <c r="P237" s="3">
        <v>0.0</v>
      </c>
      <c r="Q237" s="3">
        <v>1.0</v>
      </c>
      <c r="R237" s="3">
        <v>0.0</v>
      </c>
      <c r="S237" s="5">
        <f t="shared" ref="S237:T237" si="237">I237/K237</f>
        <v>0.2277777778</v>
      </c>
      <c r="T237" s="5">
        <f t="shared" si="237"/>
        <v>0.05307692308</v>
      </c>
    </row>
    <row r="238">
      <c r="A238" s="3">
        <v>237.0</v>
      </c>
      <c r="B238" s="3" t="s">
        <v>284</v>
      </c>
      <c r="C238" s="3" t="s">
        <v>61</v>
      </c>
      <c r="D238" s="3" t="s">
        <v>22</v>
      </c>
      <c r="E238" s="3">
        <v>0.0</v>
      </c>
      <c r="F238" s="3">
        <v>0.0</v>
      </c>
      <c r="G238" s="4" t="str">
        <f t="shared" si="2"/>
        <v>Draw</v>
      </c>
      <c r="H238" s="3">
        <v>0.56</v>
      </c>
      <c r="I238" s="3">
        <v>1.64</v>
      </c>
      <c r="J238" s="3">
        <v>0.17</v>
      </c>
      <c r="K238" s="3">
        <v>23.0</v>
      </c>
      <c r="L238" s="3">
        <v>1.0</v>
      </c>
      <c r="M238" s="3">
        <v>4.0</v>
      </c>
      <c r="N238" s="3">
        <v>2.0</v>
      </c>
      <c r="O238" s="3">
        <v>0.0</v>
      </c>
      <c r="P238" s="3">
        <v>0.0</v>
      </c>
      <c r="Q238" s="3">
        <v>0.0</v>
      </c>
      <c r="R238" s="3">
        <v>1.0</v>
      </c>
      <c r="S238" s="5">
        <f t="shared" ref="S238:T238" si="238">I238/K238</f>
        <v>0.07130434783</v>
      </c>
      <c r="T238" s="5">
        <f t="shared" si="238"/>
        <v>0.17</v>
      </c>
    </row>
    <row r="239">
      <c r="A239" s="3">
        <v>238.0</v>
      </c>
      <c r="B239" s="3" t="s">
        <v>285</v>
      </c>
      <c r="C239" s="3" t="s">
        <v>37</v>
      </c>
      <c r="D239" s="3" t="s">
        <v>25</v>
      </c>
      <c r="E239" s="3">
        <v>0.0</v>
      </c>
      <c r="F239" s="3">
        <v>3.0</v>
      </c>
      <c r="G239" s="4" t="str">
        <f t="shared" si="2"/>
        <v>Away</v>
      </c>
      <c r="H239" s="3">
        <v>0.55</v>
      </c>
      <c r="I239" s="3">
        <v>1.63</v>
      </c>
      <c r="J239" s="3">
        <v>1.1</v>
      </c>
      <c r="K239" s="3">
        <v>15.0</v>
      </c>
      <c r="L239" s="3">
        <v>16.0</v>
      </c>
      <c r="M239" s="3">
        <v>2.0</v>
      </c>
      <c r="N239" s="3">
        <v>6.0</v>
      </c>
      <c r="O239" s="3">
        <v>0.0</v>
      </c>
      <c r="P239" s="3">
        <v>0.0</v>
      </c>
      <c r="Q239" s="3">
        <v>1.0</v>
      </c>
      <c r="R239" s="3">
        <v>0.0</v>
      </c>
      <c r="S239" s="5">
        <f t="shared" ref="S239:T239" si="239">I239/K239</f>
        <v>0.1086666667</v>
      </c>
      <c r="T239" s="5">
        <f t="shared" si="239"/>
        <v>0.06875</v>
      </c>
    </row>
    <row r="240">
      <c r="A240" s="3">
        <v>239.0</v>
      </c>
      <c r="B240" s="3" t="s">
        <v>286</v>
      </c>
      <c r="C240" s="3" t="s">
        <v>54</v>
      </c>
      <c r="D240" s="3" t="s">
        <v>28</v>
      </c>
      <c r="E240" s="3">
        <v>1.0</v>
      </c>
      <c r="F240" s="3">
        <v>0.0</v>
      </c>
      <c r="G240" s="4" t="str">
        <f t="shared" si="2"/>
        <v>Home</v>
      </c>
      <c r="H240" s="3">
        <v>0.59</v>
      </c>
      <c r="I240" s="3">
        <v>1.81</v>
      </c>
      <c r="J240" s="3">
        <v>0.68</v>
      </c>
      <c r="K240" s="3">
        <v>17.0</v>
      </c>
      <c r="L240" s="3">
        <v>9.0</v>
      </c>
      <c r="M240" s="3">
        <v>5.0</v>
      </c>
      <c r="N240" s="3">
        <v>1.0</v>
      </c>
      <c r="O240" s="3">
        <v>0.0</v>
      </c>
      <c r="P240" s="3">
        <v>0.0</v>
      </c>
      <c r="Q240" s="3">
        <v>0.0</v>
      </c>
      <c r="R240" s="3">
        <v>0.0</v>
      </c>
      <c r="S240" s="5">
        <f t="shared" ref="S240:T240" si="240">I240/K240</f>
        <v>0.1064705882</v>
      </c>
      <c r="T240" s="5">
        <f t="shared" si="240"/>
        <v>0.07555555556</v>
      </c>
    </row>
    <row r="241">
      <c r="A241" s="3">
        <v>240.0</v>
      </c>
      <c r="B241" s="3" t="s">
        <v>287</v>
      </c>
      <c r="C241" s="3" t="s">
        <v>42</v>
      </c>
      <c r="D241" s="3" t="s">
        <v>33</v>
      </c>
      <c r="E241" s="3">
        <v>0.0</v>
      </c>
      <c r="F241" s="3">
        <v>1.0</v>
      </c>
      <c r="G241" s="4" t="str">
        <f t="shared" si="2"/>
        <v>Away</v>
      </c>
      <c r="H241" s="3">
        <v>0.53</v>
      </c>
      <c r="I241" s="3">
        <v>1.15</v>
      </c>
      <c r="J241" s="3">
        <v>1.45</v>
      </c>
      <c r="K241" s="3">
        <v>15.0</v>
      </c>
      <c r="L241" s="3">
        <v>8.0</v>
      </c>
      <c r="M241" s="3">
        <v>4.0</v>
      </c>
      <c r="N241" s="3">
        <v>5.0</v>
      </c>
      <c r="O241" s="3">
        <v>0.0</v>
      </c>
      <c r="P241" s="3">
        <v>0.0</v>
      </c>
      <c r="Q241" s="3">
        <v>1.0</v>
      </c>
      <c r="R241" s="3">
        <v>0.0</v>
      </c>
      <c r="S241" s="5">
        <f t="shared" ref="S241:T241" si="241">I241/K241</f>
        <v>0.07666666667</v>
      </c>
      <c r="T241" s="5">
        <f t="shared" si="241"/>
        <v>0.18125</v>
      </c>
    </row>
    <row r="242">
      <c r="A242" s="3">
        <v>241.0</v>
      </c>
      <c r="B242" s="3" t="s">
        <v>288</v>
      </c>
      <c r="C242" s="3" t="s">
        <v>49</v>
      </c>
      <c r="D242" s="3" t="s">
        <v>36</v>
      </c>
      <c r="E242" s="3">
        <v>2.0</v>
      </c>
      <c r="F242" s="3">
        <v>2.0</v>
      </c>
      <c r="G242" s="4" t="str">
        <f t="shared" si="2"/>
        <v>Draw</v>
      </c>
      <c r="H242" s="3">
        <v>0.47</v>
      </c>
      <c r="I242" s="3">
        <v>1.6</v>
      </c>
      <c r="J242" s="3">
        <v>1.43</v>
      </c>
      <c r="K242" s="3">
        <v>12.0</v>
      </c>
      <c r="L242" s="3">
        <v>19.0</v>
      </c>
      <c r="M242" s="3">
        <v>7.0</v>
      </c>
      <c r="N242" s="3">
        <v>5.0</v>
      </c>
      <c r="O242" s="3">
        <v>0.0</v>
      </c>
      <c r="P242" s="3">
        <v>0.0</v>
      </c>
      <c r="Q242" s="3">
        <v>0.0</v>
      </c>
      <c r="R242" s="3">
        <v>0.0</v>
      </c>
      <c r="S242" s="5">
        <f t="shared" ref="S242:T242" si="242">I242/K242</f>
        <v>0.1333333333</v>
      </c>
      <c r="T242" s="5">
        <f t="shared" si="242"/>
        <v>0.07526315789</v>
      </c>
    </row>
    <row r="243">
      <c r="A243" s="3">
        <v>242.0</v>
      </c>
      <c r="B243" s="3" t="s">
        <v>289</v>
      </c>
      <c r="C243" s="3" t="s">
        <v>58</v>
      </c>
      <c r="D243" s="3" t="s">
        <v>71</v>
      </c>
      <c r="E243" s="3">
        <v>7.0</v>
      </c>
      <c r="F243" s="3">
        <v>0.0</v>
      </c>
      <c r="G243" s="4" t="str">
        <f t="shared" si="2"/>
        <v>Home</v>
      </c>
      <c r="H243" s="3">
        <v>0.63</v>
      </c>
      <c r="I243" s="3">
        <v>3.01</v>
      </c>
      <c r="J243" s="3">
        <v>1.17</v>
      </c>
      <c r="K243" s="3">
        <v>20.0</v>
      </c>
      <c r="L243" s="3">
        <v>15.0</v>
      </c>
      <c r="M243" s="3">
        <v>5.0</v>
      </c>
      <c r="N243" s="3">
        <v>2.0</v>
      </c>
      <c r="O243" s="3">
        <v>0.0</v>
      </c>
      <c r="P243" s="3">
        <v>0.0</v>
      </c>
      <c r="Q243" s="3">
        <v>0.0</v>
      </c>
      <c r="R243" s="3">
        <v>0.0</v>
      </c>
      <c r="S243" s="5">
        <f t="shared" ref="S243:T243" si="243">I243/K243</f>
        <v>0.1505</v>
      </c>
      <c r="T243" s="5">
        <f t="shared" si="243"/>
        <v>0.078</v>
      </c>
    </row>
    <row r="244">
      <c r="A244" s="3">
        <v>243.0</v>
      </c>
      <c r="B244" s="3" t="s">
        <v>290</v>
      </c>
      <c r="C244" s="3" t="s">
        <v>34</v>
      </c>
      <c r="D244" s="3" t="s">
        <v>55</v>
      </c>
      <c r="E244" s="3">
        <v>1.0</v>
      </c>
      <c r="F244" s="3">
        <v>0.0</v>
      </c>
      <c r="G244" s="4" t="str">
        <f t="shared" si="2"/>
        <v>Home</v>
      </c>
      <c r="H244" s="3">
        <v>0.46</v>
      </c>
      <c r="I244" s="3">
        <v>1.83</v>
      </c>
      <c r="J244" s="3">
        <v>0.24</v>
      </c>
      <c r="K244" s="3">
        <v>28.0</v>
      </c>
      <c r="L244" s="3">
        <v>7.0</v>
      </c>
      <c r="M244" s="3">
        <v>5.0</v>
      </c>
      <c r="N244" s="3">
        <v>5.0</v>
      </c>
      <c r="O244" s="3">
        <v>0.0</v>
      </c>
      <c r="P244" s="3">
        <v>0.0</v>
      </c>
      <c r="Q244" s="3">
        <v>0.0</v>
      </c>
      <c r="R244" s="3">
        <v>0.0</v>
      </c>
      <c r="S244" s="5">
        <f t="shared" ref="S244:T244" si="244">I244/K244</f>
        <v>0.06535714286</v>
      </c>
      <c r="T244" s="5">
        <f t="shared" si="244"/>
        <v>0.03428571429</v>
      </c>
    </row>
    <row r="245">
      <c r="A245" s="3">
        <v>244.0</v>
      </c>
      <c r="B245" s="3" t="s">
        <v>291</v>
      </c>
      <c r="C245" s="3" t="s">
        <v>31</v>
      </c>
      <c r="D245" s="3" t="s">
        <v>24</v>
      </c>
      <c r="E245" s="3">
        <v>2.0</v>
      </c>
      <c r="F245" s="3">
        <v>2.0</v>
      </c>
      <c r="G245" s="4" t="str">
        <f t="shared" si="2"/>
        <v>Draw</v>
      </c>
      <c r="H245" s="3">
        <v>0.45</v>
      </c>
      <c r="I245" s="3">
        <v>2.46</v>
      </c>
      <c r="J245" s="3">
        <v>1.27</v>
      </c>
      <c r="K245" s="3">
        <v>17.0</v>
      </c>
      <c r="L245" s="3">
        <v>8.0</v>
      </c>
      <c r="M245" s="3">
        <v>2.0</v>
      </c>
      <c r="N245" s="3">
        <v>6.0</v>
      </c>
      <c r="O245" s="3">
        <v>0.0</v>
      </c>
      <c r="P245" s="3">
        <v>0.0</v>
      </c>
      <c r="Q245" s="3">
        <v>0.0</v>
      </c>
      <c r="R245" s="3">
        <v>0.0</v>
      </c>
      <c r="S245" s="5">
        <f t="shared" ref="S245:T245" si="245">I245/K245</f>
        <v>0.1447058824</v>
      </c>
      <c r="T245" s="5">
        <f t="shared" si="245"/>
        <v>0.15875</v>
      </c>
    </row>
    <row r="246">
      <c r="A246" s="3">
        <v>245.0</v>
      </c>
      <c r="B246" s="3" t="s">
        <v>292</v>
      </c>
      <c r="C246" s="3" t="s">
        <v>45</v>
      </c>
      <c r="D246" s="3" t="s">
        <v>27</v>
      </c>
      <c r="E246" s="3">
        <v>4.0</v>
      </c>
      <c r="F246" s="3">
        <v>1.0</v>
      </c>
      <c r="G246" s="4" t="str">
        <f t="shared" si="2"/>
        <v>Home</v>
      </c>
      <c r="H246" s="3">
        <v>0.72</v>
      </c>
      <c r="I246" s="3">
        <v>2.59</v>
      </c>
      <c r="J246" s="3">
        <v>0.73</v>
      </c>
      <c r="K246" s="3">
        <v>18.0</v>
      </c>
      <c r="L246" s="3">
        <v>13.0</v>
      </c>
      <c r="M246" s="3">
        <v>3.0</v>
      </c>
      <c r="N246" s="3">
        <v>3.0</v>
      </c>
      <c r="O246" s="3">
        <v>0.0</v>
      </c>
      <c r="P246" s="3">
        <v>0.0</v>
      </c>
      <c r="Q246" s="3">
        <v>1.0</v>
      </c>
      <c r="R246" s="3">
        <v>0.0</v>
      </c>
      <c r="S246" s="5">
        <f t="shared" ref="S246:T246" si="246">I246/K246</f>
        <v>0.1438888889</v>
      </c>
      <c r="T246" s="5">
        <f t="shared" si="246"/>
        <v>0.05615384615</v>
      </c>
    </row>
    <row r="247">
      <c r="A247" s="3">
        <v>246.0</v>
      </c>
      <c r="B247" s="3" t="s">
        <v>293</v>
      </c>
      <c r="C247" s="3" t="s">
        <v>39</v>
      </c>
      <c r="D247" s="3" t="s">
        <v>21</v>
      </c>
      <c r="E247" s="3">
        <v>2.0</v>
      </c>
      <c r="F247" s="3">
        <v>0.0</v>
      </c>
      <c r="G247" s="4" t="str">
        <f t="shared" si="2"/>
        <v>Home</v>
      </c>
      <c r="H247" s="3">
        <v>0.57</v>
      </c>
      <c r="I247" s="3">
        <v>3.1</v>
      </c>
      <c r="J247" s="3">
        <v>0.37</v>
      </c>
      <c r="K247" s="3">
        <v>22.0</v>
      </c>
      <c r="L247" s="3">
        <v>7.0</v>
      </c>
      <c r="M247" s="3">
        <v>6.0</v>
      </c>
      <c r="N247" s="3">
        <v>5.0</v>
      </c>
      <c r="O247" s="3">
        <v>0.0</v>
      </c>
      <c r="P247" s="3">
        <v>0.0</v>
      </c>
      <c r="Q247" s="3">
        <v>1.0</v>
      </c>
      <c r="R247" s="3">
        <v>0.0</v>
      </c>
      <c r="S247" s="5">
        <f t="shared" ref="S247:T247" si="247">I247/K247</f>
        <v>0.1409090909</v>
      </c>
      <c r="T247" s="5">
        <f t="shared" si="247"/>
        <v>0.05285714286</v>
      </c>
    </row>
    <row r="248">
      <c r="A248" s="3">
        <v>247.0</v>
      </c>
      <c r="B248" s="3" t="s">
        <v>294</v>
      </c>
      <c r="C248" s="3" t="s">
        <v>51</v>
      </c>
      <c r="D248" s="3" t="s">
        <v>46</v>
      </c>
      <c r="E248" s="3">
        <v>1.0</v>
      </c>
      <c r="F248" s="3">
        <v>2.0</v>
      </c>
      <c r="G248" s="4" t="str">
        <f t="shared" si="2"/>
        <v>Away</v>
      </c>
      <c r="H248" s="3">
        <v>0.38</v>
      </c>
      <c r="I248" s="3">
        <v>0.95</v>
      </c>
      <c r="J248" s="3">
        <v>1.7</v>
      </c>
      <c r="K248" s="3">
        <v>6.0</v>
      </c>
      <c r="L248" s="3">
        <v>12.0</v>
      </c>
      <c r="M248" s="3">
        <v>4.0</v>
      </c>
      <c r="N248" s="3">
        <v>5.0</v>
      </c>
      <c r="O248" s="3">
        <v>0.0</v>
      </c>
      <c r="P248" s="3">
        <v>0.0</v>
      </c>
      <c r="Q248" s="3">
        <v>1.0</v>
      </c>
      <c r="R248" s="3">
        <v>0.0</v>
      </c>
      <c r="S248" s="5">
        <f t="shared" ref="S248:T248" si="248">I248/K248</f>
        <v>0.1583333333</v>
      </c>
      <c r="T248" s="5">
        <f t="shared" si="248"/>
        <v>0.1416666667</v>
      </c>
    </row>
    <row r="249">
      <c r="A249" s="3">
        <v>248.0</v>
      </c>
      <c r="B249" s="3" t="s">
        <v>295</v>
      </c>
      <c r="C249" s="3" t="s">
        <v>33</v>
      </c>
      <c r="D249" s="3" t="s">
        <v>27</v>
      </c>
      <c r="E249" s="3">
        <v>3.0</v>
      </c>
      <c r="F249" s="3">
        <v>0.0</v>
      </c>
      <c r="G249" s="4" t="str">
        <f t="shared" si="2"/>
        <v>Home</v>
      </c>
      <c r="H249" s="3">
        <v>0.54</v>
      </c>
      <c r="I249" s="3">
        <v>1.74</v>
      </c>
      <c r="J249" s="3">
        <v>1.06</v>
      </c>
      <c r="K249" s="3">
        <v>18.0</v>
      </c>
      <c r="L249" s="3">
        <v>14.0</v>
      </c>
      <c r="M249" s="3">
        <v>6.0</v>
      </c>
      <c r="N249" s="3">
        <v>8.0</v>
      </c>
      <c r="O249" s="3">
        <v>0.0</v>
      </c>
      <c r="P249" s="3">
        <v>0.0</v>
      </c>
      <c r="Q249" s="3">
        <v>0.0</v>
      </c>
      <c r="R249" s="3">
        <v>0.0</v>
      </c>
      <c r="S249" s="5">
        <f t="shared" ref="S249:T249" si="249">I249/K249</f>
        <v>0.09666666667</v>
      </c>
      <c r="T249" s="5">
        <f t="shared" si="249"/>
        <v>0.07571428571</v>
      </c>
    </row>
    <row r="250">
      <c r="A250" s="3">
        <v>249.0</v>
      </c>
      <c r="B250" s="3" t="s">
        <v>296</v>
      </c>
      <c r="C250" s="3" t="s">
        <v>30</v>
      </c>
      <c r="D250" s="3" t="s">
        <v>51</v>
      </c>
      <c r="E250" s="3">
        <v>2.0</v>
      </c>
      <c r="F250" s="3">
        <v>3.0</v>
      </c>
      <c r="G250" s="4" t="str">
        <f t="shared" si="2"/>
        <v>Away</v>
      </c>
      <c r="H250" s="3">
        <v>0.45</v>
      </c>
      <c r="I250" s="3">
        <v>1.69</v>
      </c>
      <c r="J250" s="3">
        <v>1.64</v>
      </c>
      <c r="K250" s="3">
        <v>5.0</v>
      </c>
      <c r="L250" s="3">
        <v>14.0</v>
      </c>
      <c r="M250" s="3">
        <v>9.0</v>
      </c>
      <c r="N250" s="3">
        <v>2.0</v>
      </c>
      <c r="O250" s="3">
        <v>0.0</v>
      </c>
      <c r="P250" s="3">
        <v>0.0</v>
      </c>
      <c r="Q250" s="3">
        <v>0.0</v>
      </c>
      <c r="R250" s="3">
        <v>0.0</v>
      </c>
      <c r="S250" s="5">
        <f t="shared" ref="S250:T250" si="250">I250/K250</f>
        <v>0.338</v>
      </c>
      <c r="T250" s="5">
        <f t="shared" si="250"/>
        <v>0.1171428571</v>
      </c>
    </row>
    <row r="251">
      <c r="A251" s="3">
        <v>250.0</v>
      </c>
      <c r="B251" s="3" t="s">
        <v>297</v>
      </c>
      <c r="C251" s="3" t="s">
        <v>43</v>
      </c>
      <c r="D251" s="3" t="s">
        <v>34</v>
      </c>
      <c r="E251" s="3">
        <v>0.0</v>
      </c>
      <c r="F251" s="3">
        <v>2.0</v>
      </c>
      <c r="G251" s="4" t="str">
        <f t="shared" si="2"/>
        <v>Away</v>
      </c>
      <c r="H251" s="3">
        <v>0.48</v>
      </c>
      <c r="I251" s="3">
        <v>0.86</v>
      </c>
      <c r="J251" s="3">
        <v>1.42</v>
      </c>
      <c r="K251" s="3">
        <v>18.0</v>
      </c>
      <c r="L251" s="3">
        <v>10.0</v>
      </c>
      <c r="M251" s="3">
        <v>4.0</v>
      </c>
      <c r="N251" s="3">
        <v>4.0</v>
      </c>
      <c r="O251" s="3">
        <v>0.0</v>
      </c>
      <c r="P251" s="3">
        <v>0.0</v>
      </c>
      <c r="Q251" s="3">
        <v>1.0</v>
      </c>
      <c r="R251" s="3">
        <v>0.0</v>
      </c>
      <c r="S251" s="5">
        <f t="shared" ref="S251:T251" si="251">I251/K251</f>
        <v>0.04777777778</v>
      </c>
      <c r="T251" s="5">
        <f t="shared" si="251"/>
        <v>0.142</v>
      </c>
    </row>
    <row r="252">
      <c r="A252" s="3">
        <v>251.0</v>
      </c>
      <c r="B252" s="3" t="s">
        <v>298</v>
      </c>
      <c r="C252" s="3" t="s">
        <v>57</v>
      </c>
      <c r="D252" s="3" t="s">
        <v>24</v>
      </c>
      <c r="E252" s="3">
        <v>1.0</v>
      </c>
      <c r="F252" s="3">
        <v>0.0</v>
      </c>
      <c r="G252" s="4" t="str">
        <f t="shared" si="2"/>
        <v>Home</v>
      </c>
      <c r="H252" s="3">
        <v>0.62</v>
      </c>
      <c r="I252" s="3">
        <v>1.82</v>
      </c>
      <c r="J252" s="3">
        <v>0.68</v>
      </c>
      <c r="K252" s="3">
        <v>13.0</v>
      </c>
      <c r="L252" s="3">
        <v>8.0</v>
      </c>
      <c r="M252" s="3">
        <v>7.0</v>
      </c>
      <c r="N252" s="3">
        <v>2.0</v>
      </c>
      <c r="O252" s="3">
        <v>0.0</v>
      </c>
      <c r="P252" s="3">
        <v>0.0</v>
      </c>
      <c r="Q252" s="3">
        <v>0.0</v>
      </c>
      <c r="R252" s="3">
        <v>0.0</v>
      </c>
      <c r="S252" s="5">
        <f t="shared" ref="S252:T252" si="252">I252/K252</f>
        <v>0.14</v>
      </c>
      <c r="T252" s="5">
        <f t="shared" si="252"/>
        <v>0.085</v>
      </c>
    </row>
    <row r="253">
      <c r="A253" s="3">
        <v>252.0</v>
      </c>
      <c r="B253" s="3" t="s">
        <v>299</v>
      </c>
      <c r="C253" s="3" t="s">
        <v>22</v>
      </c>
      <c r="D253" s="3" t="s">
        <v>42</v>
      </c>
      <c r="E253" s="3">
        <v>0.0</v>
      </c>
      <c r="F253" s="3">
        <v>2.0</v>
      </c>
      <c r="G253" s="4" t="str">
        <f t="shared" si="2"/>
        <v>Away</v>
      </c>
      <c r="H253" s="3">
        <v>0.44</v>
      </c>
      <c r="I253" s="3">
        <v>1.17</v>
      </c>
      <c r="J253" s="3">
        <v>1.67</v>
      </c>
      <c r="K253" s="3">
        <v>11.0</v>
      </c>
      <c r="L253" s="3">
        <v>13.0</v>
      </c>
      <c r="M253" s="3">
        <v>5.0</v>
      </c>
      <c r="N253" s="3">
        <v>7.0</v>
      </c>
      <c r="O253" s="3">
        <v>0.0</v>
      </c>
      <c r="P253" s="3">
        <v>0.0</v>
      </c>
      <c r="Q253" s="3">
        <v>0.0</v>
      </c>
      <c r="R253" s="3">
        <v>1.0</v>
      </c>
      <c r="S253" s="5">
        <f t="shared" ref="S253:T253" si="253">I253/K253</f>
        <v>0.1063636364</v>
      </c>
      <c r="T253" s="5">
        <f t="shared" si="253"/>
        <v>0.1284615385</v>
      </c>
    </row>
    <row r="254">
      <c r="A254" s="3">
        <v>253.0</v>
      </c>
      <c r="B254" s="3" t="s">
        <v>300</v>
      </c>
      <c r="C254" s="3" t="s">
        <v>55</v>
      </c>
      <c r="D254" s="3" t="s">
        <v>31</v>
      </c>
      <c r="E254" s="3">
        <v>1.0</v>
      </c>
      <c r="F254" s="3">
        <v>2.0</v>
      </c>
      <c r="G254" s="4" t="str">
        <f t="shared" si="2"/>
        <v>Away</v>
      </c>
      <c r="H254" s="3">
        <v>0.51</v>
      </c>
      <c r="I254" s="3">
        <v>1.33</v>
      </c>
      <c r="J254" s="3">
        <v>1.18</v>
      </c>
      <c r="K254" s="3">
        <v>16.0</v>
      </c>
      <c r="L254" s="3">
        <v>18.0</v>
      </c>
      <c r="M254" s="3">
        <v>4.0</v>
      </c>
      <c r="N254" s="3">
        <v>7.0</v>
      </c>
      <c r="O254" s="3">
        <v>0.0</v>
      </c>
      <c r="P254" s="3">
        <v>0.0</v>
      </c>
      <c r="Q254" s="3">
        <v>0.0</v>
      </c>
      <c r="R254" s="3">
        <v>0.0</v>
      </c>
      <c r="S254" s="5">
        <f t="shared" ref="S254:T254" si="254">I254/K254</f>
        <v>0.083125</v>
      </c>
      <c r="T254" s="5">
        <f t="shared" si="254"/>
        <v>0.06555555556</v>
      </c>
    </row>
    <row r="255">
      <c r="A255" s="3">
        <v>254.0</v>
      </c>
      <c r="B255" s="3" t="s">
        <v>301</v>
      </c>
      <c r="C255" s="3" t="s">
        <v>54</v>
      </c>
      <c r="D255" s="3" t="s">
        <v>39</v>
      </c>
      <c r="E255" s="3">
        <v>1.0</v>
      </c>
      <c r="F255" s="3">
        <v>1.0</v>
      </c>
      <c r="G255" s="4" t="str">
        <f t="shared" si="2"/>
        <v>Draw</v>
      </c>
      <c r="H255" s="3">
        <v>0.59</v>
      </c>
      <c r="I255" s="3">
        <v>1.46</v>
      </c>
      <c r="J255" s="3">
        <v>1.89</v>
      </c>
      <c r="K255" s="3">
        <v>12.0</v>
      </c>
      <c r="L255" s="3">
        <v>16.0</v>
      </c>
      <c r="M255" s="3">
        <v>1.0</v>
      </c>
      <c r="N255" s="3">
        <v>7.0</v>
      </c>
      <c r="O255" s="3">
        <v>0.0</v>
      </c>
      <c r="P255" s="3">
        <v>0.0</v>
      </c>
      <c r="Q255" s="3">
        <v>0.0</v>
      </c>
      <c r="R255" s="3">
        <v>0.0</v>
      </c>
      <c r="S255" s="5">
        <f t="shared" ref="S255:T255" si="255">I255/K255</f>
        <v>0.1216666667</v>
      </c>
      <c r="T255" s="5">
        <f t="shared" si="255"/>
        <v>0.118125</v>
      </c>
    </row>
    <row r="256">
      <c r="A256" s="3">
        <v>255.0</v>
      </c>
      <c r="B256" s="3" t="s">
        <v>302</v>
      </c>
      <c r="C256" s="3" t="s">
        <v>45</v>
      </c>
      <c r="D256" s="3" t="s">
        <v>21</v>
      </c>
      <c r="E256" s="3">
        <v>2.0</v>
      </c>
      <c r="F256" s="3">
        <v>0.0</v>
      </c>
      <c r="G256" s="4" t="str">
        <f t="shared" si="2"/>
        <v>Home</v>
      </c>
      <c r="H256" s="3">
        <v>0.55</v>
      </c>
      <c r="I256" s="3">
        <v>0.49</v>
      </c>
      <c r="J256" s="3">
        <v>0.39</v>
      </c>
      <c r="K256" s="3">
        <v>15.0</v>
      </c>
      <c r="L256" s="3">
        <v>4.0</v>
      </c>
      <c r="M256" s="3">
        <v>0.0</v>
      </c>
      <c r="N256" s="3">
        <v>2.0</v>
      </c>
      <c r="O256" s="3">
        <v>0.0</v>
      </c>
      <c r="P256" s="3">
        <v>0.0</v>
      </c>
      <c r="Q256" s="3">
        <v>0.0</v>
      </c>
      <c r="R256" s="3">
        <v>0.0</v>
      </c>
      <c r="S256" s="5">
        <f t="shared" ref="S256:T256" si="256">I256/K256</f>
        <v>0.03266666667</v>
      </c>
      <c r="T256" s="5">
        <f t="shared" si="256"/>
        <v>0.0975</v>
      </c>
    </row>
    <row r="257">
      <c r="A257" s="3">
        <v>256.0</v>
      </c>
      <c r="B257" s="3" t="s">
        <v>303</v>
      </c>
      <c r="C257" s="3" t="s">
        <v>52</v>
      </c>
      <c r="D257" s="3" t="s">
        <v>37</v>
      </c>
      <c r="E257" s="3">
        <v>4.0</v>
      </c>
      <c r="F257" s="3">
        <v>2.0</v>
      </c>
      <c r="G257" s="4" t="str">
        <f t="shared" si="2"/>
        <v>Home</v>
      </c>
      <c r="H257" s="3">
        <v>0.59</v>
      </c>
      <c r="I257" s="3">
        <v>0.9</v>
      </c>
      <c r="J257" s="3">
        <v>1.2</v>
      </c>
      <c r="K257" s="3">
        <v>1.0</v>
      </c>
      <c r="L257" s="3">
        <v>8.0</v>
      </c>
      <c r="M257" s="3">
        <v>5.0</v>
      </c>
      <c r="N257" s="3">
        <v>2.0</v>
      </c>
      <c r="O257" s="3">
        <v>0.0</v>
      </c>
      <c r="P257" s="3">
        <v>0.0</v>
      </c>
      <c r="Q257" s="3">
        <v>0.0</v>
      </c>
      <c r="R257" s="3">
        <v>0.0</v>
      </c>
      <c r="S257" s="5">
        <f t="shared" ref="S257:T257" si="257">I257/K257</f>
        <v>0.9</v>
      </c>
      <c r="T257" s="5">
        <f t="shared" si="257"/>
        <v>0.15</v>
      </c>
    </row>
    <row r="258">
      <c r="A258" s="3">
        <v>257.0</v>
      </c>
      <c r="B258" s="3" t="s">
        <v>304</v>
      </c>
      <c r="C258" s="3" t="s">
        <v>28</v>
      </c>
      <c r="D258" s="3" t="s">
        <v>49</v>
      </c>
      <c r="E258" s="3">
        <v>2.0</v>
      </c>
      <c r="F258" s="3">
        <v>0.0</v>
      </c>
      <c r="G258" s="4" t="str">
        <f t="shared" si="2"/>
        <v>Home</v>
      </c>
      <c r="H258" s="3">
        <v>0.6</v>
      </c>
      <c r="I258" s="3">
        <v>0.68</v>
      </c>
      <c r="J258" s="3">
        <v>0.4</v>
      </c>
      <c r="K258" s="3">
        <v>6.0</v>
      </c>
      <c r="L258" s="3">
        <v>4.0</v>
      </c>
      <c r="M258" s="3">
        <v>0.0</v>
      </c>
      <c r="N258" s="3">
        <v>2.0</v>
      </c>
      <c r="O258" s="3">
        <v>0.0</v>
      </c>
      <c r="P258" s="3">
        <v>0.0</v>
      </c>
      <c r="Q258" s="3">
        <v>0.0</v>
      </c>
      <c r="R258" s="3">
        <v>0.0</v>
      </c>
      <c r="S258" s="5">
        <f t="shared" ref="S258:T258" si="258">I258/K258</f>
        <v>0.1133333333</v>
      </c>
      <c r="T258" s="5">
        <f t="shared" si="258"/>
        <v>0.1</v>
      </c>
    </row>
    <row r="259">
      <c r="A259" s="3">
        <v>258.0</v>
      </c>
      <c r="B259" s="3" t="s">
        <v>305</v>
      </c>
      <c r="C259" s="3" t="s">
        <v>48</v>
      </c>
      <c r="D259" s="3" t="s">
        <v>36</v>
      </c>
      <c r="E259" s="3">
        <v>0.0</v>
      </c>
      <c r="F259" s="3">
        <v>1.0</v>
      </c>
      <c r="G259" s="4" t="str">
        <f t="shared" si="2"/>
        <v>Away</v>
      </c>
      <c r="H259" s="3">
        <v>0.57</v>
      </c>
      <c r="I259" s="3">
        <v>0.8</v>
      </c>
      <c r="J259" s="3">
        <v>0.8</v>
      </c>
      <c r="K259" s="3">
        <v>22.0</v>
      </c>
      <c r="L259" s="3">
        <v>6.0</v>
      </c>
      <c r="M259" s="3">
        <v>6.0</v>
      </c>
      <c r="N259" s="3">
        <v>6.0</v>
      </c>
      <c r="O259" s="3">
        <v>0.0</v>
      </c>
      <c r="P259" s="3">
        <v>0.0</v>
      </c>
      <c r="Q259" s="3">
        <v>0.0</v>
      </c>
      <c r="R259" s="3">
        <v>0.0</v>
      </c>
      <c r="S259" s="5">
        <f t="shared" ref="S259:T259" si="259">I259/K259</f>
        <v>0.03636363636</v>
      </c>
      <c r="T259" s="5">
        <f t="shared" si="259"/>
        <v>0.1333333333</v>
      </c>
    </row>
    <row r="260">
      <c r="A260" s="3">
        <v>259.0</v>
      </c>
      <c r="B260" s="3" t="s">
        <v>306</v>
      </c>
      <c r="C260" s="3" t="s">
        <v>25</v>
      </c>
      <c r="D260" s="3" t="s">
        <v>71</v>
      </c>
      <c r="E260" s="3">
        <v>0.0</v>
      </c>
      <c r="F260" s="3">
        <v>0.0</v>
      </c>
      <c r="G260" s="4" t="str">
        <f t="shared" si="2"/>
        <v>Draw</v>
      </c>
      <c r="H260" s="3">
        <v>0.45</v>
      </c>
      <c r="I260" s="3">
        <v>1.4</v>
      </c>
      <c r="J260" s="3">
        <v>0.53</v>
      </c>
      <c r="K260" s="3">
        <v>14.0</v>
      </c>
      <c r="L260" s="3">
        <v>7.0</v>
      </c>
      <c r="M260" s="3">
        <v>6.0</v>
      </c>
      <c r="N260" s="3">
        <v>4.0</v>
      </c>
      <c r="O260" s="3">
        <v>0.0</v>
      </c>
      <c r="P260" s="3">
        <v>0.0</v>
      </c>
      <c r="Q260" s="3">
        <v>0.0</v>
      </c>
      <c r="R260" s="3">
        <v>0.0</v>
      </c>
      <c r="S260" s="5">
        <f t="shared" ref="S260:T260" si="260">I260/K260</f>
        <v>0.1</v>
      </c>
      <c r="T260" s="5">
        <f t="shared" si="260"/>
        <v>0.07571428571</v>
      </c>
    </row>
    <row r="261">
      <c r="A261" s="3">
        <v>260.0</v>
      </c>
      <c r="B261" s="3" t="s">
        <v>307</v>
      </c>
      <c r="C261" s="3" t="s">
        <v>40</v>
      </c>
      <c r="D261" s="3" t="s">
        <v>61</v>
      </c>
      <c r="E261" s="3">
        <v>2.0</v>
      </c>
      <c r="F261" s="3">
        <v>0.0</v>
      </c>
      <c r="G261" s="4" t="str">
        <f t="shared" si="2"/>
        <v>Home</v>
      </c>
      <c r="H261" s="3">
        <v>0.56</v>
      </c>
      <c r="I261" s="3">
        <v>1.91</v>
      </c>
      <c r="J261" s="3">
        <v>0.88</v>
      </c>
      <c r="K261" s="3">
        <v>5.0</v>
      </c>
      <c r="L261" s="3">
        <v>5.0</v>
      </c>
      <c r="M261" s="3">
        <v>3.0</v>
      </c>
      <c r="N261" s="3">
        <v>3.0</v>
      </c>
      <c r="O261" s="3">
        <v>0.0</v>
      </c>
      <c r="P261" s="3">
        <v>0.0</v>
      </c>
      <c r="Q261" s="3">
        <v>1.0</v>
      </c>
      <c r="R261" s="3">
        <v>0.0</v>
      </c>
      <c r="S261" s="5">
        <f t="shared" ref="S261:T261" si="261">I261/K261</f>
        <v>0.382</v>
      </c>
      <c r="T261" s="5">
        <f t="shared" si="261"/>
        <v>0.176</v>
      </c>
    </row>
    <row r="262">
      <c r="A262" s="3">
        <v>261.0</v>
      </c>
      <c r="B262" s="3" t="s">
        <v>308</v>
      </c>
      <c r="C262" s="3" t="s">
        <v>46</v>
      </c>
      <c r="D262" s="3" t="s">
        <v>58</v>
      </c>
      <c r="E262" s="3">
        <v>2.0</v>
      </c>
      <c r="F262" s="3">
        <v>0.0</v>
      </c>
      <c r="G262" s="4" t="str">
        <f t="shared" si="2"/>
        <v>Home</v>
      </c>
      <c r="H262" s="3">
        <v>0.64</v>
      </c>
      <c r="I262" s="3">
        <v>2.06</v>
      </c>
      <c r="J262" s="3">
        <v>0.7</v>
      </c>
      <c r="K262" s="3">
        <v>19.0</v>
      </c>
      <c r="L262" s="3">
        <v>3.0</v>
      </c>
      <c r="M262" s="3">
        <v>8.0</v>
      </c>
      <c r="N262" s="3">
        <v>2.0</v>
      </c>
      <c r="O262" s="3">
        <v>0.0</v>
      </c>
      <c r="P262" s="3">
        <v>0.0</v>
      </c>
      <c r="Q262" s="3">
        <v>0.0</v>
      </c>
      <c r="R262" s="3">
        <v>0.0</v>
      </c>
      <c r="S262" s="5">
        <f t="shared" ref="S262:T262" si="262">I262/K262</f>
        <v>0.1084210526</v>
      </c>
      <c r="T262" s="5">
        <f t="shared" si="262"/>
        <v>0.2333333333</v>
      </c>
    </row>
    <row r="263">
      <c r="A263" s="3">
        <v>262.0</v>
      </c>
      <c r="B263" s="3" t="s">
        <v>309</v>
      </c>
      <c r="C263" s="3" t="s">
        <v>24</v>
      </c>
      <c r="D263" s="3" t="s">
        <v>54</v>
      </c>
      <c r="E263" s="3">
        <v>2.0</v>
      </c>
      <c r="F263" s="3">
        <v>2.0</v>
      </c>
      <c r="G263" s="4" t="str">
        <f t="shared" si="2"/>
        <v>Draw</v>
      </c>
      <c r="H263" s="3">
        <v>0.5</v>
      </c>
      <c r="I263" s="3">
        <v>2.24</v>
      </c>
      <c r="J263" s="3">
        <v>1.05</v>
      </c>
      <c r="K263" s="3">
        <v>15.0</v>
      </c>
      <c r="L263" s="3">
        <v>13.0</v>
      </c>
      <c r="M263" s="3">
        <v>6.0</v>
      </c>
      <c r="N263" s="3">
        <v>5.0</v>
      </c>
      <c r="O263" s="3">
        <v>0.0</v>
      </c>
      <c r="P263" s="3">
        <v>0.0</v>
      </c>
      <c r="Q263" s="3">
        <v>0.0</v>
      </c>
      <c r="R263" s="3">
        <v>0.0</v>
      </c>
      <c r="S263" s="5">
        <f t="shared" ref="S263:T263" si="263">I263/K263</f>
        <v>0.1493333333</v>
      </c>
      <c r="T263" s="5">
        <f t="shared" si="263"/>
        <v>0.08076923077</v>
      </c>
    </row>
    <row r="264">
      <c r="A264" s="3">
        <v>263.0</v>
      </c>
      <c r="B264" s="3" t="s">
        <v>310</v>
      </c>
      <c r="C264" s="3" t="s">
        <v>27</v>
      </c>
      <c r="D264" s="3" t="s">
        <v>42</v>
      </c>
      <c r="E264" s="3">
        <v>2.0</v>
      </c>
      <c r="F264" s="3">
        <v>1.0</v>
      </c>
      <c r="G264" s="4" t="str">
        <f t="shared" si="2"/>
        <v>Home</v>
      </c>
      <c r="H264" s="3">
        <v>0.51</v>
      </c>
      <c r="I264" s="3">
        <v>1.51</v>
      </c>
      <c r="J264" s="3">
        <v>1.34</v>
      </c>
      <c r="K264" s="3">
        <v>12.0</v>
      </c>
      <c r="L264" s="3">
        <v>19.0</v>
      </c>
      <c r="M264" s="3">
        <v>6.0</v>
      </c>
      <c r="N264" s="3">
        <v>4.0</v>
      </c>
      <c r="O264" s="3">
        <v>0.0</v>
      </c>
      <c r="P264" s="3">
        <v>0.0</v>
      </c>
      <c r="Q264" s="3">
        <v>0.0</v>
      </c>
      <c r="R264" s="3">
        <v>0.0</v>
      </c>
      <c r="S264" s="5">
        <f t="shared" ref="S264:T264" si="264">I264/K264</f>
        <v>0.1258333333</v>
      </c>
      <c r="T264" s="5">
        <f t="shared" si="264"/>
        <v>0.07052631579</v>
      </c>
    </row>
    <row r="265">
      <c r="A265" s="3">
        <v>264.0</v>
      </c>
      <c r="B265" s="3" t="s">
        <v>311</v>
      </c>
      <c r="C265" s="3" t="s">
        <v>39</v>
      </c>
      <c r="D265" s="3" t="s">
        <v>52</v>
      </c>
      <c r="E265" s="3">
        <v>1.0</v>
      </c>
      <c r="F265" s="3">
        <v>1.0</v>
      </c>
      <c r="G265" s="4" t="str">
        <f t="shared" si="2"/>
        <v>Draw</v>
      </c>
      <c r="H265" s="3">
        <v>0.5</v>
      </c>
      <c r="I265" s="3">
        <v>1.33</v>
      </c>
      <c r="J265" s="3">
        <v>1.14</v>
      </c>
      <c r="K265" s="3">
        <v>12.0</v>
      </c>
      <c r="L265" s="3">
        <v>10.0</v>
      </c>
      <c r="M265" s="3">
        <v>1.0</v>
      </c>
      <c r="N265" s="3">
        <v>2.0</v>
      </c>
      <c r="O265" s="3">
        <v>0.0</v>
      </c>
      <c r="P265" s="3">
        <v>0.0</v>
      </c>
      <c r="Q265" s="3">
        <v>0.0</v>
      </c>
      <c r="R265" s="3">
        <v>0.0</v>
      </c>
      <c r="S265" s="5">
        <f t="shared" ref="S265:T265" si="265">I265/K265</f>
        <v>0.1108333333</v>
      </c>
      <c r="T265" s="5">
        <f t="shared" si="265"/>
        <v>0.114</v>
      </c>
    </row>
    <row r="266">
      <c r="A266" s="3">
        <v>265.0</v>
      </c>
      <c r="B266" s="3" t="s">
        <v>312</v>
      </c>
      <c r="C266" s="3" t="s">
        <v>31</v>
      </c>
      <c r="D266" s="3" t="s">
        <v>45</v>
      </c>
      <c r="E266" s="3">
        <v>1.0</v>
      </c>
      <c r="F266" s="3">
        <v>0.0</v>
      </c>
      <c r="G266" s="4" t="str">
        <f t="shared" si="2"/>
        <v>Home</v>
      </c>
      <c r="H266" s="3">
        <v>0.51</v>
      </c>
      <c r="I266" s="3">
        <v>2.4</v>
      </c>
      <c r="J266" s="3">
        <v>0.71</v>
      </c>
      <c r="K266" s="3">
        <v>18.0</v>
      </c>
      <c r="L266" s="3">
        <v>9.0</v>
      </c>
      <c r="M266" s="3">
        <v>3.0</v>
      </c>
      <c r="N266" s="3">
        <v>6.0</v>
      </c>
      <c r="O266" s="3">
        <v>0.0</v>
      </c>
      <c r="P266" s="3">
        <v>0.0</v>
      </c>
      <c r="Q266" s="3">
        <v>0.0</v>
      </c>
      <c r="R266" s="3">
        <v>0.0</v>
      </c>
      <c r="S266" s="5">
        <f t="shared" ref="S266:T266" si="266">I266/K266</f>
        <v>0.1333333333</v>
      </c>
      <c r="T266" s="5">
        <f t="shared" si="266"/>
        <v>0.07888888889</v>
      </c>
    </row>
    <row r="267">
      <c r="A267" s="3">
        <v>266.0</v>
      </c>
      <c r="B267" s="3" t="s">
        <v>313</v>
      </c>
      <c r="C267" s="3" t="s">
        <v>21</v>
      </c>
      <c r="D267" s="3" t="s">
        <v>33</v>
      </c>
      <c r="E267" s="3">
        <v>4.0</v>
      </c>
      <c r="F267" s="3">
        <v>1.0</v>
      </c>
      <c r="G267" s="4" t="str">
        <f t="shared" si="2"/>
        <v>Home</v>
      </c>
      <c r="H267" s="3">
        <v>0.57</v>
      </c>
      <c r="I267" s="3">
        <v>1.26</v>
      </c>
      <c r="J267" s="3">
        <v>0.16</v>
      </c>
      <c r="K267" s="3">
        <v>13.0</v>
      </c>
      <c r="L267" s="3">
        <v>18.0</v>
      </c>
      <c r="M267" s="3">
        <v>6.0</v>
      </c>
      <c r="N267" s="3">
        <v>3.0</v>
      </c>
      <c r="O267" s="3">
        <v>0.0</v>
      </c>
      <c r="P267" s="3">
        <v>0.0</v>
      </c>
      <c r="Q267" s="3">
        <v>0.0</v>
      </c>
      <c r="R267" s="3">
        <v>0.0</v>
      </c>
      <c r="S267" s="5">
        <f t="shared" ref="S267:T267" si="267">I267/K267</f>
        <v>0.09692307692</v>
      </c>
      <c r="T267" s="5">
        <f t="shared" si="267"/>
        <v>0.008888888889</v>
      </c>
    </row>
    <row r="268">
      <c r="A268" s="3">
        <v>267.0</v>
      </c>
      <c r="B268" s="3" t="s">
        <v>314</v>
      </c>
      <c r="C268" s="3" t="s">
        <v>57</v>
      </c>
      <c r="D268" s="3" t="s">
        <v>55</v>
      </c>
      <c r="E268" s="3">
        <v>1.0</v>
      </c>
      <c r="F268" s="3">
        <v>2.0</v>
      </c>
      <c r="G268" s="4" t="str">
        <f t="shared" si="2"/>
        <v>Away</v>
      </c>
      <c r="H268" s="3">
        <v>0.53</v>
      </c>
      <c r="I268" s="3">
        <v>1.4</v>
      </c>
      <c r="J268" s="3">
        <v>0.99</v>
      </c>
      <c r="K268" s="3">
        <v>18.0</v>
      </c>
      <c r="L268" s="3">
        <v>9.0</v>
      </c>
      <c r="M268" s="3">
        <v>5.0</v>
      </c>
      <c r="N268" s="3">
        <v>2.0</v>
      </c>
      <c r="O268" s="3">
        <v>0.0</v>
      </c>
      <c r="P268" s="3">
        <v>0.0</v>
      </c>
      <c r="Q268" s="3">
        <v>1.0</v>
      </c>
      <c r="R268" s="3">
        <v>1.0</v>
      </c>
      <c r="S268" s="5">
        <f t="shared" ref="S268:T268" si="268">I268/K268</f>
        <v>0.07777777778</v>
      </c>
      <c r="T268" s="5">
        <f t="shared" si="268"/>
        <v>0.11</v>
      </c>
    </row>
    <row r="269">
      <c r="A269" s="3">
        <v>268.0</v>
      </c>
      <c r="B269" s="3" t="s">
        <v>315</v>
      </c>
      <c r="C269" s="3" t="s">
        <v>49</v>
      </c>
      <c r="D269" s="3" t="s">
        <v>48</v>
      </c>
      <c r="E269" s="3">
        <v>1.0</v>
      </c>
      <c r="F269" s="3">
        <v>0.0</v>
      </c>
      <c r="G269" s="4" t="str">
        <f t="shared" si="2"/>
        <v>Home</v>
      </c>
      <c r="H269" s="3">
        <v>0.46</v>
      </c>
      <c r="I269" s="3">
        <v>1.32</v>
      </c>
      <c r="J269" s="3">
        <v>0.91</v>
      </c>
      <c r="K269" s="3">
        <v>16.0</v>
      </c>
      <c r="L269" s="3">
        <v>13.0</v>
      </c>
      <c r="M269" s="3">
        <v>4.0</v>
      </c>
      <c r="N269" s="3">
        <v>9.0</v>
      </c>
      <c r="O269" s="3">
        <v>0.0</v>
      </c>
      <c r="P269" s="3">
        <v>0.0</v>
      </c>
      <c r="Q269" s="3">
        <v>1.0</v>
      </c>
      <c r="R269" s="3">
        <v>0.0</v>
      </c>
      <c r="S269" s="5">
        <f t="shared" ref="S269:T269" si="269">I269/K269</f>
        <v>0.0825</v>
      </c>
      <c r="T269" s="5">
        <f t="shared" si="269"/>
        <v>0.07</v>
      </c>
    </row>
    <row r="270">
      <c r="A270" s="3">
        <v>269.0</v>
      </c>
      <c r="B270" s="3" t="s">
        <v>316</v>
      </c>
      <c r="C270" s="3" t="s">
        <v>51</v>
      </c>
      <c r="D270" s="3" t="s">
        <v>61</v>
      </c>
      <c r="E270" s="3">
        <v>1.0</v>
      </c>
      <c r="F270" s="3">
        <v>1.0</v>
      </c>
      <c r="G270" s="4" t="str">
        <f t="shared" si="2"/>
        <v>Draw</v>
      </c>
      <c r="H270" s="3">
        <v>0.54</v>
      </c>
      <c r="I270" s="3">
        <v>2.84</v>
      </c>
      <c r="J270" s="3">
        <v>0.3</v>
      </c>
      <c r="K270" s="3">
        <v>26.0</v>
      </c>
      <c r="L270" s="3">
        <v>2.0</v>
      </c>
      <c r="M270" s="3">
        <v>8.0</v>
      </c>
      <c r="N270" s="3">
        <v>6.0</v>
      </c>
      <c r="O270" s="3">
        <v>0.0</v>
      </c>
      <c r="P270" s="3">
        <v>0.0</v>
      </c>
      <c r="Q270" s="3">
        <v>0.0</v>
      </c>
      <c r="R270" s="3">
        <v>0.0</v>
      </c>
      <c r="S270" s="5">
        <f t="shared" ref="S270:T270" si="270">I270/K270</f>
        <v>0.1092307692</v>
      </c>
      <c r="T270" s="5">
        <f t="shared" si="270"/>
        <v>0.15</v>
      </c>
    </row>
    <row r="271">
      <c r="A271" s="3">
        <v>270.0</v>
      </c>
      <c r="B271" s="3" t="s">
        <v>317</v>
      </c>
      <c r="C271" s="3" t="s">
        <v>34</v>
      </c>
      <c r="D271" s="3" t="s">
        <v>58</v>
      </c>
      <c r="E271" s="3">
        <v>3.0</v>
      </c>
      <c r="F271" s="3">
        <v>0.0</v>
      </c>
      <c r="G271" s="4" t="str">
        <f t="shared" si="2"/>
        <v>Home</v>
      </c>
      <c r="H271" s="3">
        <v>0.53</v>
      </c>
      <c r="I271" s="3">
        <v>0.31</v>
      </c>
      <c r="J271" s="3">
        <v>0.41</v>
      </c>
      <c r="K271" s="3">
        <v>12.0</v>
      </c>
      <c r="L271" s="3">
        <v>4.0</v>
      </c>
      <c r="M271" s="3">
        <v>7.0</v>
      </c>
      <c r="N271" s="3">
        <v>2.0</v>
      </c>
      <c r="O271" s="3">
        <v>0.0</v>
      </c>
      <c r="P271" s="3">
        <v>0.0</v>
      </c>
      <c r="Q271" s="3">
        <v>0.0</v>
      </c>
      <c r="R271" s="3">
        <v>0.0</v>
      </c>
      <c r="S271" s="5">
        <f t="shared" ref="S271:T271" si="271">I271/K271</f>
        <v>0.02583333333</v>
      </c>
      <c r="T271" s="5">
        <f t="shared" si="271"/>
        <v>0.1025</v>
      </c>
    </row>
    <row r="272">
      <c r="A272" s="3">
        <v>271.0</v>
      </c>
      <c r="B272" s="3" t="s">
        <v>318</v>
      </c>
      <c r="C272" s="3" t="s">
        <v>22</v>
      </c>
      <c r="D272" s="3" t="s">
        <v>40</v>
      </c>
      <c r="E272" s="3">
        <v>0.0</v>
      </c>
      <c r="F272" s="3">
        <v>1.0</v>
      </c>
      <c r="G272" s="4" t="str">
        <f t="shared" si="2"/>
        <v>Away</v>
      </c>
      <c r="H272" s="3">
        <v>0.43</v>
      </c>
      <c r="I272" s="3">
        <v>0.91</v>
      </c>
      <c r="J272" s="3">
        <v>0.85</v>
      </c>
      <c r="K272" s="3">
        <v>18.0</v>
      </c>
      <c r="L272" s="3">
        <v>11.0</v>
      </c>
      <c r="M272" s="3">
        <v>3.0</v>
      </c>
      <c r="N272" s="3">
        <v>7.0</v>
      </c>
      <c r="O272" s="3">
        <v>0.0</v>
      </c>
      <c r="P272" s="3">
        <v>0.0</v>
      </c>
      <c r="Q272" s="3">
        <v>0.0</v>
      </c>
      <c r="R272" s="3">
        <v>0.0</v>
      </c>
      <c r="S272" s="5">
        <f t="shared" ref="S272:T272" si="272">I272/K272</f>
        <v>0.05055555556</v>
      </c>
      <c r="T272" s="5">
        <f t="shared" si="272"/>
        <v>0.07727272727</v>
      </c>
    </row>
    <row r="273">
      <c r="A273" s="3">
        <v>272.0</v>
      </c>
      <c r="B273" s="3" t="s">
        <v>319</v>
      </c>
      <c r="C273" s="3" t="s">
        <v>25</v>
      </c>
      <c r="D273" s="3" t="s">
        <v>43</v>
      </c>
      <c r="E273" s="3">
        <v>2.0</v>
      </c>
      <c r="F273" s="3">
        <v>1.0</v>
      </c>
      <c r="G273" s="4" t="str">
        <f t="shared" si="2"/>
        <v>Home</v>
      </c>
      <c r="H273" s="3">
        <v>0.61</v>
      </c>
      <c r="I273" s="3">
        <v>2.34</v>
      </c>
      <c r="J273" s="3">
        <v>1.31</v>
      </c>
      <c r="K273" s="3">
        <v>13.0</v>
      </c>
      <c r="L273" s="3">
        <v>17.0</v>
      </c>
      <c r="M273" s="3">
        <v>8.0</v>
      </c>
      <c r="N273" s="3">
        <v>7.0</v>
      </c>
      <c r="O273" s="3">
        <v>0.0</v>
      </c>
      <c r="P273" s="3">
        <v>0.0</v>
      </c>
      <c r="Q273" s="3">
        <v>1.0</v>
      </c>
      <c r="R273" s="3">
        <v>0.0</v>
      </c>
      <c r="S273" s="5">
        <f t="shared" ref="S273:T273" si="273">I273/K273</f>
        <v>0.18</v>
      </c>
      <c r="T273" s="5">
        <f t="shared" si="273"/>
        <v>0.07705882353</v>
      </c>
    </row>
    <row r="274">
      <c r="A274" s="3">
        <v>273.0</v>
      </c>
      <c r="B274" s="3" t="s">
        <v>320</v>
      </c>
      <c r="C274" s="3" t="s">
        <v>39</v>
      </c>
      <c r="D274" s="3" t="s">
        <v>24</v>
      </c>
      <c r="E274" s="3">
        <v>2.0</v>
      </c>
      <c r="F274" s="3">
        <v>0.0</v>
      </c>
      <c r="G274" s="4" t="str">
        <f t="shared" si="2"/>
        <v>Home</v>
      </c>
      <c r="H274" s="3">
        <v>0.49</v>
      </c>
      <c r="I274" s="3">
        <v>2.22</v>
      </c>
      <c r="J274" s="3">
        <v>0.36</v>
      </c>
      <c r="K274" s="3">
        <v>18.0</v>
      </c>
      <c r="L274" s="3">
        <v>10.0</v>
      </c>
      <c r="M274" s="3">
        <v>5.0</v>
      </c>
      <c r="N274" s="3">
        <v>5.0</v>
      </c>
      <c r="O274" s="3">
        <v>0.0</v>
      </c>
      <c r="P274" s="3">
        <v>0.0</v>
      </c>
      <c r="Q274" s="3">
        <v>2.0</v>
      </c>
      <c r="R274" s="3">
        <v>0.0</v>
      </c>
      <c r="S274" s="5">
        <f t="shared" ref="S274:T274" si="274">I274/K274</f>
        <v>0.1233333333</v>
      </c>
      <c r="T274" s="5">
        <f t="shared" si="274"/>
        <v>0.036</v>
      </c>
    </row>
    <row r="275">
      <c r="A275" s="3">
        <v>274.0</v>
      </c>
      <c r="B275" s="3" t="s">
        <v>321</v>
      </c>
      <c r="C275" s="3" t="s">
        <v>21</v>
      </c>
      <c r="D275" s="3" t="s">
        <v>28</v>
      </c>
      <c r="E275" s="3">
        <v>1.0</v>
      </c>
      <c r="F275" s="3">
        <v>1.0</v>
      </c>
      <c r="G275" s="4" t="str">
        <f t="shared" si="2"/>
        <v>Draw</v>
      </c>
      <c r="H275" s="3">
        <v>0.59</v>
      </c>
      <c r="I275" s="3">
        <v>0.2</v>
      </c>
      <c r="J275" s="3">
        <v>1.04</v>
      </c>
      <c r="K275" s="3">
        <v>6.0</v>
      </c>
      <c r="L275" s="3">
        <v>14.0</v>
      </c>
      <c r="M275" s="3">
        <v>4.0</v>
      </c>
      <c r="N275" s="3">
        <v>2.0</v>
      </c>
      <c r="O275" s="3">
        <v>0.0</v>
      </c>
      <c r="P275" s="3">
        <v>0.0</v>
      </c>
      <c r="Q275" s="3">
        <v>1.0</v>
      </c>
      <c r="R275" s="3">
        <v>0.0</v>
      </c>
      <c r="S275" s="5">
        <f t="shared" ref="S275:T275" si="275">I275/K275</f>
        <v>0.03333333333</v>
      </c>
      <c r="T275" s="5">
        <f t="shared" si="275"/>
        <v>0.07428571429</v>
      </c>
    </row>
    <row r="276">
      <c r="A276" s="3">
        <v>275.0</v>
      </c>
      <c r="B276" s="3" t="s">
        <v>322</v>
      </c>
      <c r="C276" s="3" t="s">
        <v>34</v>
      </c>
      <c r="D276" s="3" t="s">
        <v>27</v>
      </c>
      <c r="E276" s="3">
        <v>3.0</v>
      </c>
      <c r="F276" s="3">
        <v>1.0</v>
      </c>
      <c r="G276" s="4" t="str">
        <f t="shared" si="2"/>
        <v>Home</v>
      </c>
      <c r="H276" s="3">
        <v>0.47</v>
      </c>
      <c r="I276" s="3">
        <v>2.38</v>
      </c>
      <c r="J276" s="3">
        <v>1.49</v>
      </c>
      <c r="K276" s="3">
        <v>20.0</v>
      </c>
      <c r="L276" s="3">
        <v>17.0</v>
      </c>
      <c r="M276" s="3">
        <v>8.0</v>
      </c>
      <c r="N276" s="3">
        <v>3.0</v>
      </c>
      <c r="O276" s="3">
        <v>0.0</v>
      </c>
      <c r="P276" s="3">
        <v>0.0</v>
      </c>
      <c r="Q276" s="3">
        <v>0.0</v>
      </c>
      <c r="R276" s="3">
        <v>0.0</v>
      </c>
      <c r="S276" s="5">
        <f t="shared" ref="S276:T276" si="276">I276/K276</f>
        <v>0.119</v>
      </c>
      <c r="T276" s="5">
        <f t="shared" si="276"/>
        <v>0.08764705882</v>
      </c>
    </row>
    <row r="277">
      <c r="A277" s="3">
        <v>276.0</v>
      </c>
      <c r="B277" s="3" t="s">
        <v>323</v>
      </c>
      <c r="C277" s="3" t="s">
        <v>31</v>
      </c>
      <c r="D277" s="3" t="s">
        <v>51</v>
      </c>
      <c r="E277" s="3">
        <v>2.0</v>
      </c>
      <c r="F277" s="3">
        <v>0.0</v>
      </c>
      <c r="G277" s="4" t="str">
        <f t="shared" si="2"/>
        <v>Home</v>
      </c>
      <c r="H277" s="3">
        <v>0.48</v>
      </c>
      <c r="I277" s="3">
        <v>1.53</v>
      </c>
      <c r="J277" s="3">
        <v>0.48</v>
      </c>
      <c r="K277" s="3">
        <v>21.0</v>
      </c>
      <c r="L277" s="3">
        <v>6.0</v>
      </c>
      <c r="M277" s="3">
        <v>5.0</v>
      </c>
      <c r="N277" s="3">
        <v>5.0</v>
      </c>
      <c r="O277" s="3">
        <v>0.0</v>
      </c>
      <c r="P277" s="3">
        <v>0.0</v>
      </c>
      <c r="Q277" s="3">
        <v>0.0</v>
      </c>
      <c r="R277" s="3">
        <v>0.0</v>
      </c>
      <c r="S277" s="5">
        <f t="shared" ref="S277:T277" si="277">I277/K277</f>
        <v>0.07285714286</v>
      </c>
      <c r="T277" s="5">
        <f t="shared" si="277"/>
        <v>0.08</v>
      </c>
    </row>
    <row r="278">
      <c r="A278" s="3">
        <v>277.0</v>
      </c>
      <c r="B278" s="3" t="s">
        <v>324</v>
      </c>
      <c r="C278" s="3" t="s">
        <v>33</v>
      </c>
      <c r="D278" s="3" t="s">
        <v>37</v>
      </c>
      <c r="E278" s="3">
        <v>0.0</v>
      </c>
      <c r="F278" s="3">
        <v>1.0</v>
      </c>
      <c r="G278" s="4" t="str">
        <f t="shared" si="2"/>
        <v>Away</v>
      </c>
      <c r="H278" s="3">
        <v>0.44</v>
      </c>
      <c r="I278" s="3">
        <v>1.03</v>
      </c>
      <c r="J278" s="3">
        <v>0.72</v>
      </c>
      <c r="K278" s="3">
        <v>17.0</v>
      </c>
      <c r="L278" s="3">
        <v>3.0</v>
      </c>
      <c r="M278" s="3">
        <v>5.0</v>
      </c>
      <c r="N278" s="3">
        <v>6.0</v>
      </c>
      <c r="O278" s="3">
        <v>0.0</v>
      </c>
      <c r="P278" s="3">
        <v>0.0</v>
      </c>
      <c r="Q278" s="3">
        <v>0.0</v>
      </c>
      <c r="R278" s="3">
        <v>0.0</v>
      </c>
      <c r="S278" s="5">
        <f t="shared" ref="S278:T278" si="278">I278/K278</f>
        <v>0.06058823529</v>
      </c>
      <c r="T278" s="5">
        <f t="shared" si="278"/>
        <v>0.24</v>
      </c>
    </row>
    <row r="279">
      <c r="A279" s="3">
        <v>278.0</v>
      </c>
      <c r="B279" s="3" t="s">
        <v>325</v>
      </c>
      <c r="C279" s="3" t="s">
        <v>22</v>
      </c>
      <c r="D279" s="3" t="s">
        <v>48</v>
      </c>
      <c r="E279" s="3">
        <v>0.0</v>
      </c>
      <c r="F279" s="3">
        <v>1.0</v>
      </c>
      <c r="G279" s="4" t="str">
        <f t="shared" si="2"/>
        <v>Away</v>
      </c>
      <c r="H279" s="3">
        <v>0.5</v>
      </c>
      <c r="I279" s="3">
        <v>0.79</v>
      </c>
      <c r="J279" s="3">
        <v>1.02</v>
      </c>
      <c r="K279" s="3">
        <v>15.0</v>
      </c>
      <c r="L279" s="3">
        <v>14.0</v>
      </c>
      <c r="M279" s="3">
        <v>8.0</v>
      </c>
      <c r="N279" s="3">
        <v>5.0</v>
      </c>
      <c r="O279" s="3">
        <v>0.0</v>
      </c>
      <c r="P279" s="3">
        <v>0.0</v>
      </c>
      <c r="Q279" s="3">
        <v>1.0</v>
      </c>
      <c r="R279" s="3">
        <v>0.0</v>
      </c>
      <c r="S279" s="5">
        <f t="shared" ref="S279:T279" si="279">I279/K279</f>
        <v>0.05266666667</v>
      </c>
      <c r="T279" s="5">
        <f t="shared" si="279"/>
        <v>0.07285714286</v>
      </c>
    </row>
    <row r="280">
      <c r="A280" s="3">
        <v>279.0</v>
      </c>
      <c r="B280" s="3" t="s">
        <v>326</v>
      </c>
      <c r="C280" s="3" t="s">
        <v>46</v>
      </c>
      <c r="D280" s="3" t="s">
        <v>40</v>
      </c>
      <c r="E280" s="3">
        <v>3.0</v>
      </c>
      <c r="F280" s="3">
        <v>0.0</v>
      </c>
      <c r="G280" s="4" t="str">
        <f t="shared" si="2"/>
        <v>Home</v>
      </c>
      <c r="H280" s="3">
        <v>0.64</v>
      </c>
      <c r="I280" s="3">
        <v>2.58</v>
      </c>
      <c r="J280" s="3">
        <v>1.38</v>
      </c>
      <c r="K280" s="3">
        <v>19.0</v>
      </c>
      <c r="L280" s="3">
        <v>13.0</v>
      </c>
      <c r="M280" s="3">
        <v>3.0</v>
      </c>
      <c r="N280" s="3">
        <v>10.0</v>
      </c>
      <c r="O280" s="3">
        <v>0.0</v>
      </c>
      <c r="P280" s="3">
        <v>0.0</v>
      </c>
      <c r="Q280" s="3">
        <v>0.0</v>
      </c>
      <c r="R280" s="3">
        <v>0.0</v>
      </c>
      <c r="S280" s="5">
        <f t="shared" ref="S280:T280" si="280">I280/K280</f>
        <v>0.1357894737</v>
      </c>
      <c r="T280" s="5">
        <f t="shared" si="280"/>
        <v>0.1061538462</v>
      </c>
    </row>
    <row r="281">
      <c r="A281" s="3">
        <v>280.0</v>
      </c>
      <c r="B281" s="3" t="s">
        <v>327</v>
      </c>
      <c r="C281" s="3" t="s">
        <v>42</v>
      </c>
      <c r="D281" s="3" t="s">
        <v>25</v>
      </c>
      <c r="E281" s="3">
        <v>2.0</v>
      </c>
      <c r="F281" s="3">
        <v>1.0</v>
      </c>
      <c r="G281" s="4" t="str">
        <f t="shared" si="2"/>
        <v>Home</v>
      </c>
      <c r="H281" s="3">
        <v>0.58</v>
      </c>
      <c r="I281" s="3">
        <v>2.08</v>
      </c>
      <c r="J281" s="3">
        <v>1.38</v>
      </c>
      <c r="K281" s="3">
        <v>19.0</v>
      </c>
      <c r="L281" s="3">
        <v>19.0</v>
      </c>
      <c r="M281" s="3">
        <v>3.0</v>
      </c>
      <c r="N281" s="3">
        <v>8.0</v>
      </c>
      <c r="O281" s="3">
        <v>0.0</v>
      </c>
      <c r="P281" s="3">
        <v>0.0</v>
      </c>
      <c r="Q281" s="3">
        <v>0.0</v>
      </c>
      <c r="R281" s="3">
        <v>0.0</v>
      </c>
      <c r="S281" s="5">
        <f t="shared" ref="S281:T281" si="281">I281/K281</f>
        <v>0.1094736842</v>
      </c>
      <c r="T281" s="5">
        <f t="shared" si="281"/>
        <v>0.07263157895</v>
      </c>
    </row>
    <row r="282">
      <c r="A282" s="3">
        <v>281.0</v>
      </c>
      <c r="B282" s="3" t="s">
        <v>328</v>
      </c>
      <c r="C282" s="3" t="s">
        <v>61</v>
      </c>
      <c r="D282" s="3" t="s">
        <v>54</v>
      </c>
      <c r="E282" s="3">
        <v>0.0</v>
      </c>
      <c r="F282" s="3">
        <v>0.0</v>
      </c>
      <c r="G282" s="4" t="str">
        <f t="shared" si="2"/>
        <v>Draw</v>
      </c>
      <c r="H282" s="3">
        <v>0.51</v>
      </c>
      <c r="I282" s="3">
        <v>1.17</v>
      </c>
      <c r="J282" s="3">
        <v>0.43</v>
      </c>
      <c r="K282" s="3">
        <v>4.0</v>
      </c>
      <c r="L282" s="3">
        <v>10.0</v>
      </c>
      <c r="M282" s="3">
        <v>8.0</v>
      </c>
      <c r="N282" s="3">
        <v>6.0</v>
      </c>
      <c r="O282" s="3">
        <v>0.0</v>
      </c>
      <c r="P282" s="3">
        <v>0.0</v>
      </c>
      <c r="Q282" s="3">
        <v>0.0</v>
      </c>
      <c r="R282" s="3">
        <v>0.0</v>
      </c>
      <c r="S282" s="5">
        <f t="shared" ref="S282:T282" si="282">I282/K282</f>
        <v>0.2925</v>
      </c>
      <c r="T282" s="5">
        <f t="shared" si="282"/>
        <v>0.043</v>
      </c>
    </row>
    <row r="283">
      <c r="A283" s="3">
        <v>282.0</v>
      </c>
      <c r="B283" s="3" t="s">
        <v>329</v>
      </c>
      <c r="C283" s="3" t="s">
        <v>49</v>
      </c>
      <c r="D283" s="3" t="s">
        <v>30</v>
      </c>
      <c r="E283" s="3">
        <v>1.0</v>
      </c>
      <c r="F283" s="3">
        <v>2.0</v>
      </c>
      <c r="G283" s="4" t="str">
        <f t="shared" si="2"/>
        <v>Away</v>
      </c>
      <c r="H283" s="3">
        <v>0.5</v>
      </c>
      <c r="I283" s="3">
        <v>0.23</v>
      </c>
      <c r="J283" s="3">
        <v>1.02</v>
      </c>
      <c r="K283" s="3">
        <v>13.0</v>
      </c>
      <c r="L283" s="3">
        <v>10.0</v>
      </c>
      <c r="M283" s="3">
        <v>7.0</v>
      </c>
      <c r="N283" s="3">
        <v>6.0</v>
      </c>
      <c r="O283" s="3">
        <v>0.0</v>
      </c>
      <c r="P283" s="3">
        <v>0.0</v>
      </c>
      <c r="Q283" s="3">
        <v>1.0</v>
      </c>
      <c r="R283" s="3">
        <v>0.0</v>
      </c>
      <c r="S283" s="5">
        <f t="shared" ref="S283:T283" si="283">I283/K283</f>
        <v>0.01769230769</v>
      </c>
      <c r="T283" s="5">
        <f t="shared" si="283"/>
        <v>0.102</v>
      </c>
    </row>
    <row r="284">
      <c r="A284" s="3">
        <v>283.0</v>
      </c>
      <c r="B284" s="3" t="s">
        <v>330</v>
      </c>
      <c r="C284" s="3" t="s">
        <v>71</v>
      </c>
      <c r="D284" s="3" t="s">
        <v>52</v>
      </c>
      <c r="E284" s="3">
        <v>4.0</v>
      </c>
      <c r="F284" s="3">
        <v>1.0</v>
      </c>
      <c r="G284" s="4" t="str">
        <f t="shared" si="2"/>
        <v>Home</v>
      </c>
      <c r="H284" s="3">
        <v>0.35</v>
      </c>
      <c r="I284" s="3">
        <v>0.73</v>
      </c>
      <c r="J284" s="3">
        <v>0.99</v>
      </c>
      <c r="K284" s="3">
        <v>16.0</v>
      </c>
      <c r="L284" s="3">
        <v>13.0</v>
      </c>
      <c r="M284" s="3">
        <v>3.0</v>
      </c>
      <c r="N284" s="3">
        <v>4.0</v>
      </c>
      <c r="O284" s="3">
        <v>0.0</v>
      </c>
      <c r="P284" s="3">
        <v>0.0</v>
      </c>
      <c r="Q284" s="3">
        <v>1.0</v>
      </c>
      <c r="R284" s="3">
        <v>1.0</v>
      </c>
      <c r="S284" s="5">
        <f t="shared" ref="S284:T284" si="284">I284/K284</f>
        <v>0.045625</v>
      </c>
      <c r="T284" s="5">
        <f t="shared" si="284"/>
        <v>0.07615384615</v>
      </c>
    </row>
    <row r="285">
      <c r="A285" s="3">
        <v>284.0</v>
      </c>
      <c r="B285" s="3" t="s">
        <v>331</v>
      </c>
      <c r="C285" s="3" t="s">
        <v>57</v>
      </c>
      <c r="D285" s="3" t="s">
        <v>45</v>
      </c>
      <c r="E285" s="3">
        <v>3.0</v>
      </c>
      <c r="F285" s="3">
        <v>0.0</v>
      </c>
      <c r="G285" s="4" t="str">
        <f t="shared" si="2"/>
        <v>Home</v>
      </c>
      <c r="H285" s="3">
        <v>0.62</v>
      </c>
      <c r="I285" s="3">
        <v>1.93</v>
      </c>
      <c r="J285" s="3">
        <v>0.54</v>
      </c>
      <c r="K285" s="3">
        <v>15.0</v>
      </c>
      <c r="L285" s="3">
        <v>9.0</v>
      </c>
      <c r="M285" s="3">
        <v>3.0</v>
      </c>
      <c r="N285" s="3">
        <v>4.0</v>
      </c>
      <c r="O285" s="3">
        <v>0.0</v>
      </c>
      <c r="P285" s="3">
        <v>0.0</v>
      </c>
      <c r="Q285" s="3">
        <v>0.0</v>
      </c>
      <c r="R285" s="3">
        <v>0.0</v>
      </c>
      <c r="S285" s="5">
        <f t="shared" ref="S285:T285" si="285">I285/K285</f>
        <v>0.1286666667</v>
      </c>
      <c r="T285" s="5">
        <f t="shared" si="285"/>
        <v>0.06</v>
      </c>
    </row>
    <row r="286">
      <c r="A286" s="3">
        <v>285.0</v>
      </c>
      <c r="B286" s="3" t="s">
        <v>332</v>
      </c>
      <c r="C286" s="3" t="s">
        <v>55</v>
      </c>
      <c r="D286" s="3" t="s">
        <v>58</v>
      </c>
      <c r="E286" s="3">
        <v>2.0</v>
      </c>
      <c r="F286" s="3">
        <v>1.0</v>
      </c>
      <c r="G286" s="4" t="str">
        <f t="shared" si="2"/>
        <v>Home</v>
      </c>
      <c r="H286" s="3">
        <v>0.56</v>
      </c>
      <c r="I286" s="3">
        <v>1.6</v>
      </c>
      <c r="J286" s="3">
        <v>0.45</v>
      </c>
      <c r="K286" s="3">
        <v>6.0</v>
      </c>
      <c r="L286" s="3">
        <v>8.0</v>
      </c>
      <c r="M286" s="3">
        <v>5.0</v>
      </c>
      <c r="N286" s="3">
        <v>6.0</v>
      </c>
      <c r="O286" s="3">
        <v>0.0</v>
      </c>
      <c r="P286" s="3">
        <v>0.0</v>
      </c>
      <c r="Q286" s="3">
        <v>1.0</v>
      </c>
      <c r="R286" s="3">
        <v>0.0</v>
      </c>
      <c r="S286" s="5">
        <f t="shared" ref="S286:T286" si="286">I286/K286</f>
        <v>0.2666666667</v>
      </c>
      <c r="T286" s="5">
        <f t="shared" si="286"/>
        <v>0.05625</v>
      </c>
    </row>
    <row r="287">
      <c r="A287" s="3">
        <v>286.0</v>
      </c>
      <c r="B287" s="3" t="s">
        <v>333</v>
      </c>
      <c r="C287" s="3" t="s">
        <v>36</v>
      </c>
      <c r="D287" s="3" t="s">
        <v>43</v>
      </c>
      <c r="E287" s="3">
        <v>0.0</v>
      </c>
      <c r="F287" s="3">
        <v>1.0</v>
      </c>
      <c r="G287" s="4" t="str">
        <f t="shared" si="2"/>
        <v>Away</v>
      </c>
      <c r="H287" s="3">
        <v>0.65</v>
      </c>
      <c r="I287" s="3">
        <v>1.04</v>
      </c>
      <c r="J287" s="3">
        <v>0.75</v>
      </c>
      <c r="K287" s="3">
        <v>11.0</v>
      </c>
      <c r="L287" s="3">
        <v>11.0</v>
      </c>
      <c r="M287" s="3">
        <v>1.0</v>
      </c>
      <c r="N287" s="3">
        <v>2.0</v>
      </c>
      <c r="O287" s="3">
        <v>0.0</v>
      </c>
      <c r="P287" s="3">
        <v>0.0</v>
      </c>
      <c r="Q287" s="3">
        <v>0.0</v>
      </c>
      <c r="R287" s="3">
        <v>0.0</v>
      </c>
      <c r="S287" s="5">
        <f t="shared" ref="S287:T287" si="287">I287/K287</f>
        <v>0.09454545455</v>
      </c>
      <c r="T287" s="5">
        <f t="shared" si="287"/>
        <v>0.06818181818</v>
      </c>
    </row>
    <row r="288">
      <c r="A288" s="3">
        <v>287.0</v>
      </c>
      <c r="B288" s="3" t="s">
        <v>334</v>
      </c>
      <c r="C288" s="3" t="s">
        <v>43</v>
      </c>
      <c r="D288" s="3" t="s">
        <v>22</v>
      </c>
      <c r="E288" s="3">
        <v>3.0</v>
      </c>
      <c r="F288" s="3">
        <v>1.0</v>
      </c>
      <c r="G288" s="4" t="str">
        <f t="shared" si="2"/>
        <v>Home</v>
      </c>
      <c r="H288" s="3">
        <v>0.39</v>
      </c>
      <c r="I288" s="3">
        <v>2.42</v>
      </c>
      <c r="J288" s="3">
        <v>1.75</v>
      </c>
      <c r="K288" s="3">
        <v>13.0</v>
      </c>
      <c r="L288" s="3">
        <v>13.0</v>
      </c>
      <c r="M288" s="3">
        <v>7.0</v>
      </c>
      <c r="N288" s="3">
        <v>4.0</v>
      </c>
      <c r="O288" s="3">
        <v>0.0</v>
      </c>
      <c r="P288" s="3">
        <v>0.0</v>
      </c>
      <c r="Q288" s="3">
        <v>0.0</v>
      </c>
      <c r="R288" s="3">
        <v>0.0</v>
      </c>
      <c r="S288" s="5">
        <f t="shared" ref="S288:T288" si="288">I288/K288</f>
        <v>0.1861538462</v>
      </c>
      <c r="T288" s="5">
        <f t="shared" si="288"/>
        <v>0.1346153846</v>
      </c>
    </row>
    <row r="289">
      <c r="A289" s="3">
        <v>288.0</v>
      </c>
      <c r="B289" s="3" t="s">
        <v>335</v>
      </c>
      <c r="C289" s="3" t="s">
        <v>40</v>
      </c>
      <c r="D289" s="3" t="s">
        <v>28</v>
      </c>
      <c r="E289" s="3">
        <v>1.0</v>
      </c>
      <c r="F289" s="3">
        <v>1.0</v>
      </c>
      <c r="G289" s="4" t="str">
        <f t="shared" si="2"/>
        <v>Draw</v>
      </c>
      <c r="H289" s="3">
        <v>0.48</v>
      </c>
      <c r="I289" s="3">
        <v>1.05</v>
      </c>
      <c r="J289" s="3">
        <v>1.76</v>
      </c>
      <c r="K289" s="3">
        <v>10.0</v>
      </c>
      <c r="L289" s="3">
        <v>9.0</v>
      </c>
      <c r="M289" s="3">
        <v>6.0</v>
      </c>
      <c r="N289" s="3">
        <v>5.0</v>
      </c>
      <c r="O289" s="3">
        <v>0.0</v>
      </c>
      <c r="P289" s="3">
        <v>0.0</v>
      </c>
      <c r="Q289" s="3">
        <v>1.0</v>
      </c>
      <c r="R289" s="3">
        <v>0.0</v>
      </c>
      <c r="S289" s="5">
        <f t="shared" ref="S289:T289" si="289">I289/K289</f>
        <v>0.105</v>
      </c>
      <c r="T289" s="5">
        <f t="shared" si="289"/>
        <v>0.1955555556</v>
      </c>
    </row>
    <row r="290">
      <c r="A290" s="3">
        <v>289.0</v>
      </c>
      <c r="B290" s="3" t="s">
        <v>336</v>
      </c>
      <c r="C290" s="3" t="s">
        <v>48</v>
      </c>
      <c r="D290" s="3" t="s">
        <v>31</v>
      </c>
      <c r="E290" s="3">
        <v>0.0</v>
      </c>
      <c r="F290" s="3">
        <v>0.0</v>
      </c>
      <c r="G290" s="4" t="str">
        <f t="shared" si="2"/>
        <v>Draw</v>
      </c>
      <c r="H290" s="3">
        <v>0.54</v>
      </c>
      <c r="I290" s="3">
        <v>0.55</v>
      </c>
      <c r="J290" s="3">
        <v>0.13</v>
      </c>
      <c r="K290" s="3">
        <v>3.0</v>
      </c>
      <c r="L290" s="3">
        <v>18.0</v>
      </c>
      <c r="M290" s="3">
        <v>3.0</v>
      </c>
      <c r="N290" s="3">
        <v>4.0</v>
      </c>
      <c r="O290" s="3">
        <v>0.0</v>
      </c>
      <c r="P290" s="3">
        <v>0.0</v>
      </c>
      <c r="Q290" s="3">
        <v>1.0</v>
      </c>
      <c r="R290" s="3">
        <v>1.0</v>
      </c>
      <c r="S290" s="5">
        <f t="shared" ref="S290:T290" si="290">I290/K290</f>
        <v>0.1833333333</v>
      </c>
      <c r="T290" s="5">
        <f t="shared" si="290"/>
        <v>0.007222222222</v>
      </c>
    </row>
    <row r="291">
      <c r="A291" s="3">
        <v>290.0</v>
      </c>
      <c r="B291" s="3" t="s">
        <v>337</v>
      </c>
      <c r="C291" s="3" t="s">
        <v>55</v>
      </c>
      <c r="D291" s="3" t="s">
        <v>39</v>
      </c>
      <c r="E291" s="3">
        <v>3.0</v>
      </c>
      <c r="F291" s="3">
        <v>1.0</v>
      </c>
      <c r="G291" s="4" t="str">
        <f t="shared" si="2"/>
        <v>Home</v>
      </c>
      <c r="H291" s="3">
        <v>0.69</v>
      </c>
      <c r="I291" s="3">
        <v>2.57</v>
      </c>
      <c r="J291" s="3">
        <v>1.35</v>
      </c>
      <c r="K291" s="3">
        <v>24.0</v>
      </c>
      <c r="L291" s="3">
        <v>14.0</v>
      </c>
      <c r="M291" s="3">
        <v>12.0</v>
      </c>
      <c r="N291" s="3">
        <v>6.0</v>
      </c>
      <c r="O291" s="3">
        <v>0.0</v>
      </c>
      <c r="P291" s="3">
        <v>0.0</v>
      </c>
      <c r="Q291" s="3">
        <v>0.0</v>
      </c>
      <c r="R291" s="3">
        <v>0.0</v>
      </c>
      <c r="S291" s="5">
        <f t="shared" ref="S291:T291" si="291">I291/K291</f>
        <v>0.1070833333</v>
      </c>
      <c r="T291" s="5">
        <f t="shared" si="291"/>
        <v>0.09642857143</v>
      </c>
    </row>
    <row r="292">
      <c r="A292" s="3">
        <v>291.0</v>
      </c>
      <c r="B292" s="3" t="s">
        <v>338</v>
      </c>
      <c r="C292" s="3" t="s">
        <v>58</v>
      </c>
      <c r="D292" s="3" t="s">
        <v>30</v>
      </c>
      <c r="E292" s="3">
        <v>1.0</v>
      </c>
      <c r="F292" s="3">
        <v>3.0</v>
      </c>
      <c r="G292" s="4" t="str">
        <f t="shared" si="2"/>
        <v>Away</v>
      </c>
      <c r="H292" s="3">
        <v>0.6</v>
      </c>
      <c r="I292" s="3">
        <v>1.44</v>
      </c>
      <c r="J292" s="3">
        <v>0.86</v>
      </c>
      <c r="K292" s="3">
        <v>10.0</v>
      </c>
      <c r="L292" s="3">
        <v>17.0</v>
      </c>
      <c r="M292" s="3">
        <v>3.0</v>
      </c>
      <c r="N292" s="3">
        <v>7.0</v>
      </c>
      <c r="O292" s="3">
        <v>0.0</v>
      </c>
      <c r="P292" s="3">
        <v>1.0</v>
      </c>
      <c r="Q292" s="3">
        <v>0.0</v>
      </c>
      <c r="R292" s="3">
        <v>2.0</v>
      </c>
      <c r="S292" s="5">
        <f t="shared" ref="S292:T292" si="292">I292/K292</f>
        <v>0.144</v>
      </c>
      <c r="T292" s="5">
        <f t="shared" si="292"/>
        <v>0.05058823529</v>
      </c>
    </row>
    <row r="293">
      <c r="A293" s="3">
        <v>292.0</v>
      </c>
      <c r="B293" s="3" t="s">
        <v>339</v>
      </c>
      <c r="C293" s="3" t="s">
        <v>52</v>
      </c>
      <c r="D293" s="3" t="s">
        <v>21</v>
      </c>
      <c r="E293" s="3">
        <v>5.0</v>
      </c>
      <c r="F293" s="3">
        <v>3.0</v>
      </c>
      <c r="G293" s="4" t="str">
        <f t="shared" si="2"/>
        <v>Home</v>
      </c>
      <c r="H293" s="3">
        <v>0.46</v>
      </c>
      <c r="I293" s="3">
        <v>1.72</v>
      </c>
      <c r="J293" s="3">
        <v>1.15</v>
      </c>
      <c r="K293" s="3">
        <v>18.0</v>
      </c>
      <c r="L293" s="3">
        <v>11.0</v>
      </c>
      <c r="M293" s="3">
        <v>7.0</v>
      </c>
      <c r="N293" s="3">
        <v>2.0</v>
      </c>
      <c r="O293" s="3">
        <v>2.0</v>
      </c>
      <c r="P293" s="3">
        <v>0.0</v>
      </c>
      <c r="Q293" s="3">
        <v>2.0</v>
      </c>
      <c r="R293" s="3">
        <v>1.0</v>
      </c>
      <c r="S293" s="5">
        <f t="shared" ref="S293:T293" si="293">I293/K293</f>
        <v>0.09555555556</v>
      </c>
      <c r="T293" s="5">
        <f t="shared" si="293"/>
        <v>0.1045454545</v>
      </c>
    </row>
    <row r="294">
      <c r="A294" s="3">
        <v>293.0</v>
      </c>
      <c r="B294" s="3" t="s">
        <v>340</v>
      </c>
      <c r="C294" s="3" t="s">
        <v>54</v>
      </c>
      <c r="D294" s="3" t="s">
        <v>34</v>
      </c>
      <c r="E294" s="3">
        <v>1.0</v>
      </c>
      <c r="F294" s="3">
        <v>1.0</v>
      </c>
      <c r="G294" s="4" t="str">
        <f t="shared" si="2"/>
        <v>Draw</v>
      </c>
      <c r="H294" s="3">
        <v>0.72</v>
      </c>
      <c r="I294" s="3">
        <v>1.12</v>
      </c>
      <c r="J294" s="3">
        <v>1.37</v>
      </c>
      <c r="K294" s="3">
        <v>13.0</v>
      </c>
      <c r="L294" s="3">
        <v>15.0</v>
      </c>
      <c r="M294" s="3">
        <v>6.0</v>
      </c>
      <c r="N294" s="3">
        <v>9.0</v>
      </c>
      <c r="O294" s="3">
        <v>0.0</v>
      </c>
      <c r="P294" s="3">
        <v>0.0</v>
      </c>
      <c r="Q294" s="3">
        <v>0.0</v>
      </c>
      <c r="R294" s="3">
        <v>0.0</v>
      </c>
      <c r="S294" s="5">
        <f t="shared" ref="S294:T294" si="294">I294/K294</f>
        <v>0.08615384615</v>
      </c>
      <c r="T294" s="5">
        <f t="shared" si="294"/>
        <v>0.09133333333</v>
      </c>
    </row>
    <row r="295">
      <c r="A295" s="3">
        <v>294.0</v>
      </c>
      <c r="B295" s="3" t="s">
        <v>341</v>
      </c>
      <c r="C295" s="3" t="s">
        <v>27</v>
      </c>
      <c r="D295" s="3" t="s">
        <v>46</v>
      </c>
      <c r="E295" s="3">
        <v>0.0</v>
      </c>
      <c r="F295" s="3">
        <v>0.0</v>
      </c>
      <c r="G295" s="4" t="str">
        <f t="shared" si="2"/>
        <v>Draw</v>
      </c>
      <c r="H295" s="3">
        <v>0.43</v>
      </c>
      <c r="I295" s="3">
        <v>0.96</v>
      </c>
      <c r="J295" s="3">
        <v>0.81</v>
      </c>
      <c r="K295" s="3">
        <v>13.0</v>
      </c>
      <c r="L295" s="3">
        <v>17.0</v>
      </c>
      <c r="M295" s="3">
        <v>10.0</v>
      </c>
      <c r="N295" s="3">
        <v>1.0</v>
      </c>
      <c r="O295" s="3">
        <v>0.0</v>
      </c>
      <c r="P295" s="3">
        <v>0.0</v>
      </c>
      <c r="Q295" s="3">
        <v>0.0</v>
      </c>
      <c r="R295" s="3">
        <v>0.0</v>
      </c>
      <c r="S295" s="5">
        <f t="shared" ref="S295:T295" si="295">I295/K295</f>
        <v>0.07384615385</v>
      </c>
      <c r="T295" s="5">
        <f t="shared" si="295"/>
        <v>0.04764705882</v>
      </c>
    </row>
    <row r="296">
      <c r="A296" s="3">
        <v>295.0</v>
      </c>
      <c r="B296" s="3" t="s">
        <v>342</v>
      </c>
      <c r="C296" s="3" t="s">
        <v>42</v>
      </c>
      <c r="D296" s="3" t="s">
        <v>37</v>
      </c>
      <c r="E296" s="3">
        <v>0.0</v>
      </c>
      <c r="F296" s="3">
        <v>1.0</v>
      </c>
      <c r="G296" s="4" t="str">
        <f t="shared" si="2"/>
        <v>Away</v>
      </c>
      <c r="H296" s="3">
        <v>0.53</v>
      </c>
      <c r="I296" s="3">
        <v>1.47</v>
      </c>
      <c r="J296" s="3">
        <v>1.2</v>
      </c>
      <c r="K296" s="3">
        <v>15.0</v>
      </c>
      <c r="L296" s="3">
        <v>11.0</v>
      </c>
      <c r="M296" s="3">
        <v>6.0</v>
      </c>
      <c r="N296" s="3">
        <v>3.0</v>
      </c>
      <c r="O296" s="3">
        <v>0.0</v>
      </c>
      <c r="P296" s="3">
        <v>0.0</v>
      </c>
      <c r="Q296" s="3">
        <v>1.0</v>
      </c>
      <c r="R296" s="3">
        <v>0.0</v>
      </c>
      <c r="S296" s="5">
        <f t="shared" ref="S296:T296" si="296">I296/K296</f>
        <v>0.098</v>
      </c>
      <c r="T296" s="5">
        <f t="shared" si="296"/>
        <v>0.1090909091</v>
      </c>
    </row>
    <row r="297">
      <c r="A297" s="3">
        <v>296.0</v>
      </c>
      <c r="B297" s="3" t="s">
        <v>343</v>
      </c>
      <c r="C297" s="3" t="s">
        <v>25</v>
      </c>
      <c r="D297" s="3" t="s">
        <v>49</v>
      </c>
      <c r="E297" s="3">
        <v>1.0</v>
      </c>
      <c r="F297" s="3">
        <v>2.0</v>
      </c>
      <c r="G297" s="4" t="str">
        <f t="shared" si="2"/>
        <v>Away</v>
      </c>
      <c r="H297" s="3">
        <v>0.59</v>
      </c>
      <c r="I297" s="3">
        <v>2.11</v>
      </c>
      <c r="J297" s="3">
        <v>1.25</v>
      </c>
      <c r="K297" s="3">
        <v>27.0</v>
      </c>
      <c r="L297" s="3">
        <v>14.0</v>
      </c>
      <c r="M297" s="3">
        <v>11.0</v>
      </c>
      <c r="N297" s="3">
        <v>4.0</v>
      </c>
      <c r="O297" s="3">
        <v>0.0</v>
      </c>
      <c r="P297" s="3">
        <v>0.0</v>
      </c>
      <c r="Q297" s="3">
        <v>0.0</v>
      </c>
      <c r="R297" s="3">
        <v>0.0</v>
      </c>
      <c r="S297" s="5">
        <f t="shared" ref="S297:T297" si="297">I297/K297</f>
        <v>0.07814814815</v>
      </c>
      <c r="T297" s="5">
        <f t="shared" si="297"/>
        <v>0.08928571429</v>
      </c>
    </row>
    <row r="298">
      <c r="A298" s="3">
        <v>297.0</v>
      </c>
      <c r="B298" s="3" t="s">
        <v>344</v>
      </c>
      <c r="C298" s="3" t="s">
        <v>45</v>
      </c>
      <c r="D298" s="3" t="s">
        <v>33</v>
      </c>
      <c r="E298" s="3">
        <v>1.0</v>
      </c>
      <c r="F298" s="3">
        <v>2.0</v>
      </c>
      <c r="G298" s="4" t="str">
        <f t="shared" si="2"/>
        <v>Away</v>
      </c>
      <c r="H298" s="3">
        <v>0.63</v>
      </c>
      <c r="I298" s="3">
        <v>0.49</v>
      </c>
      <c r="J298" s="3">
        <v>1.08</v>
      </c>
      <c r="K298" s="3">
        <v>10.0</v>
      </c>
      <c r="L298" s="3">
        <v>16.0</v>
      </c>
      <c r="M298" s="3">
        <v>6.0</v>
      </c>
      <c r="N298" s="3">
        <v>2.0</v>
      </c>
      <c r="O298" s="3">
        <v>0.0</v>
      </c>
      <c r="P298" s="3">
        <v>0.0</v>
      </c>
      <c r="Q298" s="3">
        <v>0.0</v>
      </c>
      <c r="R298" s="3">
        <v>0.0</v>
      </c>
      <c r="S298" s="5">
        <f t="shared" ref="S298:T298" si="298">I298/K298</f>
        <v>0.049</v>
      </c>
      <c r="T298" s="5">
        <f t="shared" si="298"/>
        <v>0.0675</v>
      </c>
    </row>
    <row r="299">
      <c r="A299" s="3">
        <v>298.0</v>
      </c>
      <c r="B299" s="3" t="s">
        <v>345</v>
      </c>
      <c r="C299" s="3" t="s">
        <v>36</v>
      </c>
      <c r="D299" s="3" t="s">
        <v>61</v>
      </c>
      <c r="E299" s="3">
        <v>2.0</v>
      </c>
      <c r="F299" s="3">
        <v>3.0</v>
      </c>
      <c r="G299" s="4" t="str">
        <f t="shared" si="2"/>
        <v>Away</v>
      </c>
      <c r="H299" s="3">
        <v>0.43</v>
      </c>
      <c r="I299" s="3">
        <v>2.61</v>
      </c>
      <c r="J299" s="3">
        <v>2.09</v>
      </c>
      <c r="K299" s="3">
        <v>12.0</v>
      </c>
      <c r="L299" s="3">
        <v>17.0</v>
      </c>
      <c r="M299" s="3">
        <v>7.0</v>
      </c>
      <c r="N299" s="3">
        <v>4.0</v>
      </c>
      <c r="O299" s="3">
        <v>0.0</v>
      </c>
      <c r="P299" s="3">
        <v>0.0</v>
      </c>
      <c r="Q299" s="3">
        <v>0.0</v>
      </c>
      <c r="R299" s="3">
        <v>0.0</v>
      </c>
      <c r="S299" s="5">
        <f t="shared" ref="S299:T299" si="299">I299/K299</f>
        <v>0.2175</v>
      </c>
      <c r="T299" s="5">
        <f t="shared" si="299"/>
        <v>0.1229411765</v>
      </c>
    </row>
    <row r="300">
      <c r="A300" s="3">
        <v>299.0</v>
      </c>
      <c r="B300" s="3" t="s">
        <v>346</v>
      </c>
      <c r="C300" s="3" t="s">
        <v>51</v>
      </c>
      <c r="D300" s="3" t="s">
        <v>57</v>
      </c>
      <c r="E300" s="3">
        <v>1.0</v>
      </c>
      <c r="F300" s="3">
        <v>2.0</v>
      </c>
      <c r="G300" s="4" t="str">
        <f t="shared" si="2"/>
        <v>Away</v>
      </c>
      <c r="H300" s="3">
        <v>0.49</v>
      </c>
      <c r="I300" s="3">
        <v>2.17</v>
      </c>
      <c r="J300" s="3">
        <v>0.72</v>
      </c>
      <c r="K300" s="3">
        <v>18.0</v>
      </c>
      <c r="L300" s="3">
        <v>10.0</v>
      </c>
      <c r="M300" s="3">
        <v>8.0</v>
      </c>
      <c r="N300" s="3">
        <v>7.0</v>
      </c>
      <c r="O300" s="3">
        <v>0.0</v>
      </c>
      <c r="P300" s="3">
        <v>0.0</v>
      </c>
      <c r="Q300" s="3">
        <v>0.0</v>
      </c>
      <c r="R300" s="3">
        <v>0.0</v>
      </c>
      <c r="S300" s="5">
        <f t="shared" ref="S300:T300" si="300">I300/K300</f>
        <v>0.1205555556</v>
      </c>
      <c r="T300" s="5">
        <f t="shared" si="300"/>
        <v>0.072</v>
      </c>
    </row>
    <row r="301">
      <c r="A301" s="3">
        <v>300.0</v>
      </c>
      <c r="B301" s="3" t="s">
        <v>347</v>
      </c>
      <c r="C301" s="3" t="s">
        <v>24</v>
      </c>
      <c r="D301" s="3" t="s">
        <v>71</v>
      </c>
      <c r="E301" s="3">
        <v>1.0</v>
      </c>
      <c r="F301" s="3">
        <v>0.0</v>
      </c>
      <c r="G301" s="4" t="str">
        <f t="shared" si="2"/>
        <v>Home</v>
      </c>
      <c r="H301" s="3">
        <v>0.77</v>
      </c>
      <c r="I301" s="3">
        <v>2.15</v>
      </c>
      <c r="J301" s="3">
        <v>0.14</v>
      </c>
      <c r="K301" s="3">
        <v>21.0</v>
      </c>
      <c r="L301" s="3">
        <v>13.0</v>
      </c>
      <c r="M301" s="3">
        <v>7.0</v>
      </c>
      <c r="N301" s="3">
        <v>3.0</v>
      </c>
      <c r="O301" s="3">
        <v>0.0</v>
      </c>
      <c r="P301" s="3">
        <v>0.0</v>
      </c>
      <c r="Q301" s="3">
        <v>1.0</v>
      </c>
      <c r="R301" s="3">
        <v>0.0</v>
      </c>
      <c r="S301" s="5">
        <f t="shared" ref="S301:T301" si="301">I301/K301</f>
        <v>0.1023809524</v>
      </c>
      <c r="T301" s="5">
        <f t="shared" si="301"/>
        <v>0.01076923077</v>
      </c>
    </row>
    <row r="302">
      <c r="A302" s="3">
        <v>301.0</v>
      </c>
      <c r="B302" s="3" t="s">
        <v>348</v>
      </c>
      <c r="C302" s="3" t="s">
        <v>30</v>
      </c>
      <c r="D302" s="3" t="s">
        <v>48</v>
      </c>
      <c r="E302" s="3">
        <v>2.0</v>
      </c>
      <c r="F302" s="3">
        <v>1.0</v>
      </c>
      <c r="G302" s="4" t="str">
        <f t="shared" si="2"/>
        <v>Home</v>
      </c>
      <c r="H302" s="3">
        <v>0.48</v>
      </c>
      <c r="I302" s="3">
        <v>1.92</v>
      </c>
      <c r="J302" s="3">
        <v>0.63</v>
      </c>
      <c r="K302" s="3">
        <v>13.0</v>
      </c>
      <c r="L302" s="3">
        <v>7.0</v>
      </c>
      <c r="M302" s="3">
        <v>6.0</v>
      </c>
      <c r="N302" s="3">
        <v>1.0</v>
      </c>
      <c r="O302" s="3">
        <v>0.0</v>
      </c>
      <c r="P302" s="3">
        <v>0.0</v>
      </c>
      <c r="Q302" s="3">
        <v>0.0</v>
      </c>
      <c r="R302" s="3">
        <v>0.0</v>
      </c>
      <c r="S302" s="5">
        <f t="shared" ref="S302:T302" si="302">I302/K302</f>
        <v>0.1476923077</v>
      </c>
      <c r="T302" s="5">
        <f t="shared" si="302"/>
        <v>0.09</v>
      </c>
    </row>
    <row r="303">
      <c r="A303" s="3">
        <v>302.0</v>
      </c>
      <c r="B303" s="3" t="s">
        <v>349</v>
      </c>
      <c r="C303" s="3" t="s">
        <v>22</v>
      </c>
      <c r="D303" s="3" t="s">
        <v>57</v>
      </c>
      <c r="E303" s="3">
        <v>3.0</v>
      </c>
      <c r="F303" s="3">
        <v>1.0</v>
      </c>
      <c r="G303" s="4" t="str">
        <f t="shared" si="2"/>
        <v>Home</v>
      </c>
      <c r="H303" s="3">
        <v>0.53</v>
      </c>
      <c r="I303" s="3">
        <v>1.87</v>
      </c>
      <c r="J303" s="3">
        <v>1.32</v>
      </c>
      <c r="K303" s="3">
        <v>18.0</v>
      </c>
      <c r="L303" s="3">
        <v>10.0</v>
      </c>
      <c r="M303" s="3">
        <v>3.0</v>
      </c>
      <c r="N303" s="3">
        <v>6.0</v>
      </c>
      <c r="O303" s="3">
        <v>0.0</v>
      </c>
      <c r="P303" s="3">
        <v>0.0</v>
      </c>
      <c r="Q303" s="3">
        <v>0.0</v>
      </c>
      <c r="R303" s="3">
        <v>2.0</v>
      </c>
      <c r="S303" s="5">
        <f t="shared" ref="S303:T303" si="303">I303/K303</f>
        <v>0.1038888889</v>
      </c>
      <c r="T303" s="5">
        <f t="shared" si="303"/>
        <v>0.132</v>
      </c>
    </row>
    <row r="304">
      <c r="A304" s="3">
        <v>303.0</v>
      </c>
      <c r="B304" s="3" t="s">
        <v>350</v>
      </c>
      <c r="C304" s="3" t="s">
        <v>58</v>
      </c>
      <c r="D304" s="3" t="s">
        <v>24</v>
      </c>
      <c r="E304" s="3">
        <v>1.0</v>
      </c>
      <c r="F304" s="3">
        <v>2.0</v>
      </c>
      <c r="G304" s="4" t="str">
        <f t="shared" si="2"/>
        <v>Away</v>
      </c>
      <c r="H304" s="3">
        <v>0.42</v>
      </c>
      <c r="I304" s="3">
        <v>1.67</v>
      </c>
      <c r="J304" s="3">
        <v>0.63</v>
      </c>
      <c r="K304" s="3">
        <v>17.0</v>
      </c>
      <c r="L304" s="3">
        <v>17.0</v>
      </c>
      <c r="M304" s="3">
        <v>5.0</v>
      </c>
      <c r="N304" s="3">
        <v>6.0</v>
      </c>
      <c r="O304" s="3">
        <v>0.0</v>
      </c>
      <c r="P304" s="3">
        <v>0.0</v>
      </c>
      <c r="Q304" s="3">
        <v>0.0</v>
      </c>
      <c r="R304" s="3">
        <v>0.0</v>
      </c>
      <c r="S304" s="5">
        <f t="shared" ref="S304:T304" si="304">I304/K304</f>
        <v>0.09823529412</v>
      </c>
      <c r="T304" s="5">
        <f t="shared" si="304"/>
        <v>0.03705882353</v>
      </c>
    </row>
    <row r="305">
      <c r="A305" s="3">
        <v>304.0</v>
      </c>
      <c r="B305" s="3" t="s">
        <v>351</v>
      </c>
      <c r="C305" s="3" t="s">
        <v>21</v>
      </c>
      <c r="D305" s="3" t="s">
        <v>25</v>
      </c>
      <c r="E305" s="3">
        <v>1.0</v>
      </c>
      <c r="F305" s="3">
        <v>1.0</v>
      </c>
      <c r="G305" s="4" t="str">
        <f t="shared" si="2"/>
        <v>Draw</v>
      </c>
      <c r="H305" s="3">
        <v>0.54</v>
      </c>
      <c r="I305" s="3">
        <v>1.07</v>
      </c>
      <c r="J305" s="3">
        <v>0.99</v>
      </c>
      <c r="K305" s="3">
        <v>12.0</v>
      </c>
      <c r="L305" s="3">
        <v>15.0</v>
      </c>
      <c r="M305" s="3">
        <v>5.0</v>
      </c>
      <c r="N305" s="3">
        <v>6.0</v>
      </c>
      <c r="O305" s="3">
        <v>0.0</v>
      </c>
      <c r="P305" s="3">
        <v>0.0</v>
      </c>
      <c r="Q305" s="3">
        <v>1.0</v>
      </c>
      <c r="R305" s="3">
        <v>0.0</v>
      </c>
      <c r="S305" s="5">
        <f t="shared" ref="S305:T305" si="305">I305/K305</f>
        <v>0.08916666667</v>
      </c>
      <c r="T305" s="5">
        <f t="shared" si="305"/>
        <v>0.066</v>
      </c>
    </row>
    <row r="306">
      <c r="A306" s="3">
        <v>305.0</v>
      </c>
      <c r="B306" s="3" t="s">
        <v>352</v>
      </c>
      <c r="C306" s="3" t="s">
        <v>33</v>
      </c>
      <c r="D306" s="3" t="s">
        <v>54</v>
      </c>
      <c r="E306" s="3">
        <v>1.0</v>
      </c>
      <c r="F306" s="3">
        <v>3.0</v>
      </c>
      <c r="G306" s="4" t="str">
        <f t="shared" si="2"/>
        <v>Away</v>
      </c>
      <c r="H306" s="3">
        <v>0.5</v>
      </c>
      <c r="I306" s="3">
        <v>1.84</v>
      </c>
      <c r="J306" s="3">
        <v>1.04</v>
      </c>
      <c r="K306" s="3">
        <v>17.0</v>
      </c>
      <c r="L306" s="3">
        <v>11.0</v>
      </c>
      <c r="M306" s="3">
        <v>1.0</v>
      </c>
      <c r="N306" s="3">
        <v>5.0</v>
      </c>
      <c r="O306" s="3">
        <v>0.0</v>
      </c>
      <c r="P306" s="3">
        <v>2.0</v>
      </c>
      <c r="Q306" s="3">
        <v>1.0</v>
      </c>
      <c r="R306" s="3">
        <v>2.0</v>
      </c>
      <c r="S306" s="5">
        <f t="shared" ref="S306:T306" si="306">I306/K306</f>
        <v>0.1082352941</v>
      </c>
      <c r="T306" s="5">
        <f t="shared" si="306"/>
        <v>0.09454545455</v>
      </c>
    </row>
    <row r="307">
      <c r="A307" s="3">
        <v>306.0</v>
      </c>
      <c r="B307" s="3" t="s">
        <v>353</v>
      </c>
      <c r="C307" s="3" t="s">
        <v>39</v>
      </c>
      <c r="D307" s="3" t="s">
        <v>51</v>
      </c>
      <c r="E307" s="3">
        <v>1.0</v>
      </c>
      <c r="F307" s="3">
        <v>1.0</v>
      </c>
      <c r="G307" s="4" t="str">
        <f t="shared" si="2"/>
        <v>Draw</v>
      </c>
      <c r="H307" s="3">
        <v>0.38</v>
      </c>
      <c r="I307" s="3">
        <v>1.55</v>
      </c>
      <c r="J307" s="3">
        <v>0.64</v>
      </c>
      <c r="K307" s="3">
        <v>12.0</v>
      </c>
      <c r="L307" s="3">
        <v>9.0</v>
      </c>
      <c r="M307" s="3">
        <v>4.0</v>
      </c>
      <c r="N307" s="3">
        <v>3.0</v>
      </c>
      <c r="O307" s="3">
        <v>0.0</v>
      </c>
      <c r="P307" s="3">
        <v>0.0</v>
      </c>
      <c r="Q307" s="3">
        <v>0.0</v>
      </c>
      <c r="R307" s="3">
        <v>1.0</v>
      </c>
      <c r="S307" s="5">
        <f t="shared" ref="S307:T307" si="307">I307/K307</f>
        <v>0.1291666667</v>
      </c>
      <c r="T307" s="5">
        <f t="shared" si="307"/>
        <v>0.07111111111</v>
      </c>
    </row>
    <row r="308">
      <c r="A308" s="3">
        <v>307.0</v>
      </c>
      <c r="B308" s="3" t="s">
        <v>354</v>
      </c>
      <c r="C308" s="3" t="s">
        <v>46</v>
      </c>
      <c r="D308" s="3" t="s">
        <v>52</v>
      </c>
      <c r="E308" s="3">
        <v>2.0</v>
      </c>
      <c r="F308" s="3">
        <v>1.0</v>
      </c>
      <c r="G308" s="4" t="str">
        <f t="shared" si="2"/>
        <v>Home</v>
      </c>
      <c r="H308" s="3">
        <v>0.53</v>
      </c>
      <c r="I308" s="3">
        <v>2.21</v>
      </c>
      <c r="J308" s="3">
        <v>1.1</v>
      </c>
      <c r="K308" s="3">
        <v>16.0</v>
      </c>
      <c r="L308" s="3">
        <v>8.0</v>
      </c>
      <c r="M308" s="3">
        <v>8.0</v>
      </c>
      <c r="N308" s="3">
        <v>0.0</v>
      </c>
      <c r="O308" s="3">
        <v>0.0</v>
      </c>
      <c r="P308" s="3">
        <v>0.0</v>
      </c>
      <c r="Q308" s="3">
        <v>0.0</v>
      </c>
      <c r="R308" s="3">
        <v>1.0</v>
      </c>
      <c r="S308" s="5">
        <f t="shared" ref="S308:T308" si="308">I308/K308</f>
        <v>0.138125</v>
      </c>
      <c r="T308" s="5">
        <f t="shared" si="308"/>
        <v>0.1375</v>
      </c>
    </row>
    <row r="309">
      <c r="A309" s="3">
        <v>308.0</v>
      </c>
      <c r="B309" s="3" t="s">
        <v>355</v>
      </c>
      <c r="C309" s="3" t="s">
        <v>34</v>
      </c>
      <c r="D309" s="3" t="s">
        <v>36</v>
      </c>
      <c r="E309" s="3">
        <v>3.0</v>
      </c>
      <c r="F309" s="3">
        <v>3.0</v>
      </c>
      <c r="G309" s="4" t="str">
        <f t="shared" si="2"/>
        <v>Draw</v>
      </c>
      <c r="H309" s="3">
        <v>0.48</v>
      </c>
      <c r="I309" s="3">
        <v>1.53</v>
      </c>
      <c r="J309" s="3">
        <v>1.18</v>
      </c>
      <c r="K309" s="3">
        <v>11.0</v>
      </c>
      <c r="L309" s="3">
        <v>13.0</v>
      </c>
      <c r="M309" s="3">
        <v>5.0</v>
      </c>
      <c r="N309" s="3">
        <v>2.0</v>
      </c>
      <c r="O309" s="3">
        <v>0.0</v>
      </c>
      <c r="P309" s="3">
        <v>0.0</v>
      </c>
      <c r="Q309" s="3">
        <v>0.0</v>
      </c>
      <c r="R309" s="3">
        <v>0.0</v>
      </c>
      <c r="S309" s="5">
        <f t="shared" ref="S309:T309" si="309">I309/K309</f>
        <v>0.1390909091</v>
      </c>
      <c r="T309" s="5">
        <f t="shared" si="309"/>
        <v>0.09076923077</v>
      </c>
    </row>
    <row r="310">
      <c r="A310" s="3">
        <v>309.0</v>
      </c>
      <c r="B310" s="3" t="s">
        <v>356</v>
      </c>
      <c r="C310" s="3" t="s">
        <v>61</v>
      </c>
      <c r="D310" s="3" t="s">
        <v>55</v>
      </c>
      <c r="E310" s="3">
        <v>3.0</v>
      </c>
      <c r="F310" s="3">
        <v>3.0</v>
      </c>
      <c r="G310" s="4" t="str">
        <f t="shared" si="2"/>
        <v>Draw</v>
      </c>
      <c r="H310" s="3">
        <v>0.62</v>
      </c>
      <c r="I310" s="3">
        <v>1.54</v>
      </c>
      <c r="J310" s="3">
        <v>1.18</v>
      </c>
      <c r="K310" s="3">
        <v>17.0</v>
      </c>
      <c r="L310" s="3">
        <v>19.0</v>
      </c>
      <c r="M310" s="3">
        <v>12.0</v>
      </c>
      <c r="N310" s="3">
        <v>7.0</v>
      </c>
      <c r="O310" s="3">
        <v>0.0</v>
      </c>
      <c r="P310" s="3">
        <v>0.0</v>
      </c>
      <c r="Q310" s="3">
        <v>2.0</v>
      </c>
      <c r="R310" s="3">
        <v>0.0</v>
      </c>
      <c r="S310" s="5">
        <f t="shared" ref="S310:T310" si="310">I310/K310</f>
        <v>0.09058823529</v>
      </c>
      <c r="T310" s="5">
        <f t="shared" si="310"/>
        <v>0.06210526316</v>
      </c>
    </row>
    <row r="311">
      <c r="A311" s="3">
        <v>310.0</v>
      </c>
      <c r="B311" s="3" t="s">
        <v>357</v>
      </c>
      <c r="C311" s="3" t="s">
        <v>37</v>
      </c>
      <c r="D311" s="3" t="s">
        <v>40</v>
      </c>
      <c r="E311" s="3">
        <v>1.0</v>
      </c>
      <c r="F311" s="3">
        <v>1.0</v>
      </c>
      <c r="G311" s="4" t="str">
        <f t="shared" si="2"/>
        <v>Draw</v>
      </c>
      <c r="H311" s="3">
        <v>0.53</v>
      </c>
      <c r="I311" s="3">
        <v>1.49</v>
      </c>
      <c r="J311" s="3">
        <v>0.51</v>
      </c>
      <c r="K311" s="3">
        <v>14.0</v>
      </c>
      <c r="L311" s="3">
        <v>11.0</v>
      </c>
      <c r="M311" s="3">
        <v>8.0</v>
      </c>
      <c r="N311" s="3">
        <v>3.0</v>
      </c>
      <c r="O311" s="3">
        <v>0.0</v>
      </c>
      <c r="P311" s="3">
        <v>0.0</v>
      </c>
      <c r="Q311" s="3">
        <v>0.0</v>
      </c>
      <c r="R311" s="3">
        <v>0.0</v>
      </c>
      <c r="S311" s="5">
        <f t="shared" ref="S311:T311" si="311">I311/K311</f>
        <v>0.1064285714</v>
      </c>
      <c r="T311" s="5">
        <f t="shared" si="311"/>
        <v>0.04636363636</v>
      </c>
    </row>
    <row r="312">
      <c r="A312" s="3">
        <v>311.0</v>
      </c>
      <c r="B312" s="3" t="s">
        <v>358</v>
      </c>
      <c r="C312" s="3" t="s">
        <v>49</v>
      </c>
      <c r="D312" s="3" t="s">
        <v>43</v>
      </c>
      <c r="E312" s="3">
        <v>3.0</v>
      </c>
      <c r="F312" s="3">
        <v>0.0</v>
      </c>
      <c r="G312" s="4" t="str">
        <f t="shared" si="2"/>
        <v>Home</v>
      </c>
      <c r="H312" s="3">
        <v>0.5</v>
      </c>
      <c r="I312" s="3">
        <v>2.12</v>
      </c>
      <c r="J312" s="3">
        <v>0.22</v>
      </c>
      <c r="K312" s="3">
        <v>13.0</v>
      </c>
      <c r="L312" s="3">
        <v>2.0</v>
      </c>
      <c r="M312" s="3">
        <v>2.0</v>
      </c>
      <c r="N312" s="3">
        <v>1.0</v>
      </c>
      <c r="O312" s="3">
        <v>0.0</v>
      </c>
      <c r="P312" s="3">
        <v>0.0</v>
      </c>
      <c r="Q312" s="3">
        <v>0.0</v>
      </c>
      <c r="R312" s="3">
        <v>0.0</v>
      </c>
      <c r="S312" s="5">
        <f t="shared" ref="S312:T312" si="312">I312/K312</f>
        <v>0.1630769231</v>
      </c>
      <c r="T312" s="5">
        <f t="shared" si="312"/>
        <v>0.11</v>
      </c>
    </row>
    <row r="313">
      <c r="A313" s="3">
        <v>312.0</v>
      </c>
      <c r="B313" s="3" t="s">
        <v>359</v>
      </c>
      <c r="C313" s="3" t="s">
        <v>27</v>
      </c>
      <c r="D313" s="3" t="s">
        <v>45</v>
      </c>
      <c r="E313" s="3">
        <v>2.0</v>
      </c>
      <c r="F313" s="3">
        <v>3.0</v>
      </c>
      <c r="G313" s="4" t="str">
        <f t="shared" si="2"/>
        <v>Away</v>
      </c>
      <c r="H313" s="3">
        <v>0.56</v>
      </c>
      <c r="I313" s="3">
        <v>1.41</v>
      </c>
      <c r="J313" s="3">
        <v>1.43</v>
      </c>
      <c r="K313" s="3">
        <v>10.0</v>
      </c>
      <c r="L313" s="3">
        <v>17.0</v>
      </c>
      <c r="M313" s="3">
        <v>6.0</v>
      </c>
      <c r="N313" s="3">
        <v>6.0</v>
      </c>
      <c r="O313" s="3">
        <v>0.0</v>
      </c>
      <c r="P313" s="3">
        <v>0.0</v>
      </c>
      <c r="Q313" s="3">
        <v>0.0</v>
      </c>
      <c r="R313" s="3">
        <v>0.0</v>
      </c>
      <c r="S313" s="5">
        <f t="shared" ref="S313:T313" si="313">I313/K313</f>
        <v>0.141</v>
      </c>
      <c r="T313" s="5">
        <f t="shared" si="313"/>
        <v>0.08411764706</v>
      </c>
    </row>
    <row r="314">
      <c r="A314" s="3">
        <v>313.0</v>
      </c>
      <c r="B314" s="3" t="s">
        <v>360</v>
      </c>
      <c r="C314" s="3" t="s">
        <v>71</v>
      </c>
      <c r="D314" s="3" t="s">
        <v>31</v>
      </c>
      <c r="E314" s="3">
        <v>3.0</v>
      </c>
      <c r="F314" s="3">
        <v>2.0</v>
      </c>
      <c r="G314" s="4" t="str">
        <f t="shared" si="2"/>
        <v>Home</v>
      </c>
      <c r="H314" s="3">
        <v>0.49</v>
      </c>
      <c r="I314" s="3">
        <v>1.6</v>
      </c>
      <c r="J314" s="3">
        <v>0.67</v>
      </c>
      <c r="K314" s="3">
        <v>19.0</v>
      </c>
      <c r="L314" s="3">
        <v>7.0</v>
      </c>
      <c r="M314" s="3">
        <v>8.0</v>
      </c>
      <c r="N314" s="3">
        <v>3.0</v>
      </c>
      <c r="O314" s="3">
        <v>1.0</v>
      </c>
      <c r="P314" s="3">
        <v>0.0</v>
      </c>
      <c r="Q314" s="3">
        <v>1.0</v>
      </c>
      <c r="R314" s="3">
        <v>0.0</v>
      </c>
      <c r="S314" s="5">
        <f t="shared" ref="S314:T314" si="314">I314/K314</f>
        <v>0.08421052632</v>
      </c>
      <c r="T314" s="5">
        <f t="shared" si="314"/>
        <v>0.09571428571</v>
      </c>
    </row>
    <row r="315">
      <c r="A315" s="3">
        <v>314.0</v>
      </c>
      <c r="B315" s="3" t="s">
        <v>361</v>
      </c>
      <c r="C315" s="3" t="s">
        <v>48</v>
      </c>
      <c r="D315" s="3" t="s">
        <v>39</v>
      </c>
      <c r="E315" s="3">
        <v>2.0</v>
      </c>
      <c r="F315" s="3">
        <v>0.0</v>
      </c>
      <c r="G315" s="4" t="str">
        <f t="shared" si="2"/>
        <v>Home</v>
      </c>
      <c r="H315" s="3">
        <v>0.54</v>
      </c>
      <c r="I315" s="3">
        <v>1.78</v>
      </c>
      <c r="J315" s="3">
        <v>0.72</v>
      </c>
      <c r="K315" s="3">
        <v>19.0</v>
      </c>
      <c r="L315" s="3">
        <v>14.0</v>
      </c>
      <c r="M315" s="3">
        <v>6.0</v>
      </c>
      <c r="N315" s="3">
        <v>6.0</v>
      </c>
      <c r="O315" s="3">
        <v>0.0</v>
      </c>
      <c r="P315" s="3">
        <v>0.0</v>
      </c>
      <c r="Q315" s="3">
        <v>0.0</v>
      </c>
      <c r="R315" s="3">
        <v>1.0</v>
      </c>
      <c r="S315" s="5">
        <f t="shared" ref="S315:T315" si="315">I315/K315</f>
        <v>0.09368421053</v>
      </c>
      <c r="T315" s="5">
        <f t="shared" si="315"/>
        <v>0.05142857143</v>
      </c>
    </row>
    <row r="316">
      <c r="A316" s="3">
        <v>315.0</v>
      </c>
      <c r="B316" s="3" t="s">
        <v>362</v>
      </c>
      <c r="C316" s="3" t="s">
        <v>28</v>
      </c>
      <c r="D316" s="3" t="s">
        <v>27</v>
      </c>
      <c r="E316" s="3">
        <v>1.0</v>
      </c>
      <c r="F316" s="3">
        <v>1.0</v>
      </c>
      <c r="G316" s="4" t="str">
        <f t="shared" si="2"/>
        <v>Draw</v>
      </c>
      <c r="H316" s="3">
        <v>0.55</v>
      </c>
      <c r="I316" s="3">
        <v>1.36</v>
      </c>
      <c r="J316" s="3">
        <v>0.35</v>
      </c>
      <c r="K316" s="3">
        <v>7.0</v>
      </c>
      <c r="L316" s="3">
        <v>4.0</v>
      </c>
      <c r="M316" s="3">
        <v>16.0</v>
      </c>
      <c r="N316" s="3">
        <v>4.0</v>
      </c>
      <c r="O316" s="3">
        <v>0.0</v>
      </c>
      <c r="P316" s="3">
        <v>0.0</v>
      </c>
      <c r="Q316" s="3">
        <v>0.0</v>
      </c>
      <c r="R316" s="3">
        <v>0.0</v>
      </c>
      <c r="S316" s="5">
        <f t="shared" ref="S316:T316" si="316">I316/K316</f>
        <v>0.1942857143</v>
      </c>
      <c r="T316" s="5">
        <f t="shared" si="316"/>
        <v>0.0875</v>
      </c>
    </row>
    <row r="317">
      <c r="A317" s="3">
        <v>316.0</v>
      </c>
      <c r="B317" s="3" t="s">
        <v>363</v>
      </c>
      <c r="C317" s="3" t="s">
        <v>61</v>
      </c>
      <c r="D317" s="3" t="s">
        <v>21</v>
      </c>
      <c r="E317" s="3">
        <v>0.0</v>
      </c>
      <c r="F317" s="3">
        <v>4.0</v>
      </c>
      <c r="G317" s="4" t="str">
        <f t="shared" si="2"/>
        <v>Away</v>
      </c>
      <c r="H317" s="3">
        <v>0.62</v>
      </c>
      <c r="I317" s="3">
        <v>0.89</v>
      </c>
      <c r="J317" s="3">
        <v>2.38</v>
      </c>
      <c r="K317" s="3">
        <v>20.0</v>
      </c>
      <c r="L317" s="3">
        <v>18.0</v>
      </c>
      <c r="M317" s="3">
        <v>0.0</v>
      </c>
      <c r="N317" s="3">
        <v>5.0</v>
      </c>
      <c r="O317" s="3">
        <v>0.0</v>
      </c>
      <c r="P317" s="3">
        <v>0.0</v>
      </c>
      <c r="Q317" s="3">
        <v>1.0</v>
      </c>
      <c r="R317" s="3">
        <v>0.0</v>
      </c>
      <c r="S317" s="5">
        <f t="shared" ref="S317:T317" si="317">I317/K317</f>
        <v>0.0445</v>
      </c>
      <c r="T317" s="5">
        <f t="shared" si="317"/>
        <v>0.1322222222</v>
      </c>
    </row>
    <row r="318">
      <c r="A318" s="3">
        <v>317.0</v>
      </c>
      <c r="B318" s="3" t="s">
        <v>364</v>
      </c>
      <c r="C318" s="3" t="s">
        <v>42</v>
      </c>
      <c r="D318" s="3" t="s">
        <v>46</v>
      </c>
      <c r="E318" s="3">
        <v>0.0</v>
      </c>
      <c r="F318" s="3">
        <v>0.0</v>
      </c>
      <c r="G318" s="4" t="str">
        <f t="shared" si="2"/>
        <v>Draw</v>
      </c>
      <c r="H318" s="3">
        <v>0.44</v>
      </c>
      <c r="I318" s="3">
        <v>0.36</v>
      </c>
      <c r="J318" s="3">
        <v>0.63</v>
      </c>
      <c r="K318" s="3">
        <v>18.0</v>
      </c>
      <c r="L318" s="3">
        <v>14.0</v>
      </c>
      <c r="M318" s="3">
        <v>2.0</v>
      </c>
      <c r="N318" s="3">
        <v>2.0</v>
      </c>
      <c r="O318" s="3">
        <v>0.0</v>
      </c>
      <c r="P318" s="3">
        <v>0.0</v>
      </c>
      <c r="Q318" s="3">
        <v>0.0</v>
      </c>
      <c r="R318" s="3">
        <v>0.0</v>
      </c>
      <c r="S318" s="5">
        <f t="shared" ref="S318:T318" si="318">I318/K318</f>
        <v>0.02</v>
      </c>
      <c r="T318" s="5">
        <f t="shared" si="318"/>
        <v>0.045</v>
      </c>
    </row>
    <row r="319">
      <c r="A319" s="3">
        <v>318.0</v>
      </c>
      <c r="B319" s="3" t="s">
        <v>365</v>
      </c>
      <c r="C319" s="3" t="s">
        <v>36</v>
      </c>
      <c r="D319" s="3" t="s">
        <v>49</v>
      </c>
      <c r="E319" s="3">
        <v>0.0</v>
      </c>
      <c r="F319" s="3">
        <v>1.0</v>
      </c>
      <c r="G319" s="4" t="str">
        <f t="shared" si="2"/>
        <v>Away</v>
      </c>
      <c r="H319" s="3">
        <v>0.53</v>
      </c>
      <c r="I319" s="3">
        <v>0.81</v>
      </c>
      <c r="J319" s="3">
        <v>1.14</v>
      </c>
      <c r="K319" s="3">
        <v>3.0</v>
      </c>
      <c r="L319" s="3">
        <v>13.0</v>
      </c>
      <c r="M319" s="3">
        <v>6.0</v>
      </c>
      <c r="N319" s="3">
        <v>2.0</v>
      </c>
      <c r="O319" s="3">
        <v>0.0</v>
      </c>
      <c r="P319" s="3">
        <v>0.0</v>
      </c>
      <c r="Q319" s="3">
        <v>0.0</v>
      </c>
      <c r="R319" s="3">
        <v>0.0</v>
      </c>
      <c r="S319" s="5">
        <f t="shared" ref="S319:T319" si="319">I319/K319</f>
        <v>0.27</v>
      </c>
      <c r="T319" s="5">
        <f t="shared" si="319"/>
        <v>0.08769230769</v>
      </c>
    </row>
    <row r="320">
      <c r="A320" s="3">
        <v>319.0</v>
      </c>
      <c r="B320" s="3" t="s">
        <v>366</v>
      </c>
      <c r="C320" s="3" t="s">
        <v>43</v>
      </c>
      <c r="D320" s="3" t="s">
        <v>54</v>
      </c>
      <c r="E320" s="3">
        <v>2.0</v>
      </c>
      <c r="F320" s="3">
        <v>0.0</v>
      </c>
      <c r="G320" s="4" t="str">
        <f t="shared" si="2"/>
        <v>Home</v>
      </c>
      <c r="H320" s="3">
        <v>0.45</v>
      </c>
      <c r="I320" s="3">
        <v>1.34</v>
      </c>
      <c r="J320" s="3">
        <v>0.78</v>
      </c>
      <c r="K320" s="3">
        <v>13.0</v>
      </c>
      <c r="L320" s="3">
        <v>6.0</v>
      </c>
      <c r="M320" s="3">
        <v>2.0</v>
      </c>
      <c r="N320" s="3">
        <v>4.0</v>
      </c>
      <c r="O320" s="3">
        <v>0.0</v>
      </c>
      <c r="P320" s="3">
        <v>0.0</v>
      </c>
      <c r="Q320" s="3">
        <v>0.0</v>
      </c>
      <c r="R320" s="3">
        <v>0.0</v>
      </c>
      <c r="S320" s="5">
        <f t="shared" ref="S320:T320" si="320">I320/K320</f>
        <v>0.1030769231</v>
      </c>
      <c r="T320" s="5">
        <f t="shared" si="320"/>
        <v>0.13</v>
      </c>
    </row>
    <row r="321">
      <c r="A321" s="3">
        <v>320.0</v>
      </c>
      <c r="B321" s="3" t="s">
        <v>367</v>
      </c>
      <c r="C321" s="3" t="s">
        <v>28</v>
      </c>
      <c r="D321" s="3" t="s">
        <v>22</v>
      </c>
      <c r="E321" s="3">
        <v>2.0</v>
      </c>
      <c r="F321" s="3">
        <v>1.0</v>
      </c>
      <c r="G321" s="4" t="str">
        <f t="shared" si="2"/>
        <v>Home</v>
      </c>
      <c r="H321" s="3">
        <v>0.6</v>
      </c>
      <c r="I321" s="3">
        <v>0.6</v>
      </c>
      <c r="J321" s="3">
        <v>0.52</v>
      </c>
      <c r="K321" s="3">
        <v>11.0</v>
      </c>
      <c r="L321" s="3">
        <v>6.0</v>
      </c>
      <c r="M321" s="3">
        <v>7.0</v>
      </c>
      <c r="N321" s="3">
        <v>2.0</v>
      </c>
      <c r="O321" s="3">
        <v>0.0</v>
      </c>
      <c r="P321" s="3">
        <v>0.0</v>
      </c>
      <c r="Q321" s="3">
        <v>0.0</v>
      </c>
      <c r="R321" s="3">
        <v>0.0</v>
      </c>
      <c r="S321" s="5">
        <f t="shared" ref="S321:T321" si="321">I321/K321</f>
        <v>0.05454545455</v>
      </c>
      <c r="T321" s="5">
        <f t="shared" si="321"/>
        <v>0.08666666667</v>
      </c>
    </row>
    <row r="322">
      <c r="A322" s="3">
        <v>321.0</v>
      </c>
      <c r="B322" s="3" t="s">
        <v>368</v>
      </c>
      <c r="C322" s="3" t="s">
        <v>36</v>
      </c>
      <c r="D322" s="3" t="s">
        <v>39</v>
      </c>
      <c r="E322" s="3">
        <v>2.0</v>
      </c>
      <c r="F322" s="3">
        <v>0.0</v>
      </c>
      <c r="G322" s="4" t="str">
        <f t="shared" si="2"/>
        <v>Home</v>
      </c>
      <c r="H322" s="3">
        <v>0.46</v>
      </c>
      <c r="I322" s="3">
        <v>0.78</v>
      </c>
      <c r="J322" s="3">
        <v>0.9</v>
      </c>
      <c r="K322" s="3">
        <v>9.0</v>
      </c>
      <c r="L322" s="3">
        <v>14.0</v>
      </c>
      <c r="M322" s="3">
        <v>3.0</v>
      </c>
      <c r="N322" s="3">
        <v>4.0</v>
      </c>
      <c r="O322" s="3">
        <v>0.0</v>
      </c>
      <c r="P322" s="3">
        <v>0.0</v>
      </c>
      <c r="Q322" s="3">
        <v>2.0</v>
      </c>
      <c r="R322" s="3">
        <v>0.0</v>
      </c>
      <c r="S322" s="5">
        <f t="shared" ref="S322:T322" si="322">I322/K322</f>
        <v>0.08666666667</v>
      </c>
      <c r="T322" s="5">
        <f t="shared" si="322"/>
        <v>0.06428571429</v>
      </c>
    </row>
    <row r="323">
      <c r="A323" s="3">
        <v>322.0</v>
      </c>
      <c r="B323" s="3" t="s">
        <v>369</v>
      </c>
      <c r="C323" s="3" t="s">
        <v>58</v>
      </c>
      <c r="D323" s="3" t="s">
        <v>51</v>
      </c>
      <c r="E323" s="3">
        <v>0.0</v>
      </c>
      <c r="F323" s="3">
        <v>2.0</v>
      </c>
      <c r="G323" s="4" t="str">
        <f t="shared" si="2"/>
        <v>Away</v>
      </c>
      <c r="H323" s="3">
        <v>0.37</v>
      </c>
      <c r="I323" s="3">
        <v>1.35</v>
      </c>
      <c r="J323" s="3">
        <v>0.91</v>
      </c>
      <c r="K323" s="3">
        <v>14.0</v>
      </c>
      <c r="L323" s="3">
        <v>9.0</v>
      </c>
      <c r="M323" s="3">
        <v>6.0</v>
      </c>
      <c r="N323" s="3">
        <v>4.0</v>
      </c>
      <c r="O323" s="3">
        <v>0.0</v>
      </c>
      <c r="P323" s="3">
        <v>0.0</v>
      </c>
      <c r="Q323" s="3">
        <v>0.0</v>
      </c>
      <c r="R323" s="3">
        <v>0.0</v>
      </c>
      <c r="S323" s="5">
        <f t="shared" ref="S323:T323" si="323">I323/K323</f>
        <v>0.09642857143</v>
      </c>
      <c r="T323" s="5">
        <f t="shared" si="323"/>
        <v>0.1011111111</v>
      </c>
    </row>
    <row r="324">
      <c r="A324" s="3">
        <v>323.0</v>
      </c>
      <c r="B324" s="3" t="s">
        <v>370</v>
      </c>
      <c r="C324" s="3" t="s">
        <v>55</v>
      </c>
      <c r="D324" s="3" t="s">
        <v>30</v>
      </c>
      <c r="E324" s="3">
        <v>0.0</v>
      </c>
      <c r="F324" s="3">
        <v>3.0</v>
      </c>
      <c r="G324" s="4" t="str">
        <f t="shared" si="2"/>
        <v>Away</v>
      </c>
      <c r="H324" s="3">
        <v>0.57</v>
      </c>
      <c r="I324" s="3">
        <v>1.53</v>
      </c>
      <c r="J324" s="3">
        <v>1.87</v>
      </c>
      <c r="K324" s="3">
        <v>10.0</v>
      </c>
      <c r="L324" s="3">
        <v>11.0</v>
      </c>
      <c r="M324" s="3">
        <v>7.0</v>
      </c>
      <c r="N324" s="3">
        <v>4.0</v>
      </c>
      <c r="O324" s="3">
        <v>0.0</v>
      </c>
      <c r="P324" s="3">
        <v>0.0</v>
      </c>
      <c r="Q324" s="3">
        <v>0.0</v>
      </c>
      <c r="R324" s="3">
        <v>0.0</v>
      </c>
      <c r="S324" s="5">
        <f t="shared" ref="S324:T324" si="324">I324/K324</f>
        <v>0.153</v>
      </c>
      <c r="T324" s="5">
        <f t="shared" si="324"/>
        <v>0.17</v>
      </c>
    </row>
    <row r="325">
      <c r="A325" s="3">
        <v>324.0</v>
      </c>
      <c r="B325" s="3" t="s">
        <v>371</v>
      </c>
      <c r="C325" s="3" t="s">
        <v>46</v>
      </c>
      <c r="D325" s="3" t="s">
        <v>21</v>
      </c>
      <c r="E325" s="3">
        <v>2.0</v>
      </c>
      <c r="F325" s="3">
        <v>3.0</v>
      </c>
      <c r="G325" s="4" t="str">
        <f t="shared" si="2"/>
        <v>Away</v>
      </c>
      <c r="H325" s="3">
        <v>0.51</v>
      </c>
      <c r="I325" s="3">
        <v>2.61</v>
      </c>
      <c r="J325" s="3">
        <v>1.07</v>
      </c>
      <c r="K325" s="3">
        <v>19.0</v>
      </c>
      <c r="L325" s="3">
        <v>9.0</v>
      </c>
      <c r="M325" s="3">
        <v>1.0</v>
      </c>
      <c r="N325" s="3">
        <v>2.0</v>
      </c>
      <c r="O325" s="3">
        <v>0.0</v>
      </c>
      <c r="P325" s="3">
        <v>0.0</v>
      </c>
      <c r="Q325" s="3">
        <v>0.0</v>
      </c>
      <c r="R325" s="3">
        <v>0.0</v>
      </c>
      <c r="S325" s="5">
        <f t="shared" ref="S325:T325" si="325">I325/K325</f>
        <v>0.1373684211</v>
      </c>
      <c r="T325" s="5">
        <f t="shared" si="325"/>
        <v>0.1188888889</v>
      </c>
    </row>
    <row r="326">
      <c r="A326" s="3">
        <v>325.0</v>
      </c>
      <c r="B326" s="3" t="s">
        <v>372</v>
      </c>
      <c r="C326" s="3" t="s">
        <v>31</v>
      </c>
      <c r="D326" s="3" t="s">
        <v>34</v>
      </c>
      <c r="E326" s="3">
        <v>1.0</v>
      </c>
      <c r="F326" s="3">
        <v>0.0</v>
      </c>
      <c r="G326" s="4" t="str">
        <f t="shared" si="2"/>
        <v>Home</v>
      </c>
      <c r="H326" s="3">
        <v>0.55</v>
      </c>
      <c r="I326" s="3">
        <v>2.32</v>
      </c>
      <c r="J326" s="3">
        <v>0.12</v>
      </c>
      <c r="K326" s="3">
        <v>15.0</v>
      </c>
      <c r="L326" s="3">
        <v>5.0</v>
      </c>
      <c r="M326" s="3">
        <v>8.0</v>
      </c>
      <c r="N326" s="3">
        <v>6.0</v>
      </c>
      <c r="O326" s="3">
        <v>0.0</v>
      </c>
      <c r="P326" s="3">
        <v>0.0</v>
      </c>
      <c r="Q326" s="3">
        <v>0.0</v>
      </c>
      <c r="R326" s="3">
        <v>0.0</v>
      </c>
      <c r="S326" s="5">
        <f t="shared" ref="S326:T326" si="326">I326/K326</f>
        <v>0.1546666667</v>
      </c>
      <c r="T326" s="5">
        <f t="shared" si="326"/>
        <v>0.024</v>
      </c>
    </row>
    <row r="327">
      <c r="A327" s="3">
        <v>326.0</v>
      </c>
      <c r="B327" s="3" t="s">
        <v>373</v>
      </c>
      <c r="C327" s="3" t="s">
        <v>45</v>
      </c>
      <c r="D327" s="3" t="s">
        <v>37</v>
      </c>
      <c r="E327" s="3">
        <v>3.0</v>
      </c>
      <c r="F327" s="3">
        <v>2.0</v>
      </c>
      <c r="G327" s="4" t="str">
        <f t="shared" si="2"/>
        <v>Home</v>
      </c>
      <c r="H327" s="3">
        <v>0.53</v>
      </c>
      <c r="I327" s="3">
        <v>2.09</v>
      </c>
      <c r="J327" s="3">
        <v>1.51</v>
      </c>
      <c r="K327" s="3">
        <v>11.0</v>
      </c>
      <c r="L327" s="3">
        <v>12.0</v>
      </c>
      <c r="M327" s="3">
        <v>11.0</v>
      </c>
      <c r="N327" s="3">
        <v>8.0</v>
      </c>
      <c r="O327" s="3">
        <v>0.0</v>
      </c>
      <c r="P327" s="3">
        <v>0.0</v>
      </c>
      <c r="Q327" s="3">
        <v>0.0</v>
      </c>
      <c r="R327" s="3">
        <v>0.0</v>
      </c>
      <c r="S327" s="5">
        <f t="shared" ref="S327:T327" si="327">I327/K327</f>
        <v>0.19</v>
      </c>
      <c r="T327" s="5">
        <f t="shared" si="327"/>
        <v>0.1258333333</v>
      </c>
    </row>
    <row r="328">
      <c r="A328" s="3">
        <v>327.0</v>
      </c>
      <c r="B328" s="3" t="s">
        <v>374</v>
      </c>
      <c r="C328" s="3" t="s">
        <v>42</v>
      </c>
      <c r="D328" s="3" t="s">
        <v>52</v>
      </c>
      <c r="E328" s="3">
        <v>0.0</v>
      </c>
      <c r="F328" s="3">
        <v>1.0</v>
      </c>
      <c r="G328" s="4" t="str">
        <f t="shared" si="2"/>
        <v>Away</v>
      </c>
      <c r="H328" s="3">
        <v>0.43</v>
      </c>
      <c r="I328" s="3">
        <v>1.28</v>
      </c>
      <c r="J328" s="3">
        <v>1.3</v>
      </c>
      <c r="K328" s="3">
        <v>14.0</v>
      </c>
      <c r="L328" s="3">
        <v>9.0</v>
      </c>
      <c r="M328" s="3">
        <v>8.0</v>
      </c>
      <c r="N328" s="3">
        <v>5.0</v>
      </c>
      <c r="O328" s="3">
        <v>0.0</v>
      </c>
      <c r="P328" s="3">
        <v>0.0</v>
      </c>
      <c r="Q328" s="3">
        <v>0.0</v>
      </c>
      <c r="R328" s="3">
        <v>0.0</v>
      </c>
      <c r="S328" s="5">
        <f t="shared" ref="S328:T328" si="328">I328/K328</f>
        <v>0.09142857143</v>
      </c>
      <c r="T328" s="5">
        <f t="shared" si="328"/>
        <v>0.1444444444</v>
      </c>
    </row>
    <row r="329">
      <c r="A329" s="3">
        <v>328.0</v>
      </c>
      <c r="B329" s="3" t="s">
        <v>375</v>
      </c>
      <c r="C329" s="3" t="s">
        <v>25</v>
      </c>
      <c r="D329" s="3" t="s">
        <v>33</v>
      </c>
      <c r="E329" s="3">
        <v>2.0</v>
      </c>
      <c r="F329" s="3">
        <v>0.0</v>
      </c>
      <c r="G329" s="4" t="str">
        <f t="shared" si="2"/>
        <v>Home</v>
      </c>
      <c r="H329" s="3">
        <v>0.49</v>
      </c>
      <c r="I329" s="3">
        <v>0.95</v>
      </c>
      <c r="J329" s="3">
        <v>0.97</v>
      </c>
      <c r="K329" s="3">
        <v>8.0</v>
      </c>
      <c r="L329" s="3">
        <v>18.0</v>
      </c>
      <c r="M329" s="3">
        <v>3.0</v>
      </c>
      <c r="N329" s="3">
        <v>7.0</v>
      </c>
      <c r="O329" s="3">
        <v>0.0</v>
      </c>
      <c r="P329" s="3">
        <v>0.0</v>
      </c>
      <c r="Q329" s="3">
        <v>0.0</v>
      </c>
      <c r="R329" s="3">
        <v>0.0</v>
      </c>
      <c r="S329" s="5">
        <f t="shared" ref="S329:T329" si="329">I329/K329</f>
        <v>0.11875</v>
      </c>
      <c r="T329" s="5">
        <f t="shared" si="329"/>
        <v>0.05388888889</v>
      </c>
    </row>
    <row r="330">
      <c r="A330" s="3">
        <v>329.0</v>
      </c>
      <c r="B330" s="3" t="s">
        <v>376</v>
      </c>
      <c r="C330" s="3" t="s">
        <v>27</v>
      </c>
      <c r="D330" s="3" t="s">
        <v>71</v>
      </c>
      <c r="E330" s="3">
        <v>2.0</v>
      </c>
      <c r="F330" s="3">
        <v>3.0</v>
      </c>
      <c r="G330" s="4" t="str">
        <f t="shared" si="2"/>
        <v>Away</v>
      </c>
      <c r="H330" s="3">
        <v>0.53</v>
      </c>
      <c r="I330" s="3">
        <v>0.63</v>
      </c>
      <c r="J330" s="3">
        <v>2.02</v>
      </c>
      <c r="K330" s="3">
        <v>6.0</v>
      </c>
      <c r="L330" s="3">
        <v>18.0</v>
      </c>
      <c r="M330" s="3">
        <v>6.0</v>
      </c>
      <c r="N330" s="3">
        <v>5.0</v>
      </c>
      <c r="O330" s="3">
        <v>1.0</v>
      </c>
      <c r="P330" s="3">
        <v>0.0</v>
      </c>
      <c r="Q330" s="3">
        <v>2.0</v>
      </c>
      <c r="R330" s="3">
        <v>0.0</v>
      </c>
      <c r="S330" s="5">
        <f t="shared" ref="S330:T330" si="330">I330/K330</f>
        <v>0.105</v>
      </c>
      <c r="T330" s="5">
        <f t="shared" si="330"/>
        <v>0.1122222222</v>
      </c>
    </row>
    <row r="331">
      <c r="A331" s="3">
        <v>330.0</v>
      </c>
      <c r="B331" s="3" t="s">
        <v>377</v>
      </c>
      <c r="C331" s="3" t="s">
        <v>57</v>
      </c>
      <c r="D331" s="3" t="s">
        <v>48</v>
      </c>
      <c r="E331" s="3">
        <v>2.0</v>
      </c>
      <c r="F331" s="3">
        <v>2.0</v>
      </c>
      <c r="G331" s="4" t="str">
        <f t="shared" si="2"/>
        <v>Draw</v>
      </c>
      <c r="H331" s="3">
        <v>0.49</v>
      </c>
      <c r="I331" s="3">
        <v>2.41</v>
      </c>
      <c r="J331" s="3">
        <v>0.81</v>
      </c>
      <c r="K331" s="3">
        <v>13.0</v>
      </c>
      <c r="L331" s="3">
        <v>14.0</v>
      </c>
      <c r="M331" s="3">
        <v>8.0</v>
      </c>
      <c r="N331" s="3">
        <v>6.0</v>
      </c>
      <c r="O331" s="3">
        <v>0.0</v>
      </c>
      <c r="P331" s="3">
        <v>0.0</v>
      </c>
      <c r="Q331" s="3">
        <v>0.0</v>
      </c>
      <c r="R331" s="3">
        <v>0.0</v>
      </c>
      <c r="S331" s="5">
        <f t="shared" ref="S331:T331" si="331">I331/K331</f>
        <v>0.1853846154</v>
      </c>
      <c r="T331" s="5">
        <f t="shared" si="331"/>
        <v>0.05785714286</v>
      </c>
    </row>
    <row r="332">
      <c r="A332" s="3">
        <v>331.0</v>
      </c>
      <c r="B332" s="3" t="s">
        <v>378</v>
      </c>
      <c r="C332" s="3" t="s">
        <v>24</v>
      </c>
      <c r="D332" s="3" t="s">
        <v>61</v>
      </c>
      <c r="E332" s="3">
        <v>3.0</v>
      </c>
      <c r="F332" s="3">
        <v>0.0</v>
      </c>
      <c r="G332" s="4" t="str">
        <f t="shared" si="2"/>
        <v>Home</v>
      </c>
      <c r="H332" s="3">
        <v>0.44</v>
      </c>
      <c r="I332" s="3">
        <v>3.04</v>
      </c>
      <c r="J332" s="3">
        <v>1.06</v>
      </c>
      <c r="K332" s="3">
        <v>20.0</v>
      </c>
      <c r="L332" s="3">
        <v>17.0</v>
      </c>
      <c r="M332" s="3">
        <v>6.0</v>
      </c>
      <c r="N332" s="3">
        <v>9.0</v>
      </c>
      <c r="O332" s="3">
        <v>0.0</v>
      </c>
      <c r="P332" s="3">
        <v>0.0</v>
      </c>
      <c r="Q332" s="3">
        <v>0.0</v>
      </c>
      <c r="R332" s="3">
        <v>0.0</v>
      </c>
      <c r="S332" s="5">
        <f t="shared" ref="S332:T332" si="332">I332/K332</f>
        <v>0.152</v>
      </c>
      <c r="T332" s="5">
        <f t="shared" si="332"/>
        <v>0.06235294118</v>
      </c>
    </row>
    <row r="333">
      <c r="A333" s="3">
        <v>332.0</v>
      </c>
      <c r="B333" s="3" t="s">
        <v>379</v>
      </c>
      <c r="C333" s="3" t="s">
        <v>49</v>
      </c>
      <c r="D333" s="3" t="s">
        <v>40</v>
      </c>
      <c r="E333" s="3">
        <v>2.0</v>
      </c>
      <c r="F333" s="3">
        <v>3.0</v>
      </c>
      <c r="G333" s="4" t="str">
        <f t="shared" si="2"/>
        <v>Away</v>
      </c>
      <c r="H333" s="3">
        <v>0.5</v>
      </c>
      <c r="I333" s="3">
        <v>2.62</v>
      </c>
      <c r="J333" s="3">
        <v>0.42</v>
      </c>
      <c r="K333" s="3">
        <v>23.0</v>
      </c>
      <c r="L333" s="3">
        <v>7.0</v>
      </c>
      <c r="M333" s="3">
        <v>7.0</v>
      </c>
      <c r="N333" s="3">
        <v>5.0</v>
      </c>
      <c r="O333" s="3">
        <v>0.0</v>
      </c>
      <c r="P333" s="3">
        <v>0.0</v>
      </c>
      <c r="Q333" s="3">
        <v>1.0</v>
      </c>
      <c r="R333" s="3">
        <v>0.0</v>
      </c>
      <c r="S333" s="5">
        <f t="shared" ref="S333:T333" si="333">I333/K333</f>
        <v>0.1139130435</v>
      </c>
      <c r="T333" s="5">
        <f t="shared" si="333"/>
        <v>0.06</v>
      </c>
    </row>
    <row r="334">
      <c r="A334" s="3">
        <v>333.0</v>
      </c>
      <c r="B334" s="3" t="s">
        <v>380</v>
      </c>
      <c r="C334" s="3" t="s">
        <v>25</v>
      </c>
      <c r="D334" s="3" t="s">
        <v>57</v>
      </c>
      <c r="E334" s="3">
        <v>3.0</v>
      </c>
      <c r="F334" s="3">
        <v>2.0</v>
      </c>
      <c r="G334" s="4" t="str">
        <f t="shared" si="2"/>
        <v>Home</v>
      </c>
      <c r="H334" s="3">
        <v>0.4</v>
      </c>
      <c r="I334" s="3">
        <v>2.36</v>
      </c>
      <c r="J334" s="3">
        <v>1.8</v>
      </c>
      <c r="K334" s="3">
        <v>22.0</v>
      </c>
      <c r="L334" s="3">
        <v>5.0</v>
      </c>
      <c r="M334" s="3">
        <v>9.0</v>
      </c>
      <c r="N334" s="3">
        <v>5.0</v>
      </c>
      <c r="O334" s="3">
        <v>0.0</v>
      </c>
      <c r="P334" s="3">
        <v>0.0</v>
      </c>
      <c r="Q334" s="3">
        <v>0.0</v>
      </c>
      <c r="R334" s="3">
        <v>0.0</v>
      </c>
      <c r="S334" s="5">
        <f t="shared" ref="S334:T334" si="334">I334/K334</f>
        <v>0.1072727273</v>
      </c>
      <c r="T334" s="5">
        <f t="shared" si="334"/>
        <v>0.36</v>
      </c>
    </row>
    <row r="335">
      <c r="A335" s="3">
        <v>334.0</v>
      </c>
      <c r="B335" s="3" t="s">
        <v>381</v>
      </c>
      <c r="C335" s="3" t="s">
        <v>33</v>
      </c>
      <c r="D335" s="3" t="s">
        <v>22</v>
      </c>
      <c r="E335" s="3">
        <v>1.0</v>
      </c>
      <c r="F335" s="3">
        <v>2.0</v>
      </c>
      <c r="G335" s="4" t="str">
        <f t="shared" si="2"/>
        <v>Away</v>
      </c>
      <c r="H335" s="3">
        <v>0.44</v>
      </c>
      <c r="I335" s="3">
        <v>1.99</v>
      </c>
      <c r="J335" s="3">
        <v>0.4</v>
      </c>
      <c r="K335" s="3">
        <v>15.0</v>
      </c>
      <c r="L335" s="3">
        <v>6.0</v>
      </c>
      <c r="M335" s="3">
        <v>7.0</v>
      </c>
      <c r="N335" s="3">
        <v>1.0</v>
      </c>
      <c r="O335" s="3">
        <v>0.0</v>
      </c>
      <c r="P335" s="3">
        <v>0.0</v>
      </c>
      <c r="Q335" s="3">
        <v>0.0</v>
      </c>
      <c r="R335" s="3">
        <v>0.0</v>
      </c>
      <c r="S335" s="5">
        <f t="shared" ref="S335:T335" si="335">I335/K335</f>
        <v>0.1326666667</v>
      </c>
      <c r="T335" s="5">
        <f t="shared" si="335"/>
        <v>0.06666666667</v>
      </c>
    </row>
    <row r="336">
      <c r="A336" s="3">
        <v>335.0</v>
      </c>
      <c r="B336" s="3" t="s">
        <v>382</v>
      </c>
      <c r="C336" s="3" t="s">
        <v>31</v>
      </c>
      <c r="D336" s="3" t="s">
        <v>42</v>
      </c>
      <c r="E336" s="3">
        <v>1.0</v>
      </c>
      <c r="F336" s="3">
        <v>0.0</v>
      </c>
      <c r="G336" s="4" t="str">
        <f t="shared" si="2"/>
        <v>Home</v>
      </c>
      <c r="H336" s="3">
        <v>0.42</v>
      </c>
      <c r="I336" s="3">
        <v>2.38</v>
      </c>
      <c r="J336" s="3">
        <v>0.37</v>
      </c>
      <c r="K336" s="3">
        <v>16.0</v>
      </c>
      <c r="L336" s="3">
        <v>3.0</v>
      </c>
      <c r="M336" s="3">
        <v>8.0</v>
      </c>
      <c r="N336" s="3">
        <v>2.0</v>
      </c>
      <c r="O336" s="3">
        <v>0.0</v>
      </c>
      <c r="P336" s="3">
        <v>0.0</v>
      </c>
      <c r="Q336" s="3">
        <v>0.0</v>
      </c>
      <c r="R336" s="3">
        <v>0.0</v>
      </c>
      <c r="S336" s="5">
        <f t="shared" ref="S336:T336" si="336">I336/K336</f>
        <v>0.14875</v>
      </c>
      <c r="T336" s="5">
        <f t="shared" si="336"/>
        <v>0.1233333333</v>
      </c>
    </row>
    <row r="337">
      <c r="A337" s="3">
        <v>336.0</v>
      </c>
      <c r="B337" s="3" t="s">
        <v>383</v>
      </c>
      <c r="C337" s="3" t="s">
        <v>30</v>
      </c>
      <c r="D337" s="3" t="s">
        <v>28</v>
      </c>
      <c r="E337" s="3">
        <v>1.0</v>
      </c>
      <c r="F337" s="3">
        <v>4.0</v>
      </c>
      <c r="G337" s="4" t="str">
        <f t="shared" si="2"/>
        <v>Away</v>
      </c>
      <c r="H337" s="3">
        <v>0.52</v>
      </c>
      <c r="I337" s="3">
        <v>2.13</v>
      </c>
      <c r="J337" s="3">
        <v>2.63</v>
      </c>
      <c r="K337" s="3">
        <v>15.0</v>
      </c>
      <c r="L337" s="3">
        <v>18.0</v>
      </c>
      <c r="M337" s="3">
        <v>3.0</v>
      </c>
      <c r="N337" s="3">
        <v>6.0</v>
      </c>
      <c r="O337" s="3">
        <v>0.0</v>
      </c>
      <c r="P337" s="3">
        <v>0.0</v>
      </c>
      <c r="Q337" s="3">
        <v>0.0</v>
      </c>
      <c r="R337" s="3">
        <v>1.0</v>
      </c>
      <c r="S337" s="5">
        <f t="shared" ref="S337:T337" si="337">I337/K337</f>
        <v>0.142</v>
      </c>
      <c r="T337" s="5">
        <f t="shared" si="337"/>
        <v>0.1461111111</v>
      </c>
    </row>
    <row r="338">
      <c r="A338" s="3">
        <v>337.0</v>
      </c>
      <c r="B338" s="3" t="s">
        <v>384</v>
      </c>
      <c r="C338" s="3" t="s">
        <v>37</v>
      </c>
      <c r="D338" s="3" t="s">
        <v>27</v>
      </c>
      <c r="E338" s="3">
        <v>1.0</v>
      </c>
      <c r="F338" s="3">
        <v>0.0</v>
      </c>
      <c r="G338" s="4" t="str">
        <f t="shared" si="2"/>
        <v>Home</v>
      </c>
      <c r="H338" s="3">
        <v>0.43</v>
      </c>
      <c r="I338" s="3">
        <v>1.51</v>
      </c>
      <c r="J338" s="3">
        <v>0.49</v>
      </c>
      <c r="K338" s="3">
        <v>4.0</v>
      </c>
      <c r="L338" s="3">
        <v>19.0</v>
      </c>
      <c r="M338" s="3">
        <v>8.0</v>
      </c>
      <c r="N338" s="3">
        <v>4.0</v>
      </c>
      <c r="O338" s="3">
        <v>0.0</v>
      </c>
      <c r="P338" s="3">
        <v>0.0</v>
      </c>
      <c r="Q338" s="3">
        <v>0.0</v>
      </c>
      <c r="R338" s="3">
        <v>0.0</v>
      </c>
      <c r="S338" s="5">
        <f t="shared" ref="S338:T338" si="338">I338/K338</f>
        <v>0.3775</v>
      </c>
      <c r="T338" s="5">
        <f t="shared" si="338"/>
        <v>0.02578947368</v>
      </c>
    </row>
    <row r="339">
      <c r="A339" s="3">
        <v>338.0</v>
      </c>
      <c r="B339" s="3" t="s">
        <v>385</v>
      </c>
      <c r="C339" s="3" t="s">
        <v>54</v>
      </c>
      <c r="D339" s="3" t="s">
        <v>46</v>
      </c>
      <c r="E339" s="3">
        <v>2.0</v>
      </c>
      <c r="F339" s="3">
        <v>2.0</v>
      </c>
      <c r="G339" s="4" t="str">
        <f t="shared" si="2"/>
        <v>Draw</v>
      </c>
      <c r="H339" s="3">
        <v>0.51</v>
      </c>
      <c r="I339" s="3">
        <v>0.88</v>
      </c>
      <c r="J339" s="3">
        <v>1.3</v>
      </c>
      <c r="K339" s="3">
        <v>18.0</v>
      </c>
      <c r="L339" s="3">
        <v>20.0</v>
      </c>
      <c r="M339" s="3">
        <v>3.0</v>
      </c>
      <c r="N339" s="3">
        <v>5.0</v>
      </c>
      <c r="O339" s="3">
        <v>0.0</v>
      </c>
      <c r="P339" s="3">
        <v>0.0</v>
      </c>
      <c r="Q339" s="3">
        <v>0.0</v>
      </c>
      <c r="R339" s="3">
        <v>0.0</v>
      </c>
      <c r="S339" s="5">
        <f t="shared" ref="S339:T339" si="339">I339/K339</f>
        <v>0.04888888889</v>
      </c>
      <c r="T339" s="5">
        <f t="shared" si="339"/>
        <v>0.065</v>
      </c>
    </row>
    <row r="340">
      <c r="A340" s="3">
        <v>339.0</v>
      </c>
      <c r="B340" s="3" t="s">
        <v>386</v>
      </c>
      <c r="C340" s="3" t="s">
        <v>21</v>
      </c>
      <c r="D340" s="3" t="s">
        <v>52</v>
      </c>
      <c r="E340" s="3">
        <v>1.0</v>
      </c>
      <c r="F340" s="3">
        <v>3.0</v>
      </c>
      <c r="G340" s="4" t="str">
        <f t="shared" si="2"/>
        <v>Away</v>
      </c>
      <c r="H340" s="3">
        <v>0.43</v>
      </c>
      <c r="I340" s="3">
        <v>2.28</v>
      </c>
      <c r="J340" s="3">
        <v>1.58</v>
      </c>
      <c r="K340" s="3">
        <v>17.0</v>
      </c>
      <c r="L340" s="3">
        <v>16.0</v>
      </c>
      <c r="M340" s="3">
        <v>2.0</v>
      </c>
      <c r="N340" s="3">
        <v>5.0</v>
      </c>
      <c r="O340" s="3">
        <v>0.0</v>
      </c>
      <c r="P340" s="3">
        <v>0.0</v>
      </c>
      <c r="Q340" s="3">
        <v>0.0</v>
      </c>
      <c r="R340" s="3">
        <v>0.0</v>
      </c>
      <c r="S340" s="5">
        <f t="shared" ref="S340:T340" si="340">I340/K340</f>
        <v>0.1341176471</v>
      </c>
      <c r="T340" s="5">
        <f t="shared" si="340"/>
        <v>0.09875</v>
      </c>
    </row>
    <row r="341">
      <c r="A341" s="3">
        <v>340.0</v>
      </c>
      <c r="B341" s="3" t="s">
        <v>387</v>
      </c>
      <c r="C341" s="3" t="s">
        <v>71</v>
      </c>
      <c r="D341" s="3" t="s">
        <v>45</v>
      </c>
      <c r="E341" s="3">
        <v>1.0</v>
      </c>
      <c r="F341" s="3">
        <v>2.0</v>
      </c>
      <c r="G341" s="4" t="str">
        <f t="shared" si="2"/>
        <v>Away</v>
      </c>
      <c r="H341" s="3">
        <v>0.48</v>
      </c>
      <c r="I341" s="3">
        <v>1.46</v>
      </c>
      <c r="J341" s="3">
        <v>0.98</v>
      </c>
      <c r="K341" s="3">
        <v>16.0</v>
      </c>
      <c r="L341" s="3">
        <v>12.0</v>
      </c>
      <c r="M341" s="3">
        <v>9.0</v>
      </c>
      <c r="N341" s="3">
        <v>2.0</v>
      </c>
      <c r="O341" s="3">
        <v>0.0</v>
      </c>
      <c r="P341" s="3">
        <v>0.0</v>
      </c>
      <c r="Q341" s="3">
        <v>1.0</v>
      </c>
      <c r="R341" s="3">
        <v>0.0</v>
      </c>
      <c r="S341" s="5">
        <f t="shared" ref="S341:T341" si="341">I341/K341</f>
        <v>0.09125</v>
      </c>
      <c r="T341" s="5">
        <f t="shared" si="341"/>
        <v>0.08166666667</v>
      </c>
    </row>
    <row r="342">
      <c r="A342" s="3">
        <v>341.0</v>
      </c>
      <c r="B342" s="3" t="s">
        <v>388</v>
      </c>
      <c r="C342" s="3" t="s">
        <v>40</v>
      </c>
      <c r="D342" s="3" t="s">
        <v>36</v>
      </c>
      <c r="E342" s="3">
        <v>3.0</v>
      </c>
      <c r="F342" s="3">
        <v>1.0</v>
      </c>
      <c r="G342" s="4" t="str">
        <f t="shared" si="2"/>
        <v>Home</v>
      </c>
      <c r="H342" s="3">
        <v>0.56</v>
      </c>
      <c r="I342" s="3">
        <v>0.46</v>
      </c>
      <c r="J342" s="3">
        <v>0.99</v>
      </c>
      <c r="K342" s="3">
        <v>11.0</v>
      </c>
      <c r="L342" s="3">
        <v>8.0</v>
      </c>
      <c r="M342" s="3">
        <v>3.0</v>
      </c>
      <c r="N342" s="3">
        <v>6.0</v>
      </c>
      <c r="O342" s="3">
        <v>0.0</v>
      </c>
      <c r="P342" s="3">
        <v>0.0</v>
      </c>
      <c r="Q342" s="3">
        <v>0.0</v>
      </c>
      <c r="R342" s="3">
        <v>0.0</v>
      </c>
      <c r="S342" s="5">
        <f t="shared" ref="S342:T342" si="342">I342/K342</f>
        <v>0.04181818182</v>
      </c>
      <c r="T342" s="5">
        <f t="shared" si="342"/>
        <v>0.12375</v>
      </c>
    </row>
    <row r="343">
      <c r="A343" s="3">
        <v>342.0</v>
      </c>
      <c r="B343" s="3" t="s">
        <v>389</v>
      </c>
      <c r="C343" s="3" t="s">
        <v>39</v>
      </c>
      <c r="D343" s="3" t="s">
        <v>61</v>
      </c>
      <c r="E343" s="3">
        <v>2.0</v>
      </c>
      <c r="F343" s="3">
        <v>0.0</v>
      </c>
      <c r="G343" s="4" t="str">
        <f t="shared" si="2"/>
        <v>Home</v>
      </c>
      <c r="H343" s="3">
        <v>0.38</v>
      </c>
      <c r="I343" s="3">
        <v>0.83</v>
      </c>
      <c r="J343" s="3">
        <v>0.36</v>
      </c>
      <c r="K343" s="3">
        <v>10.0</v>
      </c>
      <c r="L343" s="3">
        <v>8.0</v>
      </c>
      <c r="M343" s="3">
        <v>3.0</v>
      </c>
      <c r="N343" s="3">
        <v>2.0</v>
      </c>
      <c r="O343" s="3">
        <v>1.0</v>
      </c>
      <c r="P343" s="3">
        <v>0.0</v>
      </c>
      <c r="Q343" s="3">
        <v>1.0</v>
      </c>
      <c r="R343" s="3">
        <v>0.0</v>
      </c>
      <c r="S343" s="5">
        <f t="shared" ref="S343:T343" si="343">I343/K343</f>
        <v>0.083</v>
      </c>
      <c r="T343" s="5">
        <f t="shared" si="343"/>
        <v>0.045</v>
      </c>
    </row>
    <row r="344">
      <c r="A344" s="3">
        <v>343.0</v>
      </c>
      <c r="B344" s="3" t="s">
        <v>390</v>
      </c>
      <c r="C344" s="3" t="s">
        <v>24</v>
      </c>
      <c r="D344" s="3" t="s">
        <v>58</v>
      </c>
      <c r="E344" s="3">
        <v>3.0</v>
      </c>
      <c r="F344" s="3">
        <v>1.0</v>
      </c>
      <c r="G344" s="4" t="str">
        <f t="shared" si="2"/>
        <v>Home</v>
      </c>
      <c r="H344" s="3">
        <v>0.62</v>
      </c>
      <c r="I344" s="3">
        <v>2.89</v>
      </c>
      <c r="J344" s="3">
        <v>0.9</v>
      </c>
      <c r="K344" s="3">
        <v>21.0</v>
      </c>
      <c r="L344" s="3">
        <v>16.0</v>
      </c>
      <c r="M344" s="3">
        <v>5.0</v>
      </c>
      <c r="N344" s="3">
        <v>8.0</v>
      </c>
      <c r="O344" s="3">
        <v>0.0</v>
      </c>
      <c r="P344" s="3">
        <v>0.0</v>
      </c>
      <c r="Q344" s="3">
        <v>0.0</v>
      </c>
      <c r="R344" s="3">
        <v>0.0</v>
      </c>
      <c r="S344" s="5">
        <f t="shared" ref="S344:T344" si="344">I344/K344</f>
        <v>0.1376190476</v>
      </c>
      <c r="T344" s="5">
        <f t="shared" si="344"/>
        <v>0.05625</v>
      </c>
    </row>
    <row r="345">
      <c r="A345" s="3">
        <v>344.0</v>
      </c>
      <c r="B345" s="3" t="s">
        <v>391</v>
      </c>
      <c r="C345" s="3" t="s">
        <v>51</v>
      </c>
      <c r="D345" s="3" t="s">
        <v>43</v>
      </c>
      <c r="E345" s="3">
        <v>2.0</v>
      </c>
      <c r="F345" s="3">
        <v>0.0</v>
      </c>
      <c r="G345" s="4" t="str">
        <f t="shared" si="2"/>
        <v>Home</v>
      </c>
      <c r="H345" s="3">
        <v>0.62</v>
      </c>
      <c r="I345" s="3">
        <v>1.38</v>
      </c>
      <c r="J345" s="3">
        <v>0.19</v>
      </c>
      <c r="K345" s="3">
        <v>19.0</v>
      </c>
      <c r="L345" s="3">
        <v>7.0</v>
      </c>
      <c r="M345" s="3">
        <v>8.0</v>
      </c>
      <c r="N345" s="3">
        <v>3.0</v>
      </c>
      <c r="O345" s="3">
        <v>0.0</v>
      </c>
      <c r="P345" s="3">
        <v>0.0</v>
      </c>
      <c r="Q345" s="3">
        <v>1.0</v>
      </c>
      <c r="R345" s="3">
        <v>0.0</v>
      </c>
      <c r="S345" s="5">
        <f t="shared" ref="S345:T345" si="345">I345/K345</f>
        <v>0.07263157895</v>
      </c>
      <c r="T345" s="5">
        <f t="shared" si="345"/>
        <v>0.02714285714</v>
      </c>
    </row>
    <row r="346">
      <c r="A346" s="3">
        <v>345.0</v>
      </c>
      <c r="B346" s="3" t="s">
        <v>392</v>
      </c>
      <c r="C346" s="3" t="s">
        <v>49</v>
      </c>
      <c r="D346" s="3" t="s">
        <v>34</v>
      </c>
      <c r="E346" s="3">
        <v>0.0</v>
      </c>
      <c r="F346" s="3">
        <v>1.0</v>
      </c>
      <c r="G346" s="4" t="str">
        <f t="shared" si="2"/>
        <v>Away</v>
      </c>
      <c r="H346" s="3">
        <v>0.62</v>
      </c>
      <c r="I346" s="3">
        <v>1.05</v>
      </c>
      <c r="J346" s="3">
        <v>0.98</v>
      </c>
      <c r="K346" s="3">
        <v>12.0</v>
      </c>
      <c r="L346" s="3">
        <v>14.0</v>
      </c>
      <c r="M346" s="3">
        <v>3.0</v>
      </c>
      <c r="N346" s="3">
        <v>2.0</v>
      </c>
      <c r="O346" s="3">
        <v>0.0</v>
      </c>
      <c r="P346" s="3">
        <v>0.0</v>
      </c>
      <c r="Q346" s="3">
        <v>0.0</v>
      </c>
      <c r="R346" s="3">
        <v>0.0</v>
      </c>
      <c r="S346" s="5">
        <f t="shared" ref="S346:T346" si="346">I346/K346</f>
        <v>0.0875</v>
      </c>
      <c r="T346" s="5">
        <f t="shared" si="346"/>
        <v>0.07</v>
      </c>
    </row>
    <row r="347">
      <c r="A347" s="3">
        <v>346.0</v>
      </c>
      <c r="B347" s="3" t="s">
        <v>393</v>
      </c>
      <c r="C347" s="3" t="s">
        <v>48</v>
      </c>
      <c r="D347" s="3" t="s">
        <v>55</v>
      </c>
      <c r="E347" s="3">
        <v>1.0</v>
      </c>
      <c r="F347" s="3">
        <v>1.0</v>
      </c>
      <c r="G347" s="4" t="str">
        <f t="shared" si="2"/>
        <v>Draw</v>
      </c>
      <c r="H347" s="3">
        <v>0.69</v>
      </c>
      <c r="I347" s="3">
        <v>0.51</v>
      </c>
      <c r="J347" s="3">
        <v>1.5</v>
      </c>
      <c r="K347" s="3">
        <v>9.0</v>
      </c>
      <c r="L347" s="3">
        <v>16.0</v>
      </c>
      <c r="M347" s="3">
        <v>8.0</v>
      </c>
      <c r="N347" s="3">
        <v>3.0</v>
      </c>
      <c r="O347" s="3">
        <v>0.0</v>
      </c>
      <c r="P347" s="3">
        <v>0.0</v>
      </c>
      <c r="Q347" s="3">
        <v>0.0</v>
      </c>
      <c r="R347" s="3">
        <v>0.0</v>
      </c>
      <c r="S347" s="5">
        <f t="shared" ref="S347:T347" si="347">I347/K347</f>
        <v>0.05666666667</v>
      </c>
      <c r="T347" s="5">
        <f t="shared" si="347"/>
        <v>0.09375</v>
      </c>
    </row>
    <row r="348">
      <c r="A348" s="3">
        <v>347.0</v>
      </c>
      <c r="B348" s="3" t="s">
        <v>394</v>
      </c>
      <c r="C348" s="3" t="s">
        <v>30</v>
      </c>
      <c r="D348" s="3" t="s">
        <v>27</v>
      </c>
      <c r="E348" s="3">
        <v>4.0</v>
      </c>
      <c r="F348" s="3">
        <v>1.0</v>
      </c>
      <c r="G348" s="4" t="str">
        <f t="shared" si="2"/>
        <v>Home</v>
      </c>
      <c r="H348" s="3">
        <v>0.62</v>
      </c>
      <c r="I348" s="3">
        <v>2.09</v>
      </c>
      <c r="J348" s="3">
        <v>0.32</v>
      </c>
      <c r="K348" s="3">
        <v>15.0</v>
      </c>
      <c r="L348" s="3">
        <v>10.0</v>
      </c>
      <c r="M348" s="3">
        <v>7.0</v>
      </c>
      <c r="N348" s="3">
        <v>4.0</v>
      </c>
      <c r="O348" s="3">
        <v>0.0</v>
      </c>
      <c r="P348" s="3">
        <v>0.0</v>
      </c>
      <c r="Q348" s="3">
        <v>0.0</v>
      </c>
      <c r="R348" s="3">
        <v>1.0</v>
      </c>
      <c r="S348" s="5">
        <f t="shared" ref="S348:T348" si="348">I348/K348</f>
        <v>0.1393333333</v>
      </c>
      <c r="T348" s="5">
        <f t="shared" si="348"/>
        <v>0.032</v>
      </c>
    </row>
    <row r="349">
      <c r="A349" s="3">
        <v>348.0</v>
      </c>
      <c r="B349" s="3" t="s">
        <v>395</v>
      </c>
      <c r="C349" s="3" t="s">
        <v>52</v>
      </c>
      <c r="D349" s="3" t="s">
        <v>28</v>
      </c>
      <c r="E349" s="3">
        <v>0.0</v>
      </c>
      <c r="F349" s="3">
        <v>3.0</v>
      </c>
      <c r="G349" s="4" t="str">
        <f t="shared" si="2"/>
        <v>Away</v>
      </c>
      <c r="H349" s="3">
        <v>0.64</v>
      </c>
      <c r="I349" s="3">
        <v>0.78</v>
      </c>
      <c r="J349" s="3">
        <v>2.3</v>
      </c>
      <c r="K349" s="3">
        <v>22.0</v>
      </c>
      <c r="L349" s="3">
        <v>15.0</v>
      </c>
      <c r="M349" s="3">
        <v>4.0</v>
      </c>
      <c r="N349" s="3">
        <v>7.0</v>
      </c>
      <c r="O349" s="3">
        <v>0.0</v>
      </c>
      <c r="P349" s="3">
        <v>0.0</v>
      </c>
      <c r="Q349" s="3">
        <v>0.0</v>
      </c>
      <c r="R349" s="3">
        <v>0.0</v>
      </c>
      <c r="S349" s="5">
        <f t="shared" ref="S349:T349" si="349">I349/K349</f>
        <v>0.03545454545</v>
      </c>
      <c r="T349" s="5">
        <f t="shared" si="349"/>
        <v>0.1533333333</v>
      </c>
    </row>
    <row r="350">
      <c r="A350" s="3">
        <v>349.0</v>
      </c>
      <c r="B350" s="3" t="s">
        <v>396</v>
      </c>
      <c r="C350" s="3" t="s">
        <v>43</v>
      </c>
      <c r="D350" s="3" t="s">
        <v>31</v>
      </c>
      <c r="E350" s="3">
        <v>2.0</v>
      </c>
      <c r="F350" s="3">
        <v>5.0</v>
      </c>
      <c r="G350" s="4" t="str">
        <f t="shared" si="2"/>
        <v>Away</v>
      </c>
      <c r="H350" s="3">
        <v>0.42</v>
      </c>
      <c r="I350" s="3">
        <v>1.56</v>
      </c>
      <c r="J350" s="3">
        <v>1.09</v>
      </c>
      <c r="K350" s="3">
        <v>12.0</v>
      </c>
      <c r="L350" s="3">
        <v>9.0</v>
      </c>
      <c r="M350" s="3">
        <v>8.0</v>
      </c>
      <c r="N350" s="3">
        <v>2.0</v>
      </c>
      <c r="O350" s="3">
        <v>0.0</v>
      </c>
      <c r="P350" s="3">
        <v>0.0</v>
      </c>
      <c r="Q350" s="3">
        <v>0.0</v>
      </c>
      <c r="R350" s="3">
        <v>0.0</v>
      </c>
      <c r="S350" s="5">
        <f t="shared" ref="S350:T350" si="350">I350/K350</f>
        <v>0.13</v>
      </c>
      <c r="T350" s="5">
        <f t="shared" si="350"/>
        <v>0.1211111111</v>
      </c>
    </row>
    <row r="351">
      <c r="A351" s="3">
        <v>350.0</v>
      </c>
      <c r="B351" s="3" t="s">
        <v>397</v>
      </c>
      <c r="C351" s="3" t="s">
        <v>40</v>
      </c>
      <c r="D351" s="3" t="s">
        <v>37</v>
      </c>
      <c r="E351" s="3">
        <v>0.0</v>
      </c>
      <c r="F351" s="3">
        <v>1.0</v>
      </c>
      <c r="G351" s="4" t="str">
        <f t="shared" si="2"/>
        <v>Away</v>
      </c>
      <c r="H351" s="3">
        <v>0.66</v>
      </c>
      <c r="I351" s="3">
        <v>1.07</v>
      </c>
      <c r="J351" s="3">
        <v>0.84</v>
      </c>
      <c r="K351" s="3">
        <v>11.0</v>
      </c>
      <c r="L351" s="3">
        <v>1.0</v>
      </c>
      <c r="M351" s="3">
        <v>3.0</v>
      </c>
      <c r="N351" s="3">
        <v>9.0</v>
      </c>
      <c r="O351" s="3">
        <v>0.0</v>
      </c>
      <c r="P351" s="3">
        <v>0.0</v>
      </c>
      <c r="Q351" s="3">
        <v>0.0</v>
      </c>
      <c r="R351" s="3">
        <v>0.0</v>
      </c>
      <c r="S351" s="5">
        <f t="shared" ref="S351:T351" si="351">I351/K351</f>
        <v>0.09727272727</v>
      </c>
      <c r="T351" s="5">
        <f t="shared" si="351"/>
        <v>0.84</v>
      </c>
    </row>
    <row r="352">
      <c r="A352" s="3">
        <v>351.0</v>
      </c>
      <c r="B352" s="3" t="s">
        <v>398</v>
      </c>
      <c r="C352" s="3" t="s">
        <v>39</v>
      </c>
      <c r="D352" s="3" t="s">
        <v>33</v>
      </c>
      <c r="E352" s="3">
        <v>1.0</v>
      </c>
      <c r="F352" s="3">
        <v>2.0</v>
      </c>
      <c r="G352" s="4" t="str">
        <f t="shared" si="2"/>
        <v>Away</v>
      </c>
      <c r="H352" s="3">
        <v>0.47</v>
      </c>
      <c r="I352" s="3">
        <v>1.91</v>
      </c>
      <c r="J352" s="3">
        <v>0.98</v>
      </c>
      <c r="K352" s="3">
        <v>20.0</v>
      </c>
      <c r="L352" s="3">
        <v>4.0</v>
      </c>
      <c r="M352" s="3">
        <v>8.0</v>
      </c>
      <c r="N352" s="3">
        <v>1.0</v>
      </c>
      <c r="O352" s="3">
        <v>0.0</v>
      </c>
      <c r="P352" s="3">
        <v>0.0</v>
      </c>
      <c r="Q352" s="3">
        <v>0.0</v>
      </c>
      <c r="R352" s="3">
        <v>0.0</v>
      </c>
      <c r="S352" s="5">
        <f t="shared" ref="S352:T352" si="352">I352/K352</f>
        <v>0.0955</v>
      </c>
      <c r="T352" s="5">
        <f t="shared" si="352"/>
        <v>0.245</v>
      </c>
    </row>
    <row r="353">
      <c r="A353" s="3">
        <v>352.0</v>
      </c>
      <c r="B353" s="3" t="s">
        <v>399</v>
      </c>
      <c r="C353" s="3" t="s">
        <v>57</v>
      </c>
      <c r="D353" s="3" t="s">
        <v>71</v>
      </c>
      <c r="E353" s="3">
        <v>1.0</v>
      </c>
      <c r="F353" s="3">
        <v>2.0</v>
      </c>
      <c r="G353" s="4" t="str">
        <f t="shared" si="2"/>
        <v>Away</v>
      </c>
      <c r="H353" s="3">
        <v>0.72</v>
      </c>
      <c r="I353" s="3">
        <v>2.53</v>
      </c>
      <c r="J353" s="3">
        <v>1.39</v>
      </c>
      <c r="K353" s="3">
        <v>11.0</v>
      </c>
      <c r="L353" s="3">
        <v>7.0</v>
      </c>
      <c r="M353" s="3">
        <v>3.0</v>
      </c>
      <c r="N353" s="3">
        <v>3.0</v>
      </c>
      <c r="O353" s="3">
        <v>0.0</v>
      </c>
      <c r="P353" s="3">
        <v>0.0</v>
      </c>
      <c r="Q353" s="3">
        <v>0.0</v>
      </c>
      <c r="R353" s="3">
        <v>0.0</v>
      </c>
      <c r="S353" s="5">
        <f t="shared" ref="S353:T353" si="353">I353/K353</f>
        <v>0.23</v>
      </c>
      <c r="T353" s="5">
        <f t="shared" si="353"/>
        <v>0.1985714286</v>
      </c>
    </row>
    <row r="354">
      <c r="A354" s="3">
        <v>353.0</v>
      </c>
      <c r="B354" s="3" t="s">
        <v>400</v>
      </c>
      <c r="C354" s="3" t="s">
        <v>51</v>
      </c>
      <c r="D354" s="3" t="s">
        <v>48</v>
      </c>
      <c r="E354" s="3">
        <v>1.0</v>
      </c>
      <c r="F354" s="3">
        <v>4.0</v>
      </c>
      <c r="G354" s="4" t="str">
        <f t="shared" si="2"/>
        <v>Away</v>
      </c>
      <c r="H354" s="3">
        <v>0.52</v>
      </c>
      <c r="I354" s="3">
        <v>1.36</v>
      </c>
      <c r="J354" s="3">
        <v>1.31</v>
      </c>
      <c r="K354" s="3">
        <v>20.0</v>
      </c>
      <c r="L354" s="3">
        <v>5.0</v>
      </c>
      <c r="M354" s="3">
        <v>4.0</v>
      </c>
      <c r="N354" s="3">
        <v>4.0</v>
      </c>
      <c r="O354" s="3">
        <v>0.0</v>
      </c>
      <c r="P354" s="3">
        <v>0.0</v>
      </c>
      <c r="Q354" s="3">
        <v>0.0</v>
      </c>
      <c r="R354" s="3">
        <v>0.0</v>
      </c>
      <c r="S354" s="5">
        <f t="shared" ref="S354:T354" si="354">I354/K354</f>
        <v>0.068</v>
      </c>
      <c r="T354" s="5">
        <f t="shared" si="354"/>
        <v>0.262</v>
      </c>
    </row>
    <row r="355">
      <c r="A355" s="3">
        <v>354.0</v>
      </c>
      <c r="B355" s="3" t="s">
        <v>401</v>
      </c>
      <c r="C355" s="3" t="s">
        <v>34</v>
      </c>
      <c r="D355" s="3" t="s">
        <v>24</v>
      </c>
      <c r="E355" s="3">
        <v>1.0</v>
      </c>
      <c r="F355" s="3">
        <v>0.0</v>
      </c>
      <c r="G355" s="4" t="str">
        <f t="shared" si="2"/>
        <v>Home</v>
      </c>
      <c r="H355" s="3">
        <v>0.37</v>
      </c>
      <c r="I355" s="3">
        <v>1.7</v>
      </c>
      <c r="J355" s="3">
        <v>0.48</v>
      </c>
      <c r="K355" s="3">
        <v>22.0</v>
      </c>
      <c r="L355" s="3">
        <v>2.0</v>
      </c>
      <c r="M355" s="3">
        <v>7.0</v>
      </c>
      <c r="N355" s="3">
        <v>1.0</v>
      </c>
      <c r="O355" s="3">
        <v>0.0</v>
      </c>
      <c r="P355" s="3">
        <v>0.0</v>
      </c>
      <c r="Q355" s="3">
        <v>1.0</v>
      </c>
      <c r="R355" s="3">
        <v>0.0</v>
      </c>
      <c r="S355" s="5">
        <f t="shared" ref="S355:T355" si="355">I355/K355</f>
        <v>0.07727272727</v>
      </c>
      <c r="T355" s="5">
        <f t="shared" si="355"/>
        <v>0.24</v>
      </c>
    </row>
    <row r="356">
      <c r="A356" s="3">
        <v>355.0</v>
      </c>
      <c r="B356" s="3" t="s">
        <v>402</v>
      </c>
      <c r="C356" s="3" t="s">
        <v>71</v>
      </c>
      <c r="D356" s="3" t="s">
        <v>25</v>
      </c>
      <c r="E356" s="3">
        <v>3.0</v>
      </c>
      <c r="F356" s="3">
        <v>0.0</v>
      </c>
      <c r="G356" s="4" t="str">
        <f t="shared" si="2"/>
        <v>Home</v>
      </c>
      <c r="H356" s="3">
        <v>0.52</v>
      </c>
      <c r="I356" s="3">
        <v>1.73</v>
      </c>
      <c r="J356" s="3">
        <v>0.39</v>
      </c>
      <c r="K356" s="3">
        <v>18.0</v>
      </c>
      <c r="L356" s="3">
        <v>13.0</v>
      </c>
      <c r="M356" s="3">
        <v>3.0</v>
      </c>
      <c r="N356" s="3">
        <v>1.0</v>
      </c>
      <c r="O356" s="3">
        <v>0.0</v>
      </c>
      <c r="P356" s="3">
        <v>0.0</v>
      </c>
      <c r="Q356" s="3">
        <v>0.0</v>
      </c>
      <c r="R356" s="3">
        <v>0.0</v>
      </c>
      <c r="S356" s="5">
        <f t="shared" ref="S356:T356" si="356">I356/K356</f>
        <v>0.09611111111</v>
      </c>
      <c r="T356" s="5">
        <f t="shared" si="356"/>
        <v>0.03</v>
      </c>
    </row>
    <row r="357">
      <c r="A357" s="3">
        <v>356.0</v>
      </c>
      <c r="B357" s="3" t="s">
        <v>403</v>
      </c>
      <c r="C357" s="3" t="s">
        <v>31</v>
      </c>
      <c r="D357" s="3" t="s">
        <v>54</v>
      </c>
      <c r="E357" s="3">
        <v>0.0</v>
      </c>
      <c r="F357" s="3">
        <v>1.0</v>
      </c>
      <c r="G357" s="4" t="str">
        <f t="shared" si="2"/>
        <v>Away</v>
      </c>
      <c r="H357" s="3">
        <v>0.51</v>
      </c>
      <c r="I357" s="3">
        <v>1.59</v>
      </c>
      <c r="J357" s="3">
        <v>0.83</v>
      </c>
      <c r="K357" s="3">
        <v>14.0</v>
      </c>
      <c r="L357" s="3">
        <v>15.0</v>
      </c>
      <c r="M357" s="3">
        <v>4.0</v>
      </c>
      <c r="N357" s="3">
        <v>9.0</v>
      </c>
      <c r="O357" s="3">
        <v>0.0</v>
      </c>
      <c r="P357" s="3">
        <v>0.0</v>
      </c>
      <c r="Q357" s="3">
        <v>0.0</v>
      </c>
      <c r="R357" s="3">
        <v>0.0</v>
      </c>
      <c r="S357" s="5">
        <f t="shared" ref="S357:T357" si="357">I357/K357</f>
        <v>0.1135714286</v>
      </c>
      <c r="T357" s="5">
        <f t="shared" si="357"/>
        <v>0.05533333333</v>
      </c>
    </row>
    <row r="358">
      <c r="A358" s="3">
        <v>357.0</v>
      </c>
      <c r="B358" s="3" t="s">
        <v>404</v>
      </c>
      <c r="C358" s="3" t="s">
        <v>61</v>
      </c>
      <c r="D358" s="3" t="s">
        <v>30</v>
      </c>
      <c r="E358" s="3">
        <v>0.0</v>
      </c>
      <c r="F358" s="3">
        <v>3.0</v>
      </c>
      <c r="G358" s="4" t="str">
        <f t="shared" si="2"/>
        <v>Away</v>
      </c>
      <c r="H358" s="3">
        <v>0.54</v>
      </c>
      <c r="I358" s="3">
        <v>1.18</v>
      </c>
      <c r="J358" s="3">
        <v>1.47</v>
      </c>
      <c r="K358" s="3">
        <v>23.0</v>
      </c>
      <c r="L358" s="3">
        <v>13.0</v>
      </c>
      <c r="M358" s="3">
        <v>1.0</v>
      </c>
      <c r="N358" s="3">
        <v>7.0</v>
      </c>
      <c r="O358" s="3">
        <v>0.0</v>
      </c>
      <c r="P358" s="3">
        <v>0.0</v>
      </c>
      <c r="Q358" s="3">
        <v>2.0</v>
      </c>
      <c r="R358" s="3">
        <v>0.0</v>
      </c>
      <c r="S358" s="5">
        <f t="shared" ref="S358:T358" si="358">I358/K358</f>
        <v>0.05130434783</v>
      </c>
      <c r="T358" s="5">
        <f t="shared" si="358"/>
        <v>0.1130769231</v>
      </c>
    </row>
    <row r="359">
      <c r="A359" s="3">
        <v>358.0</v>
      </c>
      <c r="B359" s="3" t="s">
        <v>405</v>
      </c>
      <c r="C359" s="3" t="s">
        <v>46</v>
      </c>
      <c r="D359" s="3" t="s">
        <v>37</v>
      </c>
      <c r="E359" s="3">
        <v>1.0</v>
      </c>
      <c r="F359" s="3">
        <v>1.0</v>
      </c>
      <c r="G359" s="4" t="str">
        <f t="shared" si="2"/>
        <v>Draw</v>
      </c>
      <c r="H359" s="3">
        <v>0.53</v>
      </c>
      <c r="I359" s="3">
        <v>0.29</v>
      </c>
      <c r="J359" s="3">
        <v>0.49</v>
      </c>
      <c r="K359" s="3">
        <v>5.0</v>
      </c>
      <c r="L359" s="3">
        <v>4.0</v>
      </c>
      <c r="M359" s="3">
        <v>5.0</v>
      </c>
      <c r="N359" s="3">
        <v>7.0</v>
      </c>
      <c r="O359" s="3">
        <v>0.0</v>
      </c>
      <c r="P359" s="3">
        <v>0.0</v>
      </c>
      <c r="Q359" s="3">
        <v>0.0</v>
      </c>
      <c r="R359" s="3">
        <v>0.0</v>
      </c>
      <c r="S359" s="5">
        <f t="shared" ref="S359:T359" si="359">I359/K359</f>
        <v>0.058</v>
      </c>
      <c r="T359" s="5">
        <f t="shared" si="359"/>
        <v>0.1225</v>
      </c>
    </row>
    <row r="360">
      <c r="A360" s="3">
        <v>359.0</v>
      </c>
      <c r="B360" s="3" t="s">
        <v>406</v>
      </c>
      <c r="C360" s="3" t="s">
        <v>27</v>
      </c>
      <c r="D360" s="3" t="s">
        <v>33</v>
      </c>
      <c r="E360" s="3">
        <v>0.0</v>
      </c>
      <c r="F360" s="3">
        <v>2.0</v>
      </c>
      <c r="G360" s="4" t="str">
        <f t="shared" si="2"/>
        <v>Away</v>
      </c>
      <c r="H360" s="3">
        <v>0.5</v>
      </c>
      <c r="I360" s="3">
        <v>0.28</v>
      </c>
      <c r="J360" s="3">
        <v>1.28</v>
      </c>
      <c r="K360" s="3">
        <v>8.0</v>
      </c>
      <c r="L360" s="3">
        <v>7.0</v>
      </c>
      <c r="M360" s="3">
        <v>1.0</v>
      </c>
      <c r="N360" s="3">
        <v>4.0</v>
      </c>
      <c r="O360" s="3">
        <v>0.0</v>
      </c>
      <c r="P360" s="3">
        <v>0.0</v>
      </c>
      <c r="Q360" s="3">
        <v>0.0</v>
      </c>
      <c r="R360" s="3">
        <v>0.0</v>
      </c>
      <c r="S360" s="5">
        <f t="shared" ref="S360:T360" si="360">I360/K360</f>
        <v>0.035</v>
      </c>
      <c r="T360" s="5">
        <f t="shared" si="360"/>
        <v>0.1828571429</v>
      </c>
    </row>
    <row r="361">
      <c r="A361" s="3">
        <v>360.0</v>
      </c>
      <c r="B361" s="3" t="s">
        <v>407</v>
      </c>
      <c r="C361" s="3" t="s">
        <v>21</v>
      </c>
      <c r="D361" s="3" t="s">
        <v>40</v>
      </c>
      <c r="E361" s="3">
        <v>2.0</v>
      </c>
      <c r="F361" s="3">
        <v>3.0</v>
      </c>
      <c r="G361" s="4" t="str">
        <f t="shared" si="2"/>
        <v>Away</v>
      </c>
      <c r="H361" s="3">
        <v>0.41</v>
      </c>
      <c r="I361" s="3">
        <v>2.38</v>
      </c>
      <c r="J361" s="3">
        <v>2.0</v>
      </c>
      <c r="K361" s="3">
        <v>24.0</v>
      </c>
      <c r="L361" s="3">
        <v>11.0</v>
      </c>
      <c r="M361" s="3">
        <v>2.0</v>
      </c>
      <c r="N361" s="3">
        <v>5.0</v>
      </c>
      <c r="O361" s="3">
        <v>0.0</v>
      </c>
      <c r="P361" s="3">
        <v>0.0</v>
      </c>
      <c r="Q361" s="3">
        <v>0.0</v>
      </c>
      <c r="R361" s="3">
        <v>0.0</v>
      </c>
      <c r="S361" s="5">
        <f t="shared" ref="S361:T361" si="361">I361/K361</f>
        <v>0.09916666667</v>
      </c>
      <c r="T361" s="5">
        <f t="shared" si="361"/>
        <v>0.1818181818</v>
      </c>
    </row>
    <row r="362">
      <c r="A362" s="3">
        <v>361.0</v>
      </c>
      <c r="B362" s="3" t="s">
        <v>408</v>
      </c>
      <c r="C362" s="3" t="s">
        <v>55</v>
      </c>
      <c r="D362" s="3" t="s">
        <v>43</v>
      </c>
      <c r="E362" s="3">
        <v>0.0</v>
      </c>
      <c r="F362" s="3">
        <v>1.0</v>
      </c>
      <c r="G362" s="4" t="str">
        <f t="shared" si="2"/>
        <v>Away</v>
      </c>
      <c r="H362" s="3">
        <v>0.53</v>
      </c>
      <c r="I362" s="3">
        <v>1.9</v>
      </c>
      <c r="J362" s="3">
        <v>0.82</v>
      </c>
      <c r="K362" s="3">
        <v>22.0</v>
      </c>
      <c r="L362" s="3">
        <v>7.0</v>
      </c>
      <c r="M362" s="3">
        <v>10.0</v>
      </c>
      <c r="N362" s="3">
        <v>6.0</v>
      </c>
      <c r="O362" s="3">
        <v>0.0</v>
      </c>
      <c r="P362" s="3">
        <v>0.0</v>
      </c>
      <c r="Q362" s="3">
        <v>1.0</v>
      </c>
      <c r="R362" s="3">
        <v>0.0</v>
      </c>
      <c r="S362" s="5">
        <f t="shared" ref="S362:T362" si="362">I362/K362</f>
        <v>0.08636363636</v>
      </c>
      <c r="T362" s="5">
        <f t="shared" si="362"/>
        <v>0.1171428571</v>
      </c>
    </row>
    <row r="363">
      <c r="A363" s="3">
        <v>362.0</v>
      </c>
      <c r="B363" s="3" t="s">
        <v>409</v>
      </c>
      <c r="C363" s="3" t="s">
        <v>42</v>
      </c>
      <c r="D363" s="3" t="s">
        <v>57</v>
      </c>
      <c r="E363" s="3">
        <v>1.0</v>
      </c>
      <c r="F363" s="3">
        <v>1.0</v>
      </c>
      <c r="G363" s="4" t="str">
        <f t="shared" si="2"/>
        <v>Draw</v>
      </c>
      <c r="H363" s="3">
        <v>0.49</v>
      </c>
      <c r="I363" s="3">
        <v>1.74</v>
      </c>
      <c r="J363" s="3">
        <v>0.84</v>
      </c>
      <c r="K363" s="3">
        <v>22.0</v>
      </c>
      <c r="L363" s="3">
        <v>9.0</v>
      </c>
      <c r="M363" s="3">
        <v>7.0</v>
      </c>
      <c r="N363" s="3">
        <v>4.0</v>
      </c>
      <c r="O363" s="3">
        <v>0.0</v>
      </c>
      <c r="P363" s="3">
        <v>0.0</v>
      </c>
      <c r="Q363" s="3">
        <v>1.0</v>
      </c>
      <c r="R363" s="3">
        <v>0.0</v>
      </c>
      <c r="S363" s="5">
        <f t="shared" ref="S363:T363" si="363">I363/K363</f>
        <v>0.07909090909</v>
      </c>
      <c r="T363" s="5">
        <f t="shared" si="363"/>
        <v>0.09333333333</v>
      </c>
    </row>
    <row r="364">
      <c r="A364" s="3">
        <v>363.0</v>
      </c>
      <c r="B364" s="3" t="s">
        <v>410</v>
      </c>
      <c r="C364" s="3" t="s">
        <v>49</v>
      </c>
      <c r="D364" s="3" t="s">
        <v>39</v>
      </c>
      <c r="E364" s="3">
        <v>2.0</v>
      </c>
      <c r="F364" s="3">
        <v>7.0</v>
      </c>
      <c r="G364" s="4" t="str">
        <f t="shared" si="2"/>
        <v>Away</v>
      </c>
      <c r="H364" s="3">
        <v>0.44</v>
      </c>
      <c r="I364" s="3">
        <v>2.36</v>
      </c>
      <c r="J364" s="3">
        <v>0.72</v>
      </c>
      <c r="K364" s="3">
        <v>18.0</v>
      </c>
      <c r="L364" s="3">
        <v>9.0</v>
      </c>
      <c r="M364" s="3">
        <v>6.0</v>
      </c>
      <c r="N364" s="3">
        <v>3.0</v>
      </c>
      <c r="O364" s="3">
        <v>0.0</v>
      </c>
      <c r="P364" s="3">
        <v>0.0</v>
      </c>
      <c r="Q364" s="3">
        <v>0.0</v>
      </c>
      <c r="R364" s="3">
        <v>0.0</v>
      </c>
      <c r="S364" s="5">
        <f t="shared" ref="S364:T364" si="364">I364/K364</f>
        <v>0.1311111111</v>
      </c>
      <c r="T364" s="5">
        <f t="shared" si="364"/>
        <v>0.08</v>
      </c>
    </row>
    <row r="365">
      <c r="A365" s="3">
        <v>364.0</v>
      </c>
      <c r="B365" s="3" t="s">
        <v>411</v>
      </c>
      <c r="C365" s="3" t="s">
        <v>22</v>
      </c>
      <c r="D365" s="3" t="s">
        <v>52</v>
      </c>
      <c r="E365" s="3">
        <v>0.0</v>
      </c>
      <c r="F365" s="3">
        <v>2.0</v>
      </c>
      <c r="G365" s="4" t="str">
        <f t="shared" si="2"/>
        <v>Away</v>
      </c>
      <c r="H365" s="3">
        <v>0.58</v>
      </c>
      <c r="I365" s="3">
        <v>1.9</v>
      </c>
      <c r="J365" s="3">
        <v>0.88</v>
      </c>
      <c r="K365" s="3">
        <v>15.0</v>
      </c>
      <c r="L365" s="3">
        <v>8.0</v>
      </c>
      <c r="M365" s="3">
        <v>4.0</v>
      </c>
      <c r="N365" s="3">
        <v>4.0</v>
      </c>
      <c r="O365" s="3">
        <v>0.0</v>
      </c>
      <c r="P365" s="3">
        <v>0.0</v>
      </c>
      <c r="Q365" s="3">
        <v>0.0</v>
      </c>
      <c r="R365" s="3">
        <v>0.0</v>
      </c>
      <c r="S365" s="5">
        <f t="shared" ref="S365:T365" si="365">I365/K365</f>
        <v>0.1266666667</v>
      </c>
      <c r="T365" s="5">
        <f t="shared" si="365"/>
        <v>0.11</v>
      </c>
    </row>
    <row r="366">
      <c r="A366" s="3">
        <v>365.0</v>
      </c>
      <c r="B366" s="3" t="s">
        <v>412</v>
      </c>
      <c r="C366" s="3" t="s">
        <v>28</v>
      </c>
      <c r="D366" s="3" t="s">
        <v>45</v>
      </c>
      <c r="E366" s="3">
        <v>1.0</v>
      </c>
      <c r="F366" s="3">
        <v>2.0</v>
      </c>
      <c r="G366" s="4" t="str">
        <f t="shared" si="2"/>
        <v>Away</v>
      </c>
      <c r="H366" s="3">
        <v>0.5</v>
      </c>
      <c r="I366" s="3">
        <v>1.22</v>
      </c>
      <c r="J366" s="3">
        <v>1.17</v>
      </c>
      <c r="K366" s="3">
        <v>17.0</v>
      </c>
      <c r="L366" s="3">
        <v>5.0</v>
      </c>
      <c r="M366" s="3">
        <v>3.0</v>
      </c>
      <c r="N366" s="3">
        <v>5.0</v>
      </c>
      <c r="O366" s="3">
        <v>0.0</v>
      </c>
      <c r="P366" s="3">
        <v>0.0</v>
      </c>
      <c r="Q366" s="3">
        <v>0.0</v>
      </c>
      <c r="R366" s="3">
        <v>0.0</v>
      </c>
      <c r="S366" s="5">
        <f t="shared" ref="S366:T366" si="366">I366/K366</f>
        <v>0.07176470588</v>
      </c>
      <c r="T366" s="5">
        <f t="shared" si="366"/>
        <v>0.234</v>
      </c>
    </row>
    <row r="367">
      <c r="A367" s="3">
        <v>366.0</v>
      </c>
      <c r="B367" s="3" t="s">
        <v>413</v>
      </c>
      <c r="C367" s="3" t="s">
        <v>58</v>
      </c>
      <c r="D367" s="3" t="s">
        <v>36</v>
      </c>
      <c r="E367" s="3">
        <v>3.0</v>
      </c>
      <c r="F367" s="3">
        <v>3.0</v>
      </c>
      <c r="G367" s="4" t="str">
        <f t="shared" si="2"/>
        <v>Draw</v>
      </c>
      <c r="H367" s="3">
        <v>0.56</v>
      </c>
      <c r="I367" s="3">
        <v>0.36</v>
      </c>
      <c r="J367" s="3">
        <v>1.21</v>
      </c>
      <c r="K367" s="3">
        <v>2.0</v>
      </c>
      <c r="L367" s="3">
        <v>7.0</v>
      </c>
      <c r="M367" s="3">
        <v>3.0</v>
      </c>
      <c r="N367" s="3">
        <v>5.0</v>
      </c>
      <c r="O367" s="3">
        <v>0.0</v>
      </c>
      <c r="P367" s="3">
        <v>0.0</v>
      </c>
      <c r="Q367" s="3">
        <v>0.0</v>
      </c>
      <c r="R367" s="3">
        <v>0.0</v>
      </c>
      <c r="S367" s="5">
        <f t="shared" ref="S367:T367" si="367">I367/K367</f>
        <v>0.18</v>
      </c>
      <c r="T367" s="5">
        <f t="shared" si="367"/>
        <v>0.1728571429</v>
      </c>
    </row>
    <row r="368">
      <c r="A368" s="3">
        <v>367.0</v>
      </c>
      <c r="B368" s="3" t="s">
        <v>414</v>
      </c>
      <c r="C368" s="3" t="s">
        <v>24</v>
      </c>
      <c r="D368" s="3" t="s">
        <v>30</v>
      </c>
      <c r="E368" s="3">
        <v>3.0</v>
      </c>
      <c r="F368" s="3">
        <v>1.0</v>
      </c>
      <c r="G368" s="4" t="str">
        <f t="shared" si="2"/>
        <v>Home</v>
      </c>
      <c r="H368" s="3">
        <v>0.48</v>
      </c>
      <c r="I368" s="3">
        <v>1.96</v>
      </c>
      <c r="J368" s="3">
        <v>1.19</v>
      </c>
      <c r="K368" s="3">
        <v>21.0</v>
      </c>
      <c r="L368" s="3">
        <v>9.0</v>
      </c>
      <c r="M368" s="3">
        <v>9.0</v>
      </c>
      <c r="N368" s="3">
        <v>7.0</v>
      </c>
      <c r="O368" s="3">
        <v>0.0</v>
      </c>
      <c r="P368" s="3">
        <v>0.0</v>
      </c>
      <c r="Q368" s="3">
        <v>0.0</v>
      </c>
      <c r="R368" s="3">
        <v>0.0</v>
      </c>
      <c r="S368" s="5">
        <f t="shared" ref="S368:T368" si="368">I368/K368</f>
        <v>0.09333333333</v>
      </c>
      <c r="T368" s="5">
        <f t="shared" si="368"/>
        <v>0.1322222222</v>
      </c>
    </row>
    <row r="369">
      <c r="A369" s="3">
        <v>368.0</v>
      </c>
      <c r="B369" s="3" t="s">
        <v>415</v>
      </c>
      <c r="C369" s="3" t="s">
        <v>36</v>
      </c>
      <c r="D369" s="3" t="s">
        <v>48</v>
      </c>
      <c r="E369" s="3">
        <v>2.0</v>
      </c>
      <c r="F369" s="3">
        <v>0.0</v>
      </c>
      <c r="G369" s="4" t="str">
        <f t="shared" si="2"/>
        <v>Home</v>
      </c>
      <c r="H369" s="3">
        <v>0.49</v>
      </c>
      <c r="I369" s="3">
        <v>1.72</v>
      </c>
      <c r="J369" s="3">
        <v>0.97</v>
      </c>
      <c r="K369" s="3">
        <v>8.0</v>
      </c>
      <c r="L369" s="3">
        <v>3.0</v>
      </c>
      <c r="M369" s="3">
        <v>4.0</v>
      </c>
      <c r="N369" s="3">
        <v>4.0</v>
      </c>
      <c r="O369" s="3">
        <v>0.0</v>
      </c>
      <c r="P369" s="3">
        <v>0.0</v>
      </c>
      <c r="Q369" s="3">
        <v>1.0</v>
      </c>
      <c r="R369" s="3">
        <v>0.0</v>
      </c>
      <c r="S369" s="5">
        <f t="shared" ref="S369:T369" si="369">I369/K369</f>
        <v>0.215</v>
      </c>
      <c r="T369" s="5">
        <f t="shared" si="369"/>
        <v>0.3233333333</v>
      </c>
    </row>
    <row r="370">
      <c r="A370" s="3">
        <v>369.0</v>
      </c>
      <c r="B370" s="3" t="s">
        <v>416</v>
      </c>
      <c r="C370" s="3" t="s">
        <v>25</v>
      </c>
      <c r="D370" s="3" t="s">
        <v>42</v>
      </c>
      <c r="E370" s="3">
        <v>2.0</v>
      </c>
      <c r="F370" s="3">
        <v>1.0</v>
      </c>
      <c r="G370" s="4" t="str">
        <f t="shared" si="2"/>
        <v>Home</v>
      </c>
      <c r="H370" s="3">
        <v>0.35</v>
      </c>
      <c r="I370" s="3">
        <v>1.55</v>
      </c>
      <c r="J370" s="3">
        <v>0.83</v>
      </c>
      <c r="K370" s="3">
        <v>8.0</v>
      </c>
      <c r="L370" s="3">
        <v>11.0</v>
      </c>
      <c r="M370" s="3">
        <v>3.0</v>
      </c>
      <c r="N370" s="3">
        <v>10.0</v>
      </c>
      <c r="O370" s="3">
        <v>0.0</v>
      </c>
      <c r="P370" s="3">
        <v>1.0</v>
      </c>
      <c r="Q370" s="3">
        <v>0.0</v>
      </c>
      <c r="R370" s="3">
        <v>1.0</v>
      </c>
      <c r="S370" s="5">
        <f t="shared" ref="S370:T370" si="370">I370/K370</f>
        <v>0.19375</v>
      </c>
      <c r="T370" s="5">
        <f t="shared" si="370"/>
        <v>0.07545454545</v>
      </c>
    </row>
    <row r="371">
      <c r="A371" s="3">
        <v>370.0</v>
      </c>
      <c r="B371" s="3" t="s">
        <v>417</v>
      </c>
      <c r="C371" s="3" t="s">
        <v>33</v>
      </c>
      <c r="D371" s="3" t="s">
        <v>31</v>
      </c>
      <c r="E371" s="3">
        <v>5.0</v>
      </c>
      <c r="F371" s="3">
        <v>0.0</v>
      </c>
      <c r="G371" s="4" t="str">
        <f t="shared" si="2"/>
        <v>Home</v>
      </c>
      <c r="H371" s="3">
        <v>0.59</v>
      </c>
      <c r="I371" s="3">
        <v>2.31</v>
      </c>
      <c r="J371" s="3">
        <v>0.3</v>
      </c>
      <c r="K371" s="3">
        <v>17.0</v>
      </c>
      <c r="L371" s="3">
        <v>6.0</v>
      </c>
      <c r="M371" s="3">
        <v>3.0</v>
      </c>
      <c r="N371" s="3">
        <v>4.0</v>
      </c>
      <c r="O371" s="3">
        <v>0.0</v>
      </c>
      <c r="P371" s="3">
        <v>0.0</v>
      </c>
      <c r="Q371" s="3">
        <v>0.0</v>
      </c>
      <c r="R371" s="3">
        <v>0.0</v>
      </c>
      <c r="S371" s="5">
        <f t="shared" ref="S371:T371" si="371">I371/K371</f>
        <v>0.1358823529</v>
      </c>
      <c r="T371" s="5">
        <f t="shared" si="371"/>
        <v>0.05</v>
      </c>
    </row>
    <row r="372">
      <c r="A372" s="3">
        <v>371.0</v>
      </c>
      <c r="B372" s="3" t="s">
        <v>418</v>
      </c>
      <c r="C372" s="3" t="s">
        <v>34</v>
      </c>
      <c r="D372" s="3" t="s">
        <v>54</v>
      </c>
      <c r="E372" s="3">
        <v>2.0</v>
      </c>
      <c r="F372" s="3">
        <v>1.0</v>
      </c>
      <c r="G372" s="4" t="str">
        <f t="shared" si="2"/>
        <v>Home</v>
      </c>
      <c r="H372" s="3">
        <v>0.56</v>
      </c>
      <c r="I372" s="3">
        <v>1.62</v>
      </c>
      <c r="J372" s="3">
        <v>0.32</v>
      </c>
      <c r="K372" s="3">
        <v>23.0</v>
      </c>
      <c r="L372" s="3">
        <v>8.0</v>
      </c>
      <c r="M372" s="3">
        <v>4.0</v>
      </c>
      <c r="N372" s="3">
        <v>6.0</v>
      </c>
      <c r="O372" s="3">
        <v>0.0</v>
      </c>
      <c r="P372" s="3">
        <v>0.0</v>
      </c>
      <c r="Q372" s="3">
        <v>0.0</v>
      </c>
      <c r="R372" s="3">
        <v>0.0</v>
      </c>
      <c r="S372" s="5">
        <f t="shared" ref="S372:T372" si="372">I372/K372</f>
        <v>0.07043478261</v>
      </c>
      <c r="T372" s="5">
        <f t="shared" si="372"/>
        <v>0.04</v>
      </c>
    </row>
    <row r="373">
      <c r="A373" s="3">
        <v>372.0</v>
      </c>
      <c r="B373" s="3" t="s">
        <v>419</v>
      </c>
      <c r="C373" s="3" t="s">
        <v>71</v>
      </c>
      <c r="D373" s="3" t="s">
        <v>21</v>
      </c>
      <c r="E373" s="3">
        <v>0.0</v>
      </c>
      <c r="F373" s="3">
        <v>3.0</v>
      </c>
      <c r="G373" s="4" t="str">
        <f t="shared" si="2"/>
        <v>Away</v>
      </c>
      <c r="H373" s="3">
        <v>0.45</v>
      </c>
      <c r="I373" s="3">
        <v>0.5</v>
      </c>
      <c r="J373" s="3">
        <v>1.07</v>
      </c>
      <c r="K373" s="3">
        <v>5.0</v>
      </c>
      <c r="L373" s="3">
        <v>20.0</v>
      </c>
      <c r="M373" s="3">
        <v>5.0</v>
      </c>
      <c r="N373" s="3">
        <v>7.0</v>
      </c>
      <c r="O373" s="3">
        <v>0.0</v>
      </c>
      <c r="P373" s="3">
        <v>0.0</v>
      </c>
      <c r="Q373" s="3">
        <v>0.0</v>
      </c>
      <c r="R373" s="3">
        <v>0.0</v>
      </c>
      <c r="S373" s="5">
        <f t="shared" ref="S373:T373" si="373">I373/K373</f>
        <v>0.1</v>
      </c>
      <c r="T373" s="5">
        <f t="shared" si="373"/>
        <v>0.0535</v>
      </c>
    </row>
    <row r="374">
      <c r="A374" s="3">
        <v>373.0</v>
      </c>
      <c r="B374" s="3" t="s">
        <v>420</v>
      </c>
      <c r="C374" s="3" t="s">
        <v>22</v>
      </c>
      <c r="D374" s="3" t="s">
        <v>46</v>
      </c>
      <c r="E374" s="3">
        <v>3.0</v>
      </c>
      <c r="F374" s="3">
        <v>0.0</v>
      </c>
      <c r="G374" s="4" t="str">
        <f t="shared" si="2"/>
        <v>Home</v>
      </c>
      <c r="H374" s="3">
        <v>0.58</v>
      </c>
      <c r="I374" s="3">
        <v>2.81</v>
      </c>
      <c r="J374" s="3">
        <v>0.63</v>
      </c>
      <c r="K374" s="3">
        <v>20.0</v>
      </c>
      <c r="L374" s="3">
        <v>13.0</v>
      </c>
      <c r="M374" s="3">
        <v>4.0</v>
      </c>
      <c r="N374" s="3">
        <v>0.0</v>
      </c>
      <c r="O374" s="3">
        <v>0.0</v>
      </c>
      <c r="P374" s="3">
        <v>0.0</v>
      </c>
      <c r="Q374" s="3">
        <v>0.0</v>
      </c>
      <c r="R374" s="3">
        <v>0.0</v>
      </c>
      <c r="S374" s="5">
        <f t="shared" ref="S374:T374" si="374">I374/K374</f>
        <v>0.1405</v>
      </c>
      <c r="T374" s="5">
        <f t="shared" si="374"/>
        <v>0.04846153846</v>
      </c>
    </row>
    <row r="375">
      <c r="A375" s="3">
        <v>374.0</v>
      </c>
      <c r="B375" s="3" t="s">
        <v>421</v>
      </c>
      <c r="C375" s="3" t="s">
        <v>43</v>
      </c>
      <c r="D375" s="3" t="s">
        <v>49</v>
      </c>
      <c r="E375" s="3">
        <v>0.0</v>
      </c>
      <c r="F375" s="3">
        <v>0.0</v>
      </c>
      <c r="G375" s="4" t="str">
        <f t="shared" si="2"/>
        <v>Draw</v>
      </c>
      <c r="H375" s="3">
        <v>0.47</v>
      </c>
      <c r="I375" s="3">
        <v>0.72</v>
      </c>
      <c r="J375" s="3">
        <v>1.02</v>
      </c>
      <c r="K375" s="3">
        <v>14.0</v>
      </c>
      <c r="L375" s="3">
        <v>11.0</v>
      </c>
      <c r="M375" s="3">
        <v>5.0</v>
      </c>
      <c r="N375" s="3">
        <v>7.0</v>
      </c>
      <c r="O375" s="3">
        <v>0.0</v>
      </c>
      <c r="P375" s="3">
        <v>0.0</v>
      </c>
      <c r="Q375" s="3">
        <v>1.0</v>
      </c>
      <c r="R375" s="3">
        <v>0.0</v>
      </c>
      <c r="S375" s="5">
        <f t="shared" ref="S375:T375" si="375">I375/K375</f>
        <v>0.05142857143</v>
      </c>
      <c r="T375" s="5">
        <f t="shared" si="375"/>
        <v>0.09272727273</v>
      </c>
    </row>
    <row r="376">
      <c r="A376" s="3">
        <v>375.0</v>
      </c>
      <c r="B376" s="3" t="s">
        <v>422</v>
      </c>
      <c r="C376" s="3" t="s">
        <v>39</v>
      </c>
      <c r="D376" s="3" t="s">
        <v>55</v>
      </c>
      <c r="E376" s="3">
        <v>3.0</v>
      </c>
      <c r="F376" s="3">
        <v>3.0</v>
      </c>
      <c r="G376" s="4" t="str">
        <f t="shared" si="2"/>
        <v>Draw</v>
      </c>
      <c r="H376" s="3">
        <v>0.53</v>
      </c>
      <c r="I376" s="3">
        <v>2.42</v>
      </c>
      <c r="J376" s="3">
        <v>1.32</v>
      </c>
      <c r="K376" s="3">
        <v>11.0</v>
      </c>
      <c r="L376" s="3">
        <v>17.0</v>
      </c>
      <c r="M376" s="3">
        <v>8.0</v>
      </c>
      <c r="N376" s="3">
        <v>0.0</v>
      </c>
      <c r="O376" s="3">
        <v>0.0</v>
      </c>
      <c r="P376" s="3">
        <v>0.0</v>
      </c>
      <c r="Q376" s="3">
        <v>0.0</v>
      </c>
      <c r="R376" s="3">
        <v>0.0</v>
      </c>
      <c r="S376" s="5">
        <f t="shared" ref="S376:T376" si="376">I376/K376</f>
        <v>0.22</v>
      </c>
      <c r="T376" s="5">
        <f t="shared" si="376"/>
        <v>0.07764705882</v>
      </c>
    </row>
    <row r="377">
      <c r="A377" s="3">
        <v>376.0</v>
      </c>
      <c r="B377" s="3" t="s">
        <v>423</v>
      </c>
      <c r="C377" s="3" t="s">
        <v>58</v>
      </c>
      <c r="D377" s="3" t="s">
        <v>61</v>
      </c>
      <c r="E377" s="3">
        <v>0.0</v>
      </c>
      <c r="F377" s="3">
        <v>3.0</v>
      </c>
      <c r="G377" s="4" t="str">
        <f t="shared" si="2"/>
        <v>Away</v>
      </c>
      <c r="H377" s="3">
        <v>0.5</v>
      </c>
      <c r="I377" s="3">
        <v>1.32</v>
      </c>
      <c r="J377" s="3">
        <v>1.63</v>
      </c>
      <c r="K377" s="3">
        <v>21.0</v>
      </c>
      <c r="L377" s="3">
        <v>9.0</v>
      </c>
      <c r="M377" s="3">
        <v>7.0</v>
      </c>
      <c r="N377" s="3">
        <v>3.0</v>
      </c>
      <c r="O377" s="3">
        <v>0.0</v>
      </c>
      <c r="P377" s="3">
        <v>0.0</v>
      </c>
      <c r="Q377" s="3">
        <v>0.0</v>
      </c>
      <c r="R377" s="3">
        <v>0.0</v>
      </c>
      <c r="S377" s="5">
        <f t="shared" ref="S377:T377" si="377">I377/K377</f>
        <v>0.06285714286</v>
      </c>
      <c r="T377" s="5">
        <f t="shared" si="377"/>
        <v>0.1811111111</v>
      </c>
    </row>
    <row r="378">
      <c r="A378" s="3">
        <v>377.0</v>
      </c>
      <c r="B378" s="3" t="s">
        <v>424</v>
      </c>
      <c r="C378" s="3" t="s">
        <v>28</v>
      </c>
      <c r="D378" s="3" t="s">
        <v>40</v>
      </c>
      <c r="E378" s="3">
        <v>0.0</v>
      </c>
      <c r="F378" s="3">
        <v>1.0</v>
      </c>
      <c r="G378" s="4" t="str">
        <f t="shared" si="2"/>
        <v>Away</v>
      </c>
      <c r="H378" s="3">
        <v>0.58</v>
      </c>
      <c r="I378" s="3">
        <v>1.26</v>
      </c>
      <c r="J378" s="3">
        <v>1.07</v>
      </c>
      <c r="K378" s="3">
        <v>15.0</v>
      </c>
      <c r="L378" s="3">
        <v>9.0</v>
      </c>
      <c r="M378" s="3">
        <v>5.0</v>
      </c>
      <c r="N378" s="3">
        <v>6.0</v>
      </c>
      <c r="O378" s="3">
        <v>0.0</v>
      </c>
      <c r="P378" s="3">
        <v>0.0</v>
      </c>
      <c r="Q378" s="3">
        <v>0.0</v>
      </c>
      <c r="R378" s="3">
        <v>0.0</v>
      </c>
      <c r="S378" s="5">
        <f t="shared" ref="S378:T378" si="378">I378/K378</f>
        <v>0.084</v>
      </c>
      <c r="T378" s="5">
        <f t="shared" si="378"/>
        <v>0.1188888889</v>
      </c>
    </row>
    <row r="379">
      <c r="A379" s="3">
        <v>378.0</v>
      </c>
      <c r="B379" s="3" t="s">
        <v>425</v>
      </c>
      <c r="C379" s="3" t="s">
        <v>57</v>
      </c>
      <c r="D379" s="3" t="s">
        <v>27</v>
      </c>
      <c r="E379" s="3">
        <v>3.0</v>
      </c>
      <c r="F379" s="3">
        <v>0.0</v>
      </c>
      <c r="G379" s="4" t="str">
        <f t="shared" si="2"/>
        <v>Home</v>
      </c>
      <c r="H379" s="3">
        <v>0.59</v>
      </c>
      <c r="I379" s="3">
        <v>3.27</v>
      </c>
      <c r="J379" s="3">
        <v>0.47</v>
      </c>
      <c r="K379" s="3">
        <v>20.0</v>
      </c>
      <c r="L379" s="3">
        <v>15.0</v>
      </c>
      <c r="M379" s="3">
        <v>6.0</v>
      </c>
      <c r="N379" s="3">
        <v>3.0</v>
      </c>
      <c r="O379" s="3">
        <v>0.0</v>
      </c>
      <c r="P379" s="3">
        <v>0.0</v>
      </c>
      <c r="Q379" s="3">
        <v>0.0</v>
      </c>
      <c r="R379" s="3">
        <v>0.0</v>
      </c>
      <c r="S379" s="5">
        <f t="shared" ref="S379:T379" si="379">I379/K379</f>
        <v>0.1635</v>
      </c>
      <c r="T379" s="5">
        <f t="shared" si="379"/>
        <v>0.03133333333</v>
      </c>
    </row>
    <row r="380">
      <c r="A380" s="3">
        <v>379.0</v>
      </c>
      <c r="B380" s="3" t="s">
        <v>426</v>
      </c>
      <c r="C380" s="3" t="s">
        <v>37</v>
      </c>
      <c r="D380" s="3" t="s">
        <v>51</v>
      </c>
      <c r="E380" s="3">
        <v>3.0</v>
      </c>
      <c r="F380" s="3">
        <v>2.0</v>
      </c>
      <c r="G380" s="4" t="str">
        <f t="shared" si="2"/>
        <v>Home</v>
      </c>
      <c r="H380" s="3">
        <v>0.62</v>
      </c>
      <c r="I380" s="3">
        <v>1.43</v>
      </c>
      <c r="J380" s="3">
        <v>0.51</v>
      </c>
      <c r="K380" s="3">
        <v>27.0</v>
      </c>
      <c r="L380" s="3">
        <v>6.0</v>
      </c>
      <c r="M380" s="3">
        <v>8.0</v>
      </c>
      <c r="N380" s="3">
        <v>2.0</v>
      </c>
      <c r="O380" s="3">
        <v>1.0</v>
      </c>
      <c r="P380" s="3">
        <v>0.0</v>
      </c>
      <c r="Q380" s="3">
        <v>1.0</v>
      </c>
      <c r="R380" s="3">
        <v>0.0</v>
      </c>
      <c r="S380" s="5">
        <f t="shared" ref="S380:T380" si="380">I380/K380</f>
        <v>0.05296296296</v>
      </c>
      <c r="T380" s="5">
        <f t="shared" si="380"/>
        <v>0.085</v>
      </c>
    </row>
    <row r="381">
      <c r="A381" s="3">
        <v>380.0</v>
      </c>
      <c r="B381" s="3" t="s">
        <v>427</v>
      </c>
      <c r="C381" s="3" t="s">
        <v>45</v>
      </c>
      <c r="D381" s="3" t="s">
        <v>52</v>
      </c>
      <c r="E381" s="3">
        <v>0.0</v>
      </c>
      <c r="F381" s="3">
        <v>0.0</v>
      </c>
      <c r="G381" s="4" t="str">
        <f t="shared" si="2"/>
        <v>Draw</v>
      </c>
      <c r="H381" s="3">
        <v>0.5</v>
      </c>
      <c r="I381" s="3">
        <v>0.34</v>
      </c>
      <c r="J381" s="3">
        <v>1.13</v>
      </c>
      <c r="K381" s="3">
        <v>2.0</v>
      </c>
      <c r="L381" s="3">
        <v>15.0</v>
      </c>
      <c r="M381" s="3">
        <v>11.0</v>
      </c>
      <c r="N381" s="3">
        <v>3.0</v>
      </c>
      <c r="O381" s="3">
        <v>0.0</v>
      </c>
      <c r="P381" s="3">
        <v>0.0</v>
      </c>
      <c r="Q381" s="3">
        <v>0.0</v>
      </c>
      <c r="R381" s="3">
        <v>0.0</v>
      </c>
      <c r="S381" s="5">
        <f t="shared" ref="S381:T381" si="381">I381/K381</f>
        <v>0.17</v>
      </c>
      <c r="T381" s="5">
        <f t="shared" si="381"/>
        <v>0.07533333333</v>
      </c>
    </row>
    <row r="382">
      <c r="A382" s="3">
        <v>381.0</v>
      </c>
      <c r="B382" s="3" t="s">
        <v>428</v>
      </c>
      <c r="C382" s="3" t="s">
        <v>33</v>
      </c>
      <c r="D382" s="3" t="s">
        <v>57</v>
      </c>
      <c r="E382" s="3">
        <v>1.0</v>
      </c>
      <c r="F382" s="3">
        <v>3.0</v>
      </c>
      <c r="G382" s="4" t="str">
        <f t="shared" si="2"/>
        <v>Away</v>
      </c>
      <c r="H382" s="3">
        <v>0.45</v>
      </c>
      <c r="I382" s="3">
        <v>1.45</v>
      </c>
      <c r="J382" s="3">
        <v>0.52</v>
      </c>
      <c r="K382" s="3">
        <v>11.0</v>
      </c>
      <c r="L382" s="3">
        <v>9.0</v>
      </c>
      <c r="M382" s="3">
        <v>3.0</v>
      </c>
      <c r="N382" s="3">
        <v>4.0</v>
      </c>
      <c r="O382" s="3">
        <v>0.0</v>
      </c>
      <c r="P382" s="3">
        <v>0.0</v>
      </c>
      <c r="Q382" s="3">
        <v>0.0</v>
      </c>
      <c r="R382" s="3">
        <v>0.0</v>
      </c>
      <c r="S382" s="5">
        <f t="shared" ref="S382:T382" si="382">I382/K382</f>
        <v>0.1318181818</v>
      </c>
      <c r="T382" s="5">
        <f t="shared" si="382"/>
        <v>0.05777777778</v>
      </c>
    </row>
    <row r="383">
      <c r="A383" s="3">
        <v>382.0</v>
      </c>
      <c r="B383" s="3" t="s">
        <v>429</v>
      </c>
      <c r="C383" s="3" t="s">
        <v>37</v>
      </c>
      <c r="D383" s="3" t="s">
        <v>22</v>
      </c>
      <c r="E383" s="3">
        <v>3.0</v>
      </c>
      <c r="F383" s="3">
        <v>1.0</v>
      </c>
      <c r="G383" s="4" t="str">
        <f t="shared" si="2"/>
        <v>Home</v>
      </c>
      <c r="H383" s="3">
        <v>0.53</v>
      </c>
      <c r="I383" s="3">
        <v>1.86</v>
      </c>
      <c r="J383" s="3">
        <v>1.58</v>
      </c>
      <c r="K383" s="3">
        <v>16.0</v>
      </c>
      <c r="L383" s="3">
        <v>21.0</v>
      </c>
      <c r="M383" s="3">
        <v>2.0</v>
      </c>
      <c r="N383" s="3">
        <v>4.0</v>
      </c>
      <c r="O383" s="3">
        <v>0.0</v>
      </c>
      <c r="P383" s="3">
        <v>0.0</v>
      </c>
      <c r="Q383" s="3">
        <v>1.0</v>
      </c>
      <c r="R383" s="3">
        <v>0.0</v>
      </c>
      <c r="S383" s="5">
        <f t="shared" ref="S383:T383" si="383">I383/K383</f>
        <v>0.11625</v>
      </c>
      <c r="T383" s="5">
        <f t="shared" si="383"/>
        <v>0.07523809524</v>
      </c>
    </row>
    <row r="384">
      <c r="A384" s="3">
        <v>383.0</v>
      </c>
      <c r="B384" s="3" t="s">
        <v>430</v>
      </c>
      <c r="C384" s="3" t="s">
        <v>49</v>
      </c>
      <c r="D384" s="3" t="s">
        <v>31</v>
      </c>
      <c r="E384" s="3">
        <v>0.0</v>
      </c>
      <c r="F384" s="3">
        <v>7.0</v>
      </c>
      <c r="G384" s="4" t="str">
        <f t="shared" si="2"/>
        <v>Away</v>
      </c>
      <c r="H384" s="3">
        <v>0.43</v>
      </c>
      <c r="I384" s="3">
        <v>1.43</v>
      </c>
      <c r="J384" s="3">
        <v>1.66</v>
      </c>
      <c r="K384" s="3">
        <v>21.0</v>
      </c>
      <c r="L384" s="3">
        <v>10.0</v>
      </c>
      <c r="M384" s="3">
        <v>4.0</v>
      </c>
      <c r="N384" s="3">
        <v>2.0</v>
      </c>
      <c r="O384" s="3">
        <v>0.0</v>
      </c>
      <c r="P384" s="3">
        <v>0.0</v>
      </c>
      <c r="Q384" s="3">
        <v>0.0</v>
      </c>
      <c r="R384" s="3">
        <v>0.0</v>
      </c>
      <c r="S384" s="5">
        <f t="shared" ref="S384:T384" si="384">I384/K384</f>
        <v>0.0680952381</v>
      </c>
      <c r="T384" s="5">
        <f t="shared" si="384"/>
        <v>0.166</v>
      </c>
    </row>
    <row r="385">
      <c r="A385" s="3">
        <v>384.0</v>
      </c>
      <c r="B385" s="3" t="s">
        <v>431</v>
      </c>
      <c r="C385" s="3" t="s">
        <v>52</v>
      </c>
      <c r="D385" s="3" t="s">
        <v>27</v>
      </c>
      <c r="E385" s="3">
        <v>3.0</v>
      </c>
      <c r="F385" s="3">
        <v>0.0</v>
      </c>
      <c r="G385" s="4" t="str">
        <f t="shared" si="2"/>
        <v>Home</v>
      </c>
      <c r="H385" s="3">
        <v>0.61</v>
      </c>
      <c r="I385" s="3">
        <v>2.91</v>
      </c>
      <c r="J385" s="3">
        <v>0.33</v>
      </c>
      <c r="K385" s="3">
        <v>17.0</v>
      </c>
      <c r="L385" s="3">
        <v>5.0</v>
      </c>
      <c r="M385" s="3">
        <v>3.0</v>
      </c>
      <c r="N385" s="3">
        <v>2.0</v>
      </c>
      <c r="O385" s="3">
        <v>0.0</v>
      </c>
      <c r="P385" s="3">
        <v>0.0</v>
      </c>
      <c r="Q385" s="3">
        <v>1.0</v>
      </c>
      <c r="R385" s="3">
        <v>1.0</v>
      </c>
      <c r="S385" s="5">
        <f t="shared" ref="S385:T385" si="385">I385/K385</f>
        <v>0.1711764706</v>
      </c>
      <c r="T385" s="5">
        <f t="shared" si="385"/>
        <v>0.066</v>
      </c>
    </row>
    <row r="386">
      <c r="A386" s="3">
        <v>385.0</v>
      </c>
      <c r="B386" s="3" t="s">
        <v>432</v>
      </c>
      <c r="C386" s="3" t="s">
        <v>40</v>
      </c>
      <c r="D386" s="3" t="s">
        <v>51</v>
      </c>
      <c r="E386" s="3">
        <v>0.0</v>
      </c>
      <c r="F386" s="3">
        <v>3.0</v>
      </c>
      <c r="G386" s="4" t="str">
        <f t="shared" si="2"/>
        <v>Away</v>
      </c>
      <c r="H386" s="3">
        <v>0.42</v>
      </c>
      <c r="I386" s="3">
        <v>1.12</v>
      </c>
      <c r="J386" s="3">
        <v>2.54</v>
      </c>
      <c r="K386" s="3">
        <v>20.0</v>
      </c>
      <c r="L386" s="3">
        <v>18.0</v>
      </c>
      <c r="M386" s="3">
        <v>0.0</v>
      </c>
      <c r="N386" s="3">
        <v>5.0</v>
      </c>
      <c r="O386" s="3">
        <v>0.0</v>
      </c>
      <c r="P386" s="3">
        <v>0.0</v>
      </c>
      <c r="Q386" s="3">
        <v>1.0</v>
      </c>
      <c r="R386" s="3">
        <v>0.0</v>
      </c>
      <c r="S386" s="5">
        <f t="shared" ref="S386:T386" si="386">I386/K386</f>
        <v>0.056</v>
      </c>
      <c r="T386" s="5">
        <f t="shared" si="386"/>
        <v>0.1411111111</v>
      </c>
    </row>
    <row r="387">
      <c r="A387" s="3">
        <v>386.0</v>
      </c>
      <c r="B387" s="3" t="s">
        <v>433</v>
      </c>
      <c r="C387" s="3" t="s">
        <v>54</v>
      </c>
      <c r="D387" s="3" t="s">
        <v>30</v>
      </c>
      <c r="E387" s="3">
        <v>2.0</v>
      </c>
      <c r="F387" s="3">
        <v>3.0</v>
      </c>
      <c r="G387" s="4" t="str">
        <f t="shared" si="2"/>
        <v>Away</v>
      </c>
      <c r="H387" s="3">
        <v>0.45</v>
      </c>
      <c r="I387" s="3">
        <v>1.61</v>
      </c>
      <c r="J387" s="3">
        <v>1.36</v>
      </c>
      <c r="K387" s="3">
        <v>3.0</v>
      </c>
      <c r="L387" s="3">
        <v>14.0</v>
      </c>
      <c r="M387" s="3">
        <v>3.0</v>
      </c>
      <c r="N387" s="3">
        <v>1.0</v>
      </c>
      <c r="O387" s="3">
        <v>0.0</v>
      </c>
      <c r="P387" s="3">
        <v>0.0</v>
      </c>
      <c r="Q387" s="3">
        <v>0.0</v>
      </c>
      <c r="R387" s="3">
        <v>0.0</v>
      </c>
      <c r="S387" s="5">
        <f t="shared" ref="S387:T387" si="387">I387/K387</f>
        <v>0.5366666667</v>
      </c>
      <c r="T387" s="5">
        <f t="shared" si="387"/>
        <v>0.09714285714</v>
      </c>
    </row>
    <row r="388">
      <c r="A388" s="3">
        <v>387.0</v>
      </c>
      <c r="B388" s="3" t="s">
        <v>434</v>
      </c>
      <c r="C388" s="3" t="s">
        <v>42</v>
      </c>
      <c r="D388" s="3" t="s">
        <v>21</v>
      </c>
      <c r="E388" s="3">
        <v>1.0</v>
      </c>
      <c r="F388" s="3">
        <v>3.0</v>
      </c>
      <c r="G388" s="4" t="str">
        <f t="shared" si="2"/>
        <v>Away</v>
      </c>
      <c r="H388" s="3">
        <v>0.5</v>
      </c>
      <c r="I388" s="3">
        <v>2.17</v>
      </c>
      <c r="J388" s="3">
        <v>1.92</v>
      </c>
      <c r="K388" s="3">
        <v>19.0</v>
      </c>
      <c r="L388" s="3">
        <v>12.0</v>
      </c>
      <c r="M388" s="3">
        <v>5.0</v>
      </c>
      <c r="N388" s="3">
        <v>5.0</v>
      </c>
      <c r="O388" s="3">
        <v>0.0</v>
      </c>
      <c r="P388" s="3">
        <v>0.0</v>
      </c>
      <c r="Q388" s="3">
        <v>0.0</v>
      </c>
      <c r="R388" s="3">
        <v>0.0</v>
      </c>
      <c r="S388" s="5">
        <f t="shared" ref="S388:T388" si="388">I388/K388</f>
        <v>0.1142105263</v>
      </c>
      <c r="T388" s="5">
        <f t="shared" si="388"/>
        <v>0.16</v>
      </c>
    </row>
    <row r="389">
      <c r="A389" s="3">
        <v>388.0</v>
      </c>
      <c r="B389" s="3" t="s">
        <v>435</v>
      </c>
      <c r="C389" s="3" t="s">
        <v>55</v>
      </c>
      <c r="D389" s="3" t="s">
        <v>34</v>
      </c>
      <c r="E389" s="3">
        <v>3.0</v>
      </c>
      <c r="F389" s="3">
        <v>0.0</v>
      </c>
      <c r="G389" s="4" t="str">
        <f t="shared" si="2"/>
        <v>Home</v>
      </c>
      <c r="H389" s="3">
        <v>0.52</v>
      </c>
      <c r="I389" s="3">
        <v>1.02</v>
      </c>
      <c r="J389" s="3">
        <v>0.75</v>
      </c>
      <c r="K389" s="3">
        <v>13.0</v>
      </c>
      <c r="L389" s="3">
        <v>2.0</v>
      </c>
      <c r="M389" s="3">
        <v>9.0</v>
      </c>
      <c r="N389" s="3">
        <v>5.0</v>
      </c>
      <c r="O389" s="3">
        <v>0.0</v>
      </c>
      <c r="P389" s="3">
        <v>0.0</v>
      </c>
      <c r="Q389" s="3">
        <v>0.0</v>
      </c>
      <c r="R389" s="3">
        <v>0.0</v>
      </c>
      <c r="S389" s="5">
        <f t="shared" ref="S389:T389" si="389">I389/K389</f>
        <v>0.07846153846</v>
      </c>
      <c r="T389" s="5">
        <f t="shared" si="389"/>
        <v>0.375</v>
      </c>
    </row>
    <row r="390">
      <c r="A390" s="3">
        <v>389.0</v>
      </c>
      <c r="B390" s="3" t="s">
        <v>436</v>
      </c>
      <c r="C390" s="3" t="s">
        <v>24</v>
      </c>
      <c r="D390" s="3" t="s">
        <v>36</v>
      </c>
      <c r="E390" s="3">
        <v>0.0</v>
      </c>
      <c r="F390" s="3">
        <v>2.0</v>
      </c>
      <c r="G390" s="4" t="str">
        <f t="shared" si="2"/>
        <v>Away</v>
      </c>
      <c r="H390" s="3">
        <v>0.71</v>
      </c>
      <c r="I390" s="3">
        <v>2.15</v>
      </c>
      <c r="J390" s="3">
        <v>1.13</v>
      </c>
      <c r="K390" s="3">
        <v>18.0</v>
      </c>
      <c r="L390" s="3">
        <v>13.0</v>
      </c>
      <c r="M390" s="3">
        <v>2.0</v>
      </c>
      <c r="N390" s="3">
        <v>0.0</v>
      </c>
      <c r="O390" s="3">
        <v>0.0</v>
      </c>
      <c r="P390" s="3">
        <v>0.0</v>
      </c>
      <c r="Q390" s="3">
        <v>0.0</v>
      </c>
      <c r="R390" s="3">
        <v>0.0</v>
      </c>
      <c r="S390" s="5">
        <f t="shared" ref="S390:T390" si="390">I390/K390</f>
        <v>0.1194444444</v>
      </c>
      <c r="T390" s="5">
        <f t="shared" si="390"/>
        <v>0.08692307692</v>
      </c>
    </row>
    <row r="391">
      <c r="A391" s="3">
        <v>390.0</v>
      </c>
      <c r="B391" s="3" t="s">
        <v>437</v>
      </c>
      <c r="C391" s="3" t="s">
        <v>46</v>
      </c>
      <c r="D391" s="3" t="s">
        <v>71</v>
      </c>
      <c r="E391" s="3">
        <v>5.0</v>
      </c>
      <c r="F391" s="3">
        <v>2.0</v>
      </c>
      <c r="G391" s="4" t="str">
        <f t="shared" si="2"/>
        <v>Home</v>
      </c>
      <c r="H391" s="3">
        <v>0.66</v>
      </c>
      <c r="I391" s="3">
        <v>2.45</v>
      </c>
      <c r="J391" s="3">
        <v>0.15</v>
      </c>
      <c r="K391" s="3">
        <v>12.0</v>
      </c>
      <c r="L391" s="3">
        <v>16.0</v>
      </c>
      <c r="M391" s="3">
        <v>1.0</v>
      </c>
      <c r="N391" s="3">
        <v>3.0</v>
      </c>
      <c r="O391" s="3">
        <v>0.0</v>
      </c>
      <c r="P391" s="3">
        <v>0.0</v>
      </c>
      <c r="Q391" s="3">
        <v>0.0</v>
      </c>
      <c r="R391" s="3">
        <v>0.0</v>
      </c>
      <c r="S391" s="5">
        <f t="shared" ref="S391:T391" si="391">I391/K391</f>
        <v>0.2041666667</v>
      </c>
      <c r="T391" s="5">
        <f t="shared" si="391"/>
        <v>0.009375</v>
      </c>
    </row>
    <row r="392">
      <c r="A392" s="3">
        <v>391.0</v>
      </c>
      <c r="B392" s="3" t="s">
        <v>438</v>
      </c>
      <c r="C392" s="3" t="s">
        <v>45</v>
      </c>
      <c r="D392" s="3" t="s">
        <v>48</v>
      </c>
      <c r="E392" s="3">
        <v>3.0</v>
      </c>
      <c r="F392" s="3">
        <v>1.0</v>
      </c>
      <c r="G392" s="4" t="str">
        <f t="shared" si="2"/>
        <v>Home</v>
      </c>
      <c r="H392" s="3">
        <v>0.48</v>
      </c>
      <c r="I392" s="3">
        <v>1.49</v>
      </c>
      <c r="J392" s="3">
        <v>1.33</v>
      </c>
      <c r="K392" s="3">
        <v>19.0</v>
      </c>
      <c r="L392" s="3">
        <v>17.0</v>
      </c>
      <c r="M392" s="3">
        <v>6.0</v>
      </c>
      <c r="N392" s="3">
        <v>9.0</v>
      </c>
      <c r="O392" s="3">
        <v>0.0</v>
      </c>
      <c r="P392" s="3">
        <v>0.0</v>
      </c>
      <c r="Q392" s="3">
        <v>0.0</v>
      </c>
      <c r="R392" s="3">
        <v>1.0</v>
      </c>
      <c r="S392" s="5">
        <f t="shared" ref="S392:T392" si="392">I392/K392</f>
        <v>0.07842105263</v>
      </c>
      <c r="T392" s="5">
        <f t="shared" si="392"/>
        <v>0.07823529412</v>
      </c>
    </row>
    <row r="393">
      <c r="A393" s="3">
        <v>392.0</v>
      </c>
      <c r="B393" s="3" t="s">
        <v>439</v>
      </c>
      <c r="C393" s="3" t="s">
        <v>49</v>
      </c>
      <c r="D393" s="3" t="s">
        <v>24</v>
      </c>
      <c r="E393" s="3">
        <v>4.0</v>
      </c>
      <c r="F393" s="3">
        <v>3.0</v>
      </c>
      <c r="G393" s="4" t="str">
        <f t="shared" si="2"/>
        <v>Home</v>
      </c>
      <c r="H393" s="3">
        <v>0.41</v>
      </c>
      <c r="I393" s="3">
        <v>2.48</v>
      </c>
      <c r="J393" s="3">
        <v>1.75</v>
      </c>
      <c r="K393" s="3">
        <v>14.0</v>
      </c>
      <c r="L393" s="3">
        <v>12.0</v>
      </c>
      <c r="M393" s="3">
        <v>7.0</v>
      </c>
      <c r="N393" s="3">
        <v>10.0</v>
      </c>
      <c r="O393" s="3">
        <v>1.0</v>
      </c>
      <c r="P393" s="3">
        <v>0.0</v>
      </c>
      <c r="Q393" s="3">
        <v>2.0</v>
      </c>
      <c r="R393" s="3">
        <v>0.0</v>
      </c>
      <c r="S393" s="5">
        <f t="shared" ref="S393:T393" si="393">I393/K393</f>
        <v>0.1771428571</v>
      </c>
      <c r="T393" s="5">
        <f t="shared" si="393"/>
        <v>0.1458333333</v>
      </c>
    </row>
    <row r="394">
      <c r="A394" s="3">
        <v>393.0</v>
      </c>
      <c r="B394" s="3" t="s">
        <v>440</v>
      </c>
      <c r="C394" s="3" t="s">
        <v>42</v>
      </c>
      <c r="D394" s="3" t="s">
        <v>22</v>
      </c>
      <c r="E394" s="3">
        <v>1.0</v>
      </c>
      <c r="F394" s="3">
        <v>1.0</v>
      </c>
      <c r="G394" s="4" t="str">
        <f t="shared" si="2"/>
        <v>Draw</v>
      </c>
      <c r="H394" s="3">
        <v>0.53</v>
      </c>
      <c r="I394" s="3">
        <v>1.18</v>
      </c>
      <c r="J394" s="3">
        <v>1.33</v>
      </c>
      <c r="K394" s="3">
        <v>19.0</v>
      </c>
      <c r="L394" s="3">
        <v>10.0</v>
      </c>
      <c r="M394" s="3">
        <v>5.0</v>
      </c>
      <c r="N394" s="3">
        <v>5.0</v>
      </c>
      <c r="O394" s="3">
        <v>0.0</v>
      </c>
      <c r="P394" s="3">
        <v>0.0</v>
      </c>
      <c r="Q394" s="3">
        <v>0.0</v>
      </c>
      <c r="R394" s="3">
        <v>0.0</v>
      </c>
      <c r="S394" s="5">
        <f t="shared" ref="S394:T394" si="394">I394/K394</f>
        <v>0.06210526316</v>
      </c>
      <c r="T394" s="5">
        <f t="shared" si="394"/>
        <v>0.133</v>
      </c>
    </row>
    <row r="395">
      <c r="A395" s="3">
        <v>394.0</v>
      </c>
      <c r="B395" s="3" t="s">
        <v>441</v>
      </c>
      <c r="C395" s="3" t="s">
        <v>25</v>
      </c>
      <c r="D395" s="3" t="s">
        <v>28</v>
      </c>
      <c r="E395" s="3">
        <v>4.0</v>
      </c>
      <c r="F395" s="3">
        <v>5.0</v>
      </c>
      <c r="G395" s="4" t="str">
        <f t="shared" si="2"/>
        <v>Away</v>
      </c>
      <c r="H395" s="3">
        <v>0.37</v>
      </c>
      <c r="I395" s="3">
        <v>0.27</v>
      </c>
      <c r="J395" s="3">
        <v>1.85</v>
      </c>
      <c r="K395" s="3">
        <v>11.0</v>
      </c>
      <c r="L395" s="3">
        <v>13.0</v>
      </c>
      <c r="M395" s="3">
        <v>5.0</v>
      </c>
      <c r="N395" s="3">
        <v>3.0</v>
      </c>
      <c r="O395" s="3">
        <v>0.0</v>
      </c>
      <c r="P395" s="3">
        <v>0.0</v>
      </c>
      <c r="Q395" s="3">
        <v>0.0</v>
      </c>
      <c r="R395" s="3">
        <v>0.0</v>
      </c>
      <c r="S395" s="5">
        <f t="shared" ref="S395:T395" si="395">I395/K395</f>
        <v>0.02454545455</v>
      </c>
      <c r="T395" s="5">
        <f t="shared" si="395"/>
        <v>0.1423076923</v>
      </c>
    </row>
    <row r="396">
      <c r="A396" s="3">
        <v>395.0</v>
      </c>
      <c r="B396" s="3" t="s">
        <v>442</v>
      </c>
      <c r="C396" s="3" t="s">
        <v>34</v>
      </c>
      <c r="D396" s="3" t="s">
        <v>39</v>
      </c>
      <c r="E396" s="3">
        <v>1.0</v>
      </c>
      <c r="F396" s="3">
        <v>2.0</v>
      </c>
      <c r="G396" s="4" t="str">
        <f t="shared" si="2"/>
        <v>Away</v>
      </c>
      <c r="H396" s="3">
        <v>0.42</v>
      </c>
      <c r="I396" s="3">
        <v>1.56</v>
      </c>
      <c r="J396" s="3">
        <v>1.56</v>
      </c>
      <c r="K396" s="3">
        <v>14.0</v>
      </c>
      <c r="L396" s="3">
        <v>19.0</v>
      </c>
      <c r="M396" s="3">
        <v>7.0</v>
      </c>
      <c r="N396" s="3">
        <v>4.0</v>
      </c>
      <c r="O396" s="3">
        <v>0.0</v>
      </c>
      <c r="P396" s="3">
        <v>0.0</v>
      </c>
      <c r="Q396" s="3">
        <v>0.0</v>
      </c>
      <c r="R396" s="3">
        <v>0.0</v>
      </c>
      <c r="S396" s="5">
        <f t="shared" ref="S396:T396" si="396">I396/K396</f>
        <v>0.1114285714</v>
      </c>
      <c r="T396" s="5">
        <f t="shared" si="396"/>
        <v>0.08210526316</v>
      </c>
    </row>
    <row r="397">
      <c r="A397" s="3">
        <v>396.0</v>
      </c>
      <c r="B397" s="3" t="s">
        <v>443</v>
      </c>
      <c r="C397" s="3" t="s">
        <v>71</v>
      </c>
      <c r="D397" s="3" t="s">
        <v>33</v>
      </c>
      <c r="E397" s="3">
        <v>2.0</v>
      </c>
      <c r="F397" s="3">
        <v>1.0</v>
      </c>
      <c r="G397" s="4" t="str">
        <f t="shared" si="2"/>
        <v>Home</v>
      </c>
      <c r="H397" s="3">
        <v>0.55</v>
      </c>
      <c r="I397" s="3">
        <v>1.38</v>
      </c>
      <c r="J397" s="3">
        <v>1.26</v>
      </c>
      <c r="K397" s="3">
        <v>11.0</v>
      </c>
      <c r="L397" s="3">
        <v>16.0</v>
      </c>
      <c r="M397" s="3">
        <v>4.0</v>
      </c>
      <c r="N397" s="3">
        <v>7.0</v>
      </c>
      <c r="O397" s="3">
        <v>0.0</v>
      </c>
      <c r="P397" s="3">
        <v>0.0</v>
      </c>
      <c r="Q397" s="3">
        <v>0.0</v>
      </c>
      <c r="R397" s="3">
        <v>1.0</v>
      </c>
      <c r="S397" s="5">
        <f t="shared" ref="S397:T397" si="397">I397/K397</f>
        <v>0.1254545455</v>
      </c>
      <c r="T397" s="5">
        <f t="shared" si="397"/>
        <v>0.07875</v>
      </c>
    </row>
    <row r="398">
      <c r="A398" s="3">
        <v>397.0</v>
      </c>
      <c r="B398" s="3" t="s">
        <v>444</v>
      </c>
      <c r="C398" s="3" t="s">
        <v>36</v>
      </c>
      <c r="D398" s="3" t="s">
        <v>57</v>
      </c>
      <c r="E398" s="3">
        <v>2.0</v>
      </c>
      <c r="F398" s="3">
        <v>5.0</v>
      </c>
      <c r="G398" s="4" t="str">
        <f t="shared" si="2"/>
        <v>Away</v>
      </c>
      <c r="H398" s="3">
        <v>0.39</v>
      </c>
      <c r="I398" s="3">
        <v>1.1</v>
      </c>
      <c r="J398" s="3">
        <v>1.14</v>
      </c>
      <c r="K398" s="3">
        <v>14.0</v>
      </c>
      <c r="L398" s="3">
        <v>7.0</v>
      </c>
      <c r="M398" s="3">
        <v>8.0</v>
      </c>
      <c r="N398" s="3">
        <v>3.0</v>
      </c>
      <c r="O398" s="3">
        <v>0.0</v>
      </c>
      <c r="P398" s="3">
        <v>0.0</v>
      </c>
      <c r="Q398" s="3">
        <v>0.0</v>
      </c>
      <c r="R398" s="3">
        <v>0.0</v>
      </c>
      <c r="S398" s="5">
        <f t="shared" ref="S398:T398" si="398">I398/K398</f>
        <v>0.07857142857</v>
      </c>
      <c r="T398" s="5">
        <f t="shared" si="398"/>
        <v>0.1628571429</v>
      </c>
    </row>
    <row r="399">
      <c r="A399" s="3">
        <v>398.0</v>
      </c>
      <c r="B399" s="3" t="s">
        <v>445</v>
      </c>
      <c r="C399" s="3" t="s">
        <v>27</v>
      </c>
      <c r="D399" s="3" t="s">
        <v>31</v>
      </c>
      <c r="E399" s="3">
        <v>0.0</v>
      </c>
      <c r="F399" s="3">
        <v>0.0</v>
      </c>
      <c r="G399" s="4" t="str">
        <f t="shared" si="2"/>
        <v>Draw</v>
      </c>
      <c r="H399" s="3">
        <v>0.53</v>
      </c>
      <c r="I399" s="3">
        <v>0.46</v>
      </c>
      <c r="J399" s="3">
        <v>0.56</v>
      </c>
      <c r="K399" s="3">
        <v>7.0</v>
      </c>
      <c r="L399" s="3">
        <v>2.0</v>
      </c>
      <c r="M399" s="3">
        <v>4.0</v>
      </c>
      <c r="N399" s="3">
        <v>5.0</v>
      </c>
      <c r="O399" s="3">
        <v>0.0</v>
      </c>
      <c r="P399" s="3">
        <v>0.0</v>
      </c>
      <c r="Q399" s="3">
        <v>0.0</v>
      </c>
      <c r="R399" s="3">
        <v>0.0</v>
      </c>
      <c r="S399" s="5">
        <f t="shared" ref="S399:T399" si="399">I399/K399</f>
        <v>0.06571428571</v>
      </c>
      <c r="T399" s="5">
        <f t="shared" si="399"/>
        <v>0.28</v>
      </c>
    </row>
    <row r="400">
      <c r="A400" s="3">
        <v>399.0</v>
      </c>
      <c r="B400" s="3" t="s">
        <v>446</v>
      </c>
      <c r="C400" s="3" t="s">
        <v>48</v>
      </c>
      <c r="D400" s="3" t="s">
        <v>54</v>
      </c>
      <c r="E400" s="3">
        <v>2.0</v>
      </c>
      <c r="F400" s="3">
        <v>0.0</v>
      </c>
      <c r="G400" s="4" t="str">
        <f t="shared" si="2"/>
        <v>Home</v>
      </c>
      <c r="H400" s="3">
        <v>0.63</v>
      </c>
      <c r="I400" s="3">
        <v>1.6</v>
      </c>
      <c r="J400" s="3">
        <v>0.46</v>
      </c>
      <c r="K400" s="3">
        <v>8.0</v>
      </c>
      <c r="L400" s="3">
        <v>5.0</v>
      </c>
      <c r="M400" s="3">
        <v>7.0</v>
      </c>
      <c r="N400" s="3">
        <v>2.0</v>
      </c>
      <c r="O400" s="3">
        <v>0.0</v>
      </c>
      <c r="P400" s="3">
        <v>0.0</v>
      </c>
      <c r="Q400" s="3">
        <v>0.0</v>
      </c>
      <c r="R400" s="3">
        <v>0.0</v>
      </c>
      <c r="S400" s="5">
        <f t="shared" ref="S400:T400" si="400">I400/K400</f>
        <v>0.2</v>
      </c>
      <c r="T400" s="5">
        <f t="shared" si="400"/>
        <v>0.092</v>
      </c>
    </row>
    <row r="401">
      <c r="A401" s="3">
        <v>400.0</v>
      </c>
      <c r="B401" s="3" t="s">
        <v>447</v>
      </c>
      <c r="C401" s="3" t="s">
        <v>40</v>
      </c>
      <c r="D401" s="3" t="s">
        <v>46</v>
      </c>
      <c r="E401" s="3">
        <v>0.0</v>
      </c>
      <c r="F401" s="3">
        <v>0.0</v>
      </c>
      <c r="G401" s="4" t="str">
        <f t="shared" si="2"/>
        <v>Draw</v>
      </c>
      <c r="H401" s="3">
        <v>0.43</v>
      </c>
      <c r="I401" s="3">
        <v>1.54</v>
      </c>
      <c r="J401" s="3">
        <v>0.87</v>
      </c>
      <c r="K401" s="3">
        <v>15.0</v>
      </c>
      <c r="L401" s="3">
        <v>11.0</v>
      </c>
      <c r="M401" s="3">
        <v>6.0</v>
      </c>
      <c r="N401" s="3">
        <v>8.0</v>
      </c>
      <c r="O401" s="3">
        <v>0.0</v>
      </c>
      <c r="P401" s="3">
        <v>0.0</v>
      </c>
      <c r="Q401" s="3">
        <v>0.0</v>
      </c>
      <c r="R401" s="3">
        <v>0.0</v>
      </c>
      <c r="S401" s="5">
        <f t="shared" ref="S401:T401" si="401">I401/K401</f>
        <v>0.1026666667</v>
      </c>
      <c r="T401" s="5">
        <f t="shared" si="401"/>
        <v>0.07909090909</v>
      </c>
    </row>
    <row r="402">
      <c r="A402" s="3">
        <v>401.0</v>
      </c>
      <c r="B402" s="3" t="s">
        <v>448</v>
      </c>
      <c r="C402" s="3" t="s">
        <v>37</v>
      </c>
      <c r="D402" s="3" t="s">
        <v>52</v>
      </c>
      <c r="E402" s="3">
        <v>0.0</v>
      </c>
      <c r="F402" s="3">
        <v>3.0</v>
      </c>
      <c r="G402" s="4" t="str">
        <f t="shared" si="2"/>
        <v>Away</v>
      </c>
      <c r="H402" s="3">
        <v>0.36</v>
      </c>
      <c r="I402" s="3">
        <v>0.84</v>
      </c>
      <c r="J402" s="3">
        <v>1.38</v>
      </c>
      <c r="K402" s="3">
        <v>14.0</v>
      </c>
      <c r="L402" s="3">
        <v>15.0</v>
      </c>
      <c r="M402" s="3">
        <v>4.0</v>
      </c>
      <c r="N402" s="3">
        <v>4.0</v>
      </c>
      <c r="O402" s="3">
        <v>0.0</v>
      </c>
      <c r="P402" s="3">
        <v>0.0</v>
      </c>
      <c r="Q402" s="3">
        <v>0.0</v>
      </c>
      <c r="R402" s="3">
        <v>0.0</v>
      </c>
      <c r="S402" s="5">
        <f t="shared" ref="S402:T402" si="402">I402/K402</f>
        <v>0.06</v>
      </c>
      <c r="T402" s="5">
        <f t="shared" si="402"/>
        <v>0.092</v>
      </c>
    </row>
    <row r="403">
      <c r="A403" s="3">
        <v>402.0</v>
      </c>
      <c r="B403" s="3" t="s">
        <v>449</v>
      </c>
      <c r="C403" s="3" t="s">
        <v>30</v>
      </c>
      <c r="D403" s="3" t="s">
        <v>55</v>
      </c>
      <c r="E403" s="3">
        <v>2.0</v>
      </c>
      <c r="F403" s="3">
        <v>0.0</v>
      </c>
      <c r="G403" s="4" t="str">
        <f t="shared" si="2"/>
        <v>Home</v>
      </c>
      <c r="H403" s="3">
        <v>0.55</v>
      </c>
      <c r="I403" s="3">
        <v>2.55</v>
      </c>
      <c r="J403" s="3">
        <v>0.57</v>
      </c>
      <c r="K403" s="3">
        <v>19.0</v>
      </c>
      <c r="L403" s="3">
        <v>7.0</v>
      </c>
      <c r="M403" s="3">
        <v>6.0</v>
      </c>
      <c r="N403" s="3">
        <v>3.0</v>
      </c>
      <c r="O403" s="3">
        <v>0.0</v>
      </c>
      <c r="P403" s="3">
        <v>0.0</v>
      </c>
      <c r="Q403" s="3">
        <v>0.0</v>
      </c>
      <c r="R403" s="3">
        <v>0.0</v>
      </c>
      <c r="S403" s="5">
        <f t="shared" ref="S403:T403" si="403">I403/K403</f>
        <v>0.1342105263</v>
      </c>
      <c r="T403" s="5">
        <f t="shared" si="403"/>
        <v>0.08142857143</v>
      </c>
    </row>
    <row r="404">
      <c r="A404" s="3">
        <v>403.0</v>
      </c>
      <c r="B404" s="3" t="s">
        <v>450</v>
      </c>
      <c r="C404" s="3" t="s">
        <v>51</v>
      </c>
      <c r="D404" s="3" t="s">
        <v>58</v>
      </c>
      <c r="E404" s="3">
        <v>2.0</v>
      </c>
      <c r="F404" s="3">
        <v>2.0</v>
      </c>
      <c r="G404" s="4" t="str">
        <f t="shared" si="2"/>
        <v>Draw</v>
      </c>
      <c r="H404" s="3">
        <v>0.6</v>
      </c>
      <c r="I404" s="3">
        <v>1.86</v>
      </c>
      <c r="J404" s="3">
        <v>0.91</v>
      </c>
      <c r="K404" s="3">
        <v>15.0</v>
      </c>
      <c r="L404" s="3">
        <v>14.0</v>
      </c>
      <c r="M404" s="3">
        <v>1.0</v>
      </c>
      <c r="N404" s="3">
        <v>5.0</v>
      </c>
      <c r="O404" s="3">
        <v>1.0</v>
      </c>
      <c r="P404" s="3">
        <v>0.0</v>
      </c>
      <c r="Q404" s="3">
        <v>2.0</v>
      </c>
      <c r="R404" s="3">
        <v>0.0</v>
      </c>
      <c r="S404" s="5">
        <f t="shared" ref="S404:T404" si="404">I404/K404</f>
        <v>0.124</v>
      </c>
      <c r="T404" s="5">
        <f t="shared" si="404"/>
        <v>0.065</v>
      </c>
    </row>
    <row r="405">
      <c r="A405" s="3">
        <v>404.0</v>
      </c>
      <c r="B405" s="3" t="s">
        <v>451</v>
      </c>
      <c r="C405" s="3" t="s">
        <v>61</v>
      </c>
      <c r="D405" s="3" t="s">
        <v>43</v>
      </c>
      <c r="E405" s="3">
        <v>5.0</v>
      </c>
      <c r="F405" s="3">
        <v>1.0</v>
      </c>
      <c r="G405" s="4" t="str">
        <f t="shared" si="2"/>
        <v>Home</v>
      </c>
      <c r="H405" s="3">
        <v>0.48</v>
      </c>
      <c r="I405" s="3">
        <v>1.68</v>
      </c>
      <c r="J405" s="3">
        <v>0.69</v>
      </c>
      <c r="K405" s="3">
        <v>15.0</v>
      </c>
      <c r="L405" s="3">
        <v>4.0</v>
      </c>
      <c r="M405" s="3">
        <v>4.0</v>
      </c>
      <c r="N405" s="3">
        <v>6.0</v>
      </c>
      <c r="O405" s="3">
        <v>0.0</v>
      </c>
      <c r="P405" s="3">
        <v>0.0</v>
      </c>
      <c r="Q405" s="3">
        <v>0.0</v>
      </c>
      <c r="R405" s="3">
        <v>0.0</v>
      </c>
      <c r="S405" s="5">
        <f t="shared" ref="S405:T405" si="405">I405/K405</f>
        <v>0.112</v>
      </c>
      <c r="T405" s="5">
        <f t="shared" si="405"/>
        <v>0.1725</v>
      </c>
    </row>
    <row r="406">
      <c r="A406" s="3">
        <v>405.0</v>
      </c>
      <c r="B406" s="3" t="s">
        <v>452</v>
      </c>
      <c r="C406" s="3" t="s">
        <v>52</v>
      </c>
      <c r="D406" s="3" t="s">
        <v>25</v>
      </c>
      <c r="E406" s="3">
        <v>3.0</v>
      </c>
      <c r="F406" s="3">
        <v>1.0</v>
      </c>
      <c r="G406" s="4" t="str">
        <f t="shared" si="2"/>
        <v>Home</v>
      </c>
      <c r="H406" s="3">
        <v>0.65</v>
      </c>
      <c r="I406" s="3">
        <v>4.03</v>
      </c>
      <c r="J406" s="3">
        <v>0.87</v>
      </c>
      <c r="K406" s="3">
        <v>25.0</v>
      </c>
      <c r="L406" s="3">
        <v>10.0</v>
      </c>
      <c r="M406" s="3">
        <v>9.0</v>
      </c>
      <c r="N406" s="3">
        <v>4.0</v>
      </c>
      <c r="O406" s="3">
        <v>0.0</v>
      </c>
      <c r="P406" s="3">
        <v>0.0</v>
      </c>
      <c r="Q406" s="3">
        <v>1.0</v>
      </c>
      <c r="R406" s="3">
        <v>0.0</v>
      </c>
      <c r="S406" s="5">
        <f t="shared" ref="S406:T406" si="406">I406/K406</f>
        <v>0.1612</v>
      </c>
      <c r="T406" s="5">
        <f t="shared" si="406"/>
        <v>0.087</v>
      </c>
    </row>
    <row r="407">
      <c r="A407" s="3">
        <v>406.0</v>
      </c>
      <c r="B407" s="3" t="s">
        <v>453</v>
      </c>
      <c r="C407" s="3" t="s">
        <v>46</v>
      </c>
      <c r="D407" s="3" t="s">
        <v>42</v>
      </c>
      <c r="E407" s="3">
        <v>3.0</v>
      </c>
      <c r="F407" s="3">
        <v>1.0</v>
      </c>
      <c r="G407" s="4" t="str">
        <f t="shared" si="2"/>
        <v>Home</v>
      </c>
      <c r="H407" s="3">
        <v>0.56</v>
      </c>
      <c r="I407" s="3">
        <v>2.93</v>
      </c>
      <c r="J407" s="3">
        <v>1.24</v>
      </c>
      <c r="K407" s="3">
        <v>20.0</v>
      </c>
      <c r="L407" s="3">
        <v>13.0</v>
      </c>
      <c r="M407" s="3">
        <v>5.0</v>
      </c>
      <c r="N407" s="3">
        <v>2.0</v>
      </c>
      <c r="O407" s="3">
        <v>0.0</v>
      </c>
      <c r="P407" s="3">
        <v>0.0</v>
      </c>
      <c r="Q407" s="3">
        <v>0.0</v>
      </c>
      <c r="R407" s="3">
        <v>0.0</v>
      </c>
      <c r="S407" s="5">
        <f t="shared" ref="S407:T407" si="407">I407/K407</f>
        <v>0.1465</v>
      </c>
      <c r="T407" s="5">
        <f t="shared" si="407"/>
        <v>0.09538461538</v>
      </c>
    </row>
    <row r="408">
      <c r="A408" s="3">
        <v>407.0</v>
      </c>
      <c r="B408" s="3" t="s">
        <v>454</v>
      </c>
      <c r="C408" s="3" t="s">
        <v>48</v>
      </c>
      <c r="D408" s="3" t="s">
        <v>24</v>
      </c>
      <c r="E408" s="3">
        <v>2.0</v>
      </c>
      <c r="F408" s="3">
        <v>1.0</v>
      </c>
      <c r="G408" s="4" t="str">
        <f t="shared" si="2"/>
        <v>Home</v>
      </c>
      <c r="H408" s="3">
        <v>0.53</v>
      </c>
      <c r="I408" s="3">
        <v>2.72</v>
      </c>
      <c r="J408" s="3">
        <v>0.76</v>
      </c>
      <c r="K408" s="3">
        <v>13.0</v>
      </c>
      <c r="L408" s="3">
        <v>12.0</v>
      </c>
      <c r="M408" s="3">
        <v>3.0</v>
      </c>
      <c r="N408" s="3">
        <v>3.0</v>
      </c>
      <c r="O408" s="3">
        <v>0.0</v>
      </c>
      <c r="P408" s="3">
        <v>0.0</v>
      </c>
      <c r="Q408" s="3">
        <v>0.0</v>
      </c>
      <c r="R408" s="3">
        <v>0.0</v>
      </c>
      <c r="S408" s="5">
        <f t="shared" ref="S408:T408" si="408">I408/K408</f>
        <v>0.2092307692</v>
      </c>
      <c r="T408" s="5">
        <f t="shared" si="408"/>
        <v>0.06333333333</v>
      </c>
    </row>
    <row r="409">
      <c r="A409" s="3">
        <v>408.0</v>
      </c>
      <c r="B409" s="3" t="s">
        <v>455</v>
      </c>
      <c r="C409" s="3" t="s">
        <v>55</v>
      </c>
      <c r="D409" s="3" t="s">
        <v>27</v>
      </c>
      <c r="E409" s="3">
        <v>0.0</v>
      </c>
      <c r="F409" s="3">
        <v>0.0</v>
      </c>
      <c r="G409" s="4" t="str">
        <f t="shared" si="2"/>
        <v>Draw</v>
      </c>
      <c r="H409" s="3">
        <v>0.53</v>
      </c>
      <c r="I409" s="3">
        <v>1.39</v>
      </c>
      <c r="J409" s="3">
        <v>0.06</v>
      </c>
      <c r="K409" s="3">
        <v>15.0</v>
      </c>
      <c r="L409" s="3">
        <v>13.0</v>
      </c>
      <c r="M409" s="3">
        <v>2.0</v>
      </c>
      <c r="N409" s="3">
        <v>2.0</v>
      </c>
      <c r="O409" s="3">
        <v>0.0</v>
      </c>
      <c r="P409" s="3">
        <v>0.0</v>
      </c>
      <c r="Q409" s="3">
        <v>1.0</v>
      </c>
      <c r="R409" s="3">
        <v>0.0</v>
      </c>
      <c r="S409" s="5">
        <f t="shared" ref="S409:T409" si="409">I409/K409</f>
        <v>0.09266666667</v>
      </c>
      <c r="T409" s="5">
        <f t="shared" si="409"/>
        <v>0.004615384615</v>
      </c>
    </row>
    <row r="410">
      <c r="A410" s="3">
        <v>409.0</v>
      </c>
      <c r="B410" s="3" t="s">
        <v>456</v>
      </c>
      <c r="C410" s="3" t="s">
        <v>49</v>
      </c>
      <c r="D410" s="3" t="s">
        <v>51</v>
      </c>
      <c r="E410" s="3">
        <v>3.0</v>
      </c>
      <c r="F410" s="3">
        <v>0.0</v>
      </c>
      <c r="G410" s="4" t="str">
        <f t="shared" si="2"/>
        <v>Home</v>
      </c>
      <c r="H410" s="3">
        <v>0.32</v>
      </c>
      <c r="I410" s="3">
        <v>0.44</v>
      </c>
      <c r="J410" s="3">
        <v>0.34</v>
      </c>
      <c r="K410" s="3">
        <v>6.0</v>
      </c>
      <c r="L410" s="3">
        <v>6.0</v>
      </c>
      <c r="M410" s="3">
        <v>9.0</v>
      </c>
      <c r="N410" s="3">
        <v>1.0</v>
      </c>
      <c r="O410" s="3">
        <v>0.0</v>
      </c>
      <c r="P410" s="3">
        <v>0.0</v>
      </c>
      <c r="Q410" s="3">
        <v>0.0</v>
      </c>
      <c r="R410" s="3">
        <v>0.0</v>
      </c>
      <c r="S410" s="5">
        <f t="shared" ref="S410:T410" si="410">I410/K410</f>
        <v>0.07333333333</v>
      </c>
      <c r="T410" s="5">
        <f t="shared" si="410"/>
        <v>0.05666666667</v>
      </c>
    </row>
    <row r="411">
      <c r="A411" s="3">
        <v>410.0</v>
      </c>
      <c r="B411" s="3" t="s">
        <v>457</v>
      </c>
      <c r="C411" s="3" t="s">
        <v>39</v>
      </c>
      <c r="D411" s="3" t="s">
        <v>30</v>
      </c>
      <c r="E411" s="3">
        <v>1.0</v>
      </c>
      <c r="F411" s="3">
        <v>0.0</v>
      </c>
      <c r="G411" s="4" t="str">
        <f t="shared" si="2"/>
        <v>Home</v>
      </c>
      <c r="H411" s="3">
        <v>0.67</v>
      </c>
      <c r="I411" s="3">
        <v>1.61</v>
      </c>
      <c r="J411" s="3">
        <v>1.08</v>
      </c>
      <c r="K411" s="3">
        <v>13.0</v>
      </c>
      <c r="L411" s="3">
        <v>11.0</v>
      </c>
      <c r="M411" s="3">
        <v>5.0</v>
      </c>
      <c r="N411" s="3">
        <v>4.0</v>
      </c>
      <c r="O411" s="3">
        <v>0.0</v>
      </c>
      <c r="P411" s="3">
        <v>0.0</v>
      </c>
      <c r="Q411" s="3">
        <v>0.0</v>
      </c>
      <c r="R411" s="3">
        <v>0.0</v>
      </c>
      <c r="S411" s="5">
        <f t="shared" ref="S411:T411" si="411">I411/K411</f>
        <v>0.1238461538</v>
      </c>
      <c r="T411" s="5">
        <f t="shared" si="411"/>
        <v>0.09818181818</v>
      </c>
    </row>
    <row r="412">
      <c r="A412" s="3">
        <v>411.0</v>
      </c>
      <c r="B412" s="3" t="s">
        <v>458</v>
      </c>
      <c r="C412" s="3" t="s">
        <v>22</v>
      </c>
      <c r="D412" s="3" t="s">
        <v>21</v>
      </c>
      <c r="E412" s="3">
        <v>2.0</v>
      </c>
      <c r="F412" s="3">
        <v>3.0</v>
      </c>
      <c r="G412" s="4" t="str">
        <f t="shared" si="2"/>
        <v>Away</v>
      </c>
      <c r="H412" s="3">
        <v>0.53</v>
      </c>
      <c r="I412" s="3">
        <v>3.03</v>
      </c>
      <c r="J412" s="3">
        <v>1.59</v>
      </c>
      <c r="K412" s="3">
        <v>16.0</v>
      </c>
      <c r="L412" s="3">
        <v>12.0</v>
      </c>
      <c r="M412" s="3">
        <v>12.0</v>
      </c>
      <c r="N412" s="3">
        <v>4.0</v>
      </c>
      <c r="O412" s="3">
        <v>0.0</v>
      </c>
      <c r="P412" s="3">
        <v>0.0</v>
      </c>
      <c r="Q412" s="3">
        <v>0.0</v>
      </c>
      <c r="R412" s="3">
        <v>0.0</v>
      </c>
      <c r="S412" s="5">
        <f t="shared" ref="S412:T412" si="412">I412/K412</f>
        <v>0.189375</v>
      </c>
      <c r="T412" s="5">
        <f t="shared" si="412"/>
        <v>0.1325</v>
      </c>
    </row>
    <row r="413">
      <c r="A413" s="3">
        <v>412.0</v>
      </c>
      <c r="B413" s="3" t="s">
        <v>459</v>
      </c>
      <c r="C413" s="3" t="s">
        <v>36</v>
      </c>
      <c r="D413" s="3" t="s">
        <v>34</v>
      </c>
      <c r="E413" s="3">
        <v>1.0</v>
      </c>
      <c r="F413" s="3">
        <v>0.0</v>
      </c>
      <c r="G413" s="4" t="str">
        <f t="shared" si="2"/>
        <v>Home</v>
      </c>
      <c r="H413" s="3">
        <v>0.52</v>
      </c>
      <c r="I413" s="3">
        <v>0.67</v>
      </c>
      <c r="J413" s="3">
        <v>0.77</v>
      </c>
      <c r="K413" s="3">
        <v>16.0</v>
      </c>
      <c r="L413" s="3">
        <v>17.0</v>
      </c>
      <c r="M413" s="3">
        <v>5.0</v>
      </c>
      <c r="N413" s="3">
        <v>3.0</v>
      </c>
      <c r="O413" s="3">
        <v>0.0</v>
      </c>
      <c r="P413" s="3">
        <v>0.0</v>
      </c>
      <c r="Q413" s="3">
        <v>0.0</v>
      </c>
      <c r="R413" s="3">
        <v>0.0</v>
      </c>
      <c r="S413" s="5">
        <f t="shared" ref="S413:T413" si="413">I413/K413</f>
        <v>0.041875</v>
      </c>
      <c r="T413" s="5">
        <f t="shared" si="413"/>
        <v>0.04529411765</v>
      </c>
    </row>
    <row r="414">
      <c r="A414" s="3">
        <v>413.0</v>
      </c>
      <c r="B414" s="3" t="s">
        <v>460</v>
      </c>
      <c r="C414" s="3" t="s">
        <v>71</v>
      </c>
      <c r="D414" s="3" t="s">
        <v>37</v>
      </c>
      <c r="E414" s="3">
        <v>2.0</v>
      </c>
      <c r="F414" s="3">
        <v>5.0</v>
      </c>
      <c r="G414" s="4" t="str">
        <f t="shared" si="2"/>
        <v>Away</v>
      </c>
      <c r="H414" s="3">
        <v>0.58</v>
      </c>
      <c r="I414" s="3">
        <v>1.76</v>
      </c>
      <c r="J414" s="3">
        <v>0.93</v>
      </c>
      <c r="K414" s="3">
        <v>20.0</v>
      </c>
      <c r="L414" s="3">
        <v>2.0</v>
      </c>
      <c r="M414" s="3">
        <v>3.0</v>
      </c>
      <c r="N414" s="3">
        <v>6.0</v>
      </c>
      <c r="O414" s="3">
        <v>0.0</v>
      </c>
      <c r="P414" s="3">
        <v>0.0</v>
      </c>
      <c r="Q414" s="3">
        <v>0.0</v>
      </c>
      <c r="R414" s="3">
        <v>0.0</v>
      </c>
      <c r="S414" s="5">
        <f t="shared" ref="S414:T414" si="414">I414/K414</f>
        <v>0.088</v>
      </c>
      <c r="T414" s="5">
        <f t="shared" si="414"/>
        <v>0.465</v>
      </c>
    </row>
    <row r="415">
      <c r="A415" s="3">
        <v>414.0</v>
      </c>
      <c r="B415" s="3" t="s">
        <v>461</v>
      </c>
      <c r="C415" s="3" t="s">
        <v>28</v>
      </c>
      <c r="D415" s="3" t="s">
        <v>52</v>
      </c>
      <c r="E415" s="3">
        <v>2.0</v>
      </c>
      <c r="F415" s="3">
        <v>3.0</v>
      </c>
      <c r="G415" s="4" t="str">
        <f t="shared" si="2"/>
        <v>Away</v>
      </c>
      <c r="H415" s="3">
        <v>0.47</v>
      </c>
      <c r="I415" s="3">
        <v>2.17</v>
      </c>
      <c r="J415" s="3">
        <v>2.05</v>
      </c>
      <c r="K415" s="3">
        <v>15.0</v>
      </c>
      <c r="L415" s="3">
        <v>19.0</v>
      </c>
      <c r="M415" s="3">
        <v>3.0</v>
      </c>
      <c r="N415" s="3">
        <v>6.0</v>
      </c>
      <c r="O415" s="3">
        <v>0.0</v>
      </c>
      <c r="P415" s="3">
        <v>0.0</v>
      </c>
      <c r="Q415" s="3">
        <v>0.0</v>
      </c>
      <c r="R415" s="3">
        <v>0.0</v>
      </c>
      <c r="S415" s="5">
        <f t="shared" ref="S415:T415" si="415">I415/K415</f>
        <v>0.1446666667</v>
      </c>
      <c r="T415" s="5">
        <f t="shared" si="415"/>
        <v>0.1078947368</v>
      </c>
    </row>
    <row r="416">
      <c r="A416" s="3">
        <v>415.0</v>
      </c>
      <c r="B416" s="3" t="s">
        <v>462</v>
      </c>
      <c r="C416" s="3" t="s">
        <v>33</v>
      </c>
      <c r="D416" s="3" t="s">
        <v>45</v>
      </c>
      <c r="E416" s="3">
        <v>2.0</v>
      </c>
      <c r="F416" s="3">
        <v>1.0</v>
      </c>
      <c r="G416" s="4" t="str">
        <f t="shared" si="2"/>
        <v>Home</v>
      </c>
      <c r="H416" s="3">
        <v>0.48</v>
      </c>
      <c r="I416" s="3">
        <v>0.74</v>
      </c>
      <c r="J416" s="3">
        <v>1.77</v>
      </c>
      <c r="K416" s="3">
        <v>12.0</v>
      </c>
      <c r="L416" s="3">
        <v>17.0</v>
      </c>
      <c r="M416" s="3">
        <v>4.0</v>
      </c>
      <c r="N416" s="3">
        <v>6.0</v>
      </c>
      <c r="O416" s="3">
        <v>0.0</v>
      </c>
      <c r="P416" s="3">
        <v>0.0</v>
      </c>
      <c r="Q416" s="3">
        <v>0.0</v>
      </c>
      <c r="R416" s="3">
        <v>0.0</v>
      </c>
      <c r="S416" s="5">
        <f t="shared" ref="S416:T416" si="416">I416/K416</f>
        <v>0.06166666667</v>
      </c>
      <c r="T416" s="5">
        <f t="shared" si="416"/>
        <v>0.1041176471</v>
      </c>
    </row>
    <row r="417">
      <c r="A417" s="3">
        <v>416.0</v>
      </c>
      <c r="B417" s="3" t="s">
        <v>463</v>
      </c>
      <c r="C417" s="3" t="s">
        <v>25</v>
      </c>
      <c r="D417" s="3" t="s">
        <v>61</v>
      </c>
      <c r="E417" s="3">
        <v>2.0</v>
      </c>
      <c r="F417" s="3">
        <v>2.0</v>
      </c>
      <c r="G417" s="4" t="str">
        <f t="shared" si="2"/>
        <v>Draw</v>
      </c>
      <c r="H417" s="3">
        <v>0.47</v>
      </c>
      <c r="I417" s="3">
        <v>2.41</v>
      </c>
      <c r="J417" s="3">
        <v>1.89</v>
      </c>
      <c r="K417" s="3">
        <v>22.0</v>
      </c>
      <c r="L417" s="3">
        <v>17.0</v>
      </c>
      <c r="M417" s="3">
        <v>9.0</v>
      </c>
      <c r="N417" s="3">
        <v>6.0</v>
      </c>
      <c r="O417" s="3">
        <v>0.0</v>
      </c>
      <c r="P417" s="3">
        <v>0.0</v>
      </c>
      <c r="Q417" s="3">
        <v>0.0</v>
      </c>
      <c r="R417" s="3">
        <v>0.0</v>
      </c>
      <c r="S417" s="5">
        <f t="shared" ref="S417:T417" si="417">I417/K417</f>
        <v>0.1095454545</v>
      </c>
      <c r="T417" s="5">
        <f t="shared" si="417"/>
        <v>0.1111764706</v>
      </c>
    </row>
    <row r="418">
      <c r="A418" s="3">
        <v>417.0</v>
      </c>
      <c r="B418" s="3" t="s">
        <v>464</v>
      </c>
      <c r="C418" s="3" t="s">
        <v>54</v>
      </c>
      <c r="D418" s="3" t="s">
        <v>58</v>
      </c>
      <c r="E418" s="3">
        <v>3.0</v>
      </c>
      <c r="F418" s="3">
        <v>7.0</v>
      </c>
      <c r="G418" s="4" t="str">
        <f t="shared" si="2"/>
        <v>Away</v>
      </c>
      <c r="H418" s="3">
        <v>0.53</v>
      </c>
      <c r="I418" s="3">
        <v>2.41</v>
      </c>
      <c r="J418" s="3">
        <v>0.7</v>
      </c>
      <c r="K418" s="3">
        <v>17.0</v>
      </c>
      <c r="L418" s="3">
        <v>12.0</v>
      </c>
      <c r="M418" s="3">
        <v>6.0</v>
      </c>
      <c r="N418" s="3">
        <v>3.0</v>
      </c>
      <c r="O418" s="3">
        <v>0.0</v>
      </c>
      <c r="P418" s="3">
        <v>0.0</v>
      </c>
      <c r="Q418" s="3">
        <v>0.0</v>
      </c>
      <c r="R418" s="3">
        <v>0.0</v>
      </c>
      <c r="S418" s="5">
        <f t="shared" ref="S418:T418" si="418">I418/K418</f>
        <v>0.1417647059</v>
      </c>
      <c r="T418" s="5">
        <f t="shared" si="418"/>
        <v>0.05833333333</v>
      </c>
    </row>
    <row r="419">
      <c r="A419" s="3">
        <v>418.0</v>
      </c>
      <c r="B419" s="3" t="s">
        <v>465</v>
      </c>
      <c r="C419" s="3" t="s">
        <v>57</v>
      </c>
      <c r="D419" s="3" t="s">
        <v>40</v>
      </c>
      <c r="E419" s="3">
        <v>4.0</v>
      </c>
      <c r="F419" s="3">
        <v>3.0</v>
      </c>
      <c r="G419" s="4" t="str">
        <f t="shared" si="2"/>
        <v>Home</v>
      </c>
      <c r="H419" s="3">
        <v>0.53</v>
      </c>
      <c r="I419" s="3">
        <v>3.05</v>
      </c>
      <c r="J419" s="3">
        <v>1.18</v>
      </c>
      <c r="K419" s="3">
        <v>25.0</v>
      </c>
      <c r="L419" s="3">
        <v>11.0</v>
      </c>
      <c r="M419" s="3">
        <v>9.0</v>
      </c>
      <c r="N419" s="3">
        <v>3.0</v>
      </c>
      <c r="O419" s="3">
        <v>1.0</v>
      </c>
      <c r="P419" s="3">
        <v>0.0</v>
      </c>
      <c r="Q419" s="3">
        <v>2.0</v>
      </c>
      <c r="R419" s="3">
        <v>0.0</v>
      </c>
      <c r="S419" s="5">
        <f t="shared" ref="S419:T419" si="419">I419/K419</f>
        <v>0.122</v>
      </c>
      <c r="T419" s="5">
        <f t="shared" si="419"/>
        <v>0.1072727273</v>
      </c>
    </row>
    <row r="420">
      <c r="A420" s="3">
        <v>419.0</v>
      </c>
      <c r="B420" s="3" t="s">
        <v>466</v>
      </c>
      <c r="C420" s="3" t="s">
        <v>31</v>
      </c>
      <c r="D420" s="3" t="s">
        <v>43</v>
      </c>
      <c r="E420" s="3">
        <v>0.0</v>
      </c>
      <c r="F420" s="3">
        <v>0.0</v>
      </c>
      <c r="G420" s="4" t="str">
        <f t="shared" si="2"/>
        <v>Draw</v>
      </c>
      <c r="H420" s="3">
        <v>0.47</v>
      </c>
      <c r="I420" s="3">
        <v>1.97</v>
      </c>
      <c r="J420" s="3">
        <v>0.67</v>
      </c>
      <c r="K420" s="3">
        <v>19.0</v>
      </c>
      <c r="L420" s="3">
        <v>14.0</v>
      </c>
      <c r="M420" s="3">
        <v>5.0</v>
      </c>
      <c r="N420" s="3">
        <v>5.0</v>
      </c>
      <c r="O420" s="3">
        <v>0.0</v>
      </c>
      <c r="P420" s="3">
        <v>0.0</v>
      </c>
      <c r="Q420" s="3">
        <v>0.0</v>
      </c>
      <c r="R420" s="3">
        <v>0.0</v>
      </c>
      <c r="S420" s="5">
        <f t="shared" ref="S420:T420" si="420">I420/K420</f>
        <v>0.1036842105</v>
      </c>
      <c r="T420" s="5">
        <f t="shared" si="420"/>
        <v>0.04785714286</v>
      </c>
    </row>
    <row r="421">
      <c r="A421" s="3">
        <v>420.0</v>
      </c>
      <c r="B421" s="3" t="s">
        <v>467</v>
      </c>
      <c r="C421" s="3" t="s">
        <v>46</v>
      </c>
      <c r="D421" s="3" t="s">
        <v>22</v>
      </c>
      <c r="E421" s="3">
        <v>1.0</v>
      </c>
      <c r="F421" s="3">
        <v>1.0</v>
      </c>
      <c r="G421" s="4" t="str">
        <f t="shared" si="2"/>
        <v>Draw</v>
      </c>
      <c r="H421" s="3">
        <v>0.54</v>
      </c>
      <c r="I421" s="3">
        <v>1.14</v>
      </c>
      <c r="J421" s="3">
        <v>1.08</v>
      </c>
      <c r="K421" s="3">
        <v>15.0</v>
      </c>
      <c r="L421" s="3">
        <v>3.0</v>
      </c>
      <c r="M421" s="3">
        <v>4.0</v>
      </c>
      <c r="N421" s="3">
        <v>0.0</v>
      </c>
      <c r="O421" s="3">
        <v>0.0</v>
      </c>
      <c r="P421" s="3">
        <v>0.0</v>
      </c>
      <c r="Q421" s="3">
        <v>0.0</v>
      </c>
      <c r="R421" s="3">
        <v>0.0</v>
      </c>
      <c r="S421" s="5">
        <f t="shared" ref="S421:T421" si="421">I421/K421</f>
        <v>0.076</v>
      </c>
      <c r="T421" s="5">
        <f t="shared" si="421"/>
        <v>0.36</v>
      </c>
    </row>
    <row r="422">
      <c r="A422" s="3">
        <v>421.0</v>
      </c>
      <c r="B422" s="3" t="s">
        <v>468</v>
      </c>
      <c r="C422" s="3" t="s">
        <v>21</v>
      </c>
      <c r="D422" s="3" t="s">
        <v>42</v>
      </c>
      <c r="E422" s="3">
        <v>0.0</v>
      </c>
      <c r="F422" s="3">
        <v>1.0</v>
      </c>
      <c r="G422" s="4" t="str">
        <f t="shared" si="2"/>
        <v>Away</v>
      </c>
      <c r="H422" s="3">
        <v>0.42</v>
      </c>
      <c r="I422" s="3">
        <v>0.94</v>
      </c>
      <c r="J422" s="3">
        <v>0.97</v>
      </c>
      <c r="K422" s="3">
        <v>16.0</v>
      </c>
      <c r="L422" s="3">
        <v>16.0</v>
      </c>
      <c r="M422" s="3">
        <v>2.0</v>
      </c>
      <c r="N422" s="3">
        <v>6.0</v>
      </c>
      <c r="O422" s="3">
        <v>0.0</v>
      </c>
      <c r="P422" s="3">
        <v>0.0</v>
      </c>
      <c r="Q422" s="3">
        <v>0.0</v>
      </c>
      <c r="R422" s="3">
        <v>0.0</v>
      </c>
      <c r="S422" s="5">
        <f t="shared" ref="S422:T422" si="422">I422/K422</f>
        <v>0.05875</v>
      </c>
      <c r="T422" s="5">
        <f t="shared" si="422"/>
        <v>0.060625</v>
      </c>
    </row>
    <row r="423">
      <c r="A423" s="3">
        <v>422.0</v>
      </c>
      <c r="B423" s="3" t="s">
        <v>469</v>
      </c>
      <c r="C423" s="3" t="s">
        <v>58</v>
      </c>
      <c r="D423" s="3" t="s">
        <v>27</v>
      </c>
      <c r="E423" s="3">
        <v>2.0</v>
      </c>
      <c r="F423" s="3">
        <v>0.0</v>
      </c>
      <c r="G423" s="4" t="str">
        <f t="shared" si="2"/>
        <v>Home</v>
      </c>
      <c r="H423" s="3">
        <v>0.59</v>
      </c>
      <c r="I423" s="3">
        <v>2.1</v>
      </c>
      <c r="J423" s="3">
        <v>0.36</v>
      </c>
      <c r="K423" s="3">
        <v>13.0</v>
      </c>
      <c r="L423" s="3">
        <v>15.0</v>
      </c>
      <c r="M423" s="3">
        <v>6.0</v>
      </c>
      <c r="N423" s="3">
        <v>7.0</v>
      </c>
      <c r="O423" s="3">
        <v>0.0</v>
      </c>
      <c r="P423" s="3">
        <v>0.0</v>
      </c>
      <c r="Q423" s="3">
        <v>0.0</v>
      </c>
      <c r="R423" s="3">
        <v>0.0</v>
      </c>
      <c r="S423" s="5">
        <f t="shared" ref="S423:T423" si="423">I423/K423</f>
        <v>0.1615384615</v>
      </c>
      <c r="T423" s="5">
        <f t="shared" si="423"/>
        <v>0.024</v>
      </c>
    </row>
    <row r="424">
      <c r="A424" s="3">
        <v>423.0</v>
      </c>
      <c r="B424" s="3" t="s">
        <v>470</v>
      </c>
      <c r="C424" s="3" t="s">
        <v>34</v>
      </c>
      <c r="D424" s="3" t="s">
        <v>30</v>
      </c>
      <c r="E424" s="3">
        <v>1.0</v>
      </c>
      <c r="F424" s="3">
        <v>2.0</v>
      </c>
      <c r="G424" s="4" t="str">
        <f t="shared" si="2"/>
        <v>Away</v>
      </c>
      <c r="H424" s="3">
        <v>0.46</v>
      </c>
      <c r="I424" s="3">
        <v>0.25</v>
      </c>
      <c r="J424" s="3">
        <v>1.59</v>
      </c>
      <c r="K424" s="3">
        <v>17.0</v>
      </c>
      <c r="L424" s="3">
        <v>8.0</v>
      </c>
      <c r="M424" s="3">
        <v>7.0</v>
      </c>
      <c r="N424" s="3">
        <v>3.0</v>
      </c>
      <c r="O424" s="3">
        <v>0.0</v>
      </c>
      <c r="P424" s="3">
        <v>0.0</v>
      </c>
      <c r="Q424" s="3">
        <v>0.0</v>
      </c>
      <c r="R424" s="3">
        <v>0.0</v>
      </c>
      <c r="S424" s="5">
        <f t="shared" ref="S424:T424" si="424">I424/K424</f>
        <v>0.01470588235</v>
      </c>
      <c r="T424" s="5">
        <f t="shared" si="424"/>
        <v>0.19875</v>
      </c>
    </row>
    <row r="425">
      <c r="A425" s="3">
        <v>424.0</v>
      </c>
      <c r="B425" s="3" t="s">
        <v>471</v>
      </c>
      <c r="C425" s="3" t="s">
        <v>54</v>
      </c>
      <c r="D425" s="3" t="s">
        <v>37</v>
      </c>
      <c r="E425" s="3">
        <v>0.0</v>
      </c>
      <c r="F425" s="3">
        <v>3.0</v>
      </c>
      <c r="G425" s="4" t="str">
        <f t="shared" si="2"/>
        <v>Away</v>
      </c>
      <c r="H425" s="3">
        <v>0.43</v>
      </c>
      <c r="I425" s="3">
        <v>2.02</v>
      </c>
      <c r="J425" s="3">
        <v>0.78</v>
      </c>
      <c r="K425" s="3">
        <v>25.0</v>
      </c>
      <c r="L425" s="3">
        <v>6.0</v>
      </c>
      <c r="M425" s="3">
        <v>4.0</v>
      </c>
      <c r="N425" s="3">
        <v>5.0</v>
      </c>
      <c r="O425" s="3">
        <v>0.0</v>
      </c>
      <c r="P425" s="3">
        <v>0.0</v>
      </c>
      <c r="Q425" s="3">
        <v>1.0</v>
      </c>
      <c r="R425" s="3">
        <v>0.0</v>
      </c>
      <c r="S425" s="5">
        <f t="shared" ref="S425:T425" si="425">I425/K425</f>
        <v>0.0808</v>
      </c>
      <c r="T425" s="5">
        <f t="shared" si="425"/>
        <v>0.13</v>
      </c>
    </row>
    <row r="426">
      <c r="A426" s="3">
        <v>425.0</v>
      </c>
      <c r="B426" s="3" t="s">
        <v>472</v>
      </c>
      <c r="C426" s="3" t="s">
        <v>45</v>
      </c>
      <c r="D426" s="3" t="s">
        <v>57</v>
      </c>
      <c r="E426" s="3">
        <v>1.0</v>
      </c>
      <c r="F426" s="3">
        <v>1.0</v>
      </c>
      <c r="G426" s="4" t="str">
        <f t="shared" si="2"/>
        <v>Draw</v>
      </c>
      <c r="H426" s="3">
        <v>0.55</v>
      </c>
      <c r="I426" s="3">
        <v>1.3</v>
      </c>
      <c r="J426" s="3">
        <v>1.07</v>
      </c>
      <c r="K426" s="3">
        <v>11.0</v>
      </c>
      <c r="L426" s="3">
        <v>13.0</v>
      </c>
      <c r="M426" s="3">
        <v>3.0</v>
      </c>
      <c r="N426" s="3">
        <v>7.0</v>
      </c>
      <c r="O426" s="3">
        <v>0.0</v>
      </c>
      <c r="P426" s="3">
        <v>0.0</v>
      </c>
      <c r="Q426" s="3">
        <v>1.0</v>
      </c>
      <c r="R426" s="3">
        <v>0.0</v>
      </c>
      <c r="S426" s="5">
        <f t="shared" ref="S426:T426" si="426">I426/K426</f>
        <v>0.1181818182</v>
      </c>
      <c r="T426" s="5">
        <f t="shared" si="426"/>
        <v>0.08230769231</v>
      </c>
    </row>
    <row r="427">
      <c r="A427" s="3">
        <v>426.0</v>
      </c>
      <c r="B427" s="3" t="s">
        <v>473</v>
      </c>
      <c r="C427" s="3" t="s">
        <v>43</v>
      </c>
      <c r="D427" s="3" t="s">
        <v>51</v>
      </c>
      <c r="E427" s="3">
        <v>2.0</v>
      </c>
      <c r="F427" s="3">
        <v>1.0</v>
      </c>
      <c r="G427" s="4" t="str">
        <f t="shared" si="2"/>
        <v>Home</v>
      </c>
      <c r="H427" s="3">
        <v>0.32</v>
      </c>
      <c r="I427" s="3">
        <v>1.12</v>
      </c>
      <c r="J427" s="3">
        <v>0.89</v>
      </c>
      <c r="K427" s="3">
        <v>17.0</v>
      </c>
      <c r="L427" s="3">
        <v>10.0</v>
      </c>
      <c r="M427" s="3">
        <v>8.0</v>
      </c>
      <c r="N427" s="3">
        <v>1.0</v>
      </c>
      <c r="O427" s="3">
        <v>0.0</v>
      </c>
      <c r="P427" s="3">
        <v>0.0</v>
      </c>
      <c r="Q427" s="3">
        <v>0.0</v>
      </c>
      <c r="R427" s="3">
        <v>0.0</v>
      </c>
      <c r="S427" s="5">
        <f t="shared" ref="S427:T427" si="427">I427/K427</f>
        <v>0.06588235294</v>
      </c>
      <c r="T427" s="5">
        <f t="shared" si="427"/>
        <v>0.089</v>
      </c>
    </row>
    <row r="428">
      <c r="A428" s="3">
        <v>427.0</v>
      </c>
      <c r="B428" s="3" t="s">
        <v>474</v>
      </c>
      <c r="C428" s="3" t="s">
        <v>24</v>
      </c>
      <c r="D428" s="3" t="s">
        <v>55</v>
      </c>
      <c r="E428" s="3">
        <v>6.0</v>
      </c>
      <c r="F428" s="3">
        <v>3.0</v>
      </c>
      <c r="G428" s="4" t="str">
        <f t="shared" si="2"/>
        <v>Home</v>
      </c>
      <c r="H428" s="3">
        <v>0.45</v>
      </c>
      <c r="I428" s="3">
        <v>2.82</v>
      </c>
      <c r="J428" s="3">
        <v>0.82</v>
      </c>
      <c r="K428" s="3">
        <v>11.0</v>
      </c>
      <c r="L428" s="3">
        <v>1.0</v>
      </c>
      <c r="M428" s="3">
        <v>8.0</v>
      </c>
      <c r="N428" s="3">
        <v>6.0</v>
      </c>
      <c r="O428" s="3">
        <v>0.0</v>
      </c>
      <c r="P428" s="3">
        <v>0.0</v>
      </c>
      <c r="Q428" s="3">
        <v>0.0</v>
      </c>
      <c r="R428" s="3">
        <v>0.0</v>
      </c>
      <c r="S428" s="5">
        <f t="shared" ref="S428:T428" si="428">I428/K428</f>
        <v>0.2563636364</v>
      </c>
      <c r="T428" s="5">
        <f t="shared" si="428"/>
        <v>0.82</v>
      </c>
    </row>
    <row r="429">
      <c r="A429" s="3">
        <v>428.0</v>
      </c>
      <c r="B429" s="3" t="s">
        <v>475</v>
      </c>
      <c r="C429" s="3" t="s">
        <v>31</v>
      </c>
      <c r="D429" s="3" t="s">
        <v>61</v>
      </c>
      <c r="E429" s="3">
        <v>1.0</v>
      </c>
      <c r="F429" s="3">
        <v>0.0</v>
      </c>
      <c r="G429" s="4" t="str">
        <f t="shared" si="2"/>
        <v>Home</v>
      </c>
      <c r="H429" s="3">
        <v>0.44</v>
      </c>
      <c r="I429" s="3">
        <v>0.94</v>
      </c>
      <c r="J429" s="3">
        <v>0.27</v>
      </c>
      <c r="K429" s="3">
        <v>15.0</v>
      </c>
      <c r="L429" s="3">
        <v>16.0</v>
      </c>
      <c r="M429" s="3">
        <v>3.0</v>
      </c>
      <c r="N429" s="3">
        <v>2.0</v>
      </c>
      <c r="O429" s="3">
        <v>0.0</v>
      </c>
      <c r="P429" s="3">
        <v>0.0</v>
      </c>
      <c r="Q429" s="3">
        <v>0.0</v>
      </c>
      <c r="R429" s="3">
        <v>0.0</v>
      </c>
      <c r="S429" s="5">
        <f t="shared" ref="S429:T429" si="429">I429/K429</f>
        <v>0.06266666667</v>
      </c>
      <c r="T429" s="5">
        <f t="shared" si="429"/>
        <v>0.016875</v>
      </c>
    </row>
    <row r="430">
      <c r="A430" s="3">
        <v>429.0</v>
      </c>
      <c r="B430" s="3" t="s">
        <v>476</v>
      </c>
      <c r="C430" s="3" t="s">
        <v>55</v>
      </c>
      <c r="D430" s="3" t="s">
        <v>25</v>
      </c>
      <c r="E430" s="3">
        <v>0.0</v>
      </c>
      <c r="F430" s="3">
        <v>1.0</v>
      </c>
      <c r="G430" s="4" t="str">
        <f t="shared" si="2"/>
        <v>Away</v>
      </c>
      <c r="H430" s="3">
        <v>0.59</v>
      </c>
      <c r="I430" s="3">
        <v>3.01</v>
      </c>
      <c r="J430" s="3">
        <v>0.27</v>
      </c>
      <c r="K430" s="3">
        <v>22.0</v>
      </c>
      <c r="L430" s="3">
        <v>14.0</v>
      </c>
      <c r="M430" s="3">
        <v>13.0</v>
      </c>
      <c r="N430" s="3">
        <v>0.0</v>
      </c>
      <c r="O430" s="3">
        <v>0.0</v>
      </c>
      <c r="P430" s="3">
        <v>0.0</v>
      </c>
      <c r="Q430" s="3">
        <v>0.0</v>
      </c>
      <c r="R430" s="3">
        <v>0.0</v>
      </c>
      <c r="S430" s="5">
        <f t="shared" ref="S430:T430" si="430">I430/K430</f>
        <v>0.1368181818</v>
      </c>
      <c r="T430" s="5">
        <f t="shared" si="430"/>
        <v>0.01928571429</v>
      </c>
    </row>
    <row r="431">
      <c r="A431" s="3">
        <v>430.0</v>
      </c>
      <c r="B431" s="3" t="s">
        <v>477</v>
      </c>
      <c r="C431" s="3" t="s">
        <v>22</v>
      </c>
      <c r="D431" s="3" t="s">
        <v>28</v>
      </c>
      <c r="E431" s="3">
        <v>0.0</v>
      </c>
      <c r="F431" s="3">
        <v>1.0</v>
      </c>
      <c r="G431" s="4" t="str">
        <f t="shared" si="2"/>
        <v>Away</v>
      </c>
      <c r="H431" s="3">
        <v>0.41</v>
      </c>
      <c r="I431" s="3">
        <v>1.5</v>
      </c>
      <c r="J431" s="3">
        <v>0.21</v>
      </c>
      <c r="K431" s="3">
        <v>0.0</v>
      </c>
      <c r="L431" s="3">
        <v>4.0</v>
      </c>
      <c r="M431" s="3">
        <v>8.0</v>
      </c>
      <c r="N431" s="3">
        <v>2.0</v>
      </c>
      <c r="O431" s="3">
        <v>0.0</v>
      </c>
      <c r="P431" s="3">
        <v>0.0</v>
      </c>
      <c r="Q431" s="3">
        <v>0.0</v>
      </c>
      <c r="R431" s="3">
        <v>0.0</v>
      </c>
      <c r="S431" s="5" t="str">
        <f t="shared" ref="S431:T431" si="431">I431/K431</f>
        <v>#DIV/0!</v>
      </c>
      <c r="T431" s="5">
        <f t="shared" si="431"/>
        <v>0.0525</v>
      </c>
    </row>
    <row r="432">
      <c r="A432" s="3">
        <v>431.0</v>
      </c>
      <c r="B432" s="3" t="s">
        <v>478</v>
      </c>
      <c r="C432" s="3" t="s">
        <v>51</v>
      </c>
      <c r="D432" s="3" t="s">
        <v>31</v>
      </c>
      <c r="E432" s="3">
        <v>2.0</v>
      </c>
      <c r="F432" s="3">
        <v>1.0</v>
      </c>
      <c r="G432" s="4" t="str">
        <f t="shared" si="2"/>
        <v>Home</v>
      </c>
      <c r="H432" s="3">
        <v>0.52</v>
      </c>
      <c r="I432" s="3">
        <v>2.31</v>
      </c>
      <c r="J432" s="3">
        <v>0.81</v>
      </c>
      <c r="K432" s="3">
        <v>5.0</v>
      </c>
      <c r="L432" s="3">
        <v>13.0</v>
      </c>
      <c r="M432" s="3">
        <v>4.0</v>
      </c>
      <c r="N432" s="3">
        <v>6.0</v>
      </c>
      <c r="O432" s="3">
        <v>0.0</v>
      </c>
      <c r="P432" s="3">
        <v>0.0</v>
      </c>
      <c r="Q432" s="3">
        <v>0.0</v>
      </c>
      <c r="R432" s="3">
        <v>0.0</v>
      </c>
      <c r="S432" s="5">
        <f t="shared" ref="S432:T432" si="432">I432/K432</f>
        <v>0.462</v>
      </c>
      <c r="T432" s="5">
        <f t="shared" si="432"/>
        <v>0.06230769231</v>
      </c>
    </row>
    <row r="433">
      <c r="A433" s="3">
        <v>432.0</v>
      </c>
      <c r="B433" s="3" t="s">
        <v>479</v>
      </c>
      <c r="C433" s="3" t="s">
        <v>61</v>
      </c>
      <c r="D433" s="3" t="s">
        <v>39</v>
      </c>
      <c r="E433" s="3">
        <v>2.0</v>
      </c>
      <c r="F433" s="3">
        <v>1.0</v>
      </c>
      <c r="G433" s="4" t="str">
        <f t="shared" si="2"/>
        <v>Home</v>
      </c>
      <c r="H433" s="3">
        <v>0.54</v>
      </c>
      <c r="I433" s="3">
        <v>1.13</v>
      </c>
      <c r="J433" s="3">
        <v>1.29</v>
      </c>
      <c r="K433" s="3">
        <v>21.0</v>
      </c>
      <c r="L433" s="3">
        <v>15.0</v>
      </c>
      <c r="M433" s="3">
        <v>4.0</v>
      </c>
      <c r="N433" s="3">
        <v>2.0</v>
      </c>
      <c r="O433" s="3">
        <v>0.0</v>
      </c>
      <c r="P433" s="3">
        <v>0.0</v>
      </c>
      <c r="Q433" s="3">
        <v>2.0</v>
      </c>
      <c r="R433" s="3">
        <v>0.0</v>
      </c>
      <c r="S433" s="5">
        <f t="shared" ref="S433:T433" si="433">I433/K433</f>
        <v>0.05380952381</v>
      </c>
      <c r="T433" s="5">
        <f t="shared" si="433"/>
        <v>0.086</v>
      </c>
    </row>
    <row r="434">
      <c r="A434" s="3">
        <v>433.0</v>
      </c>
      <c r="B434" s="3" t="s">
        <v>480</v>
      </c>
      <c r="C434" s="3" t="s">
        <v>58</v>
      </c>
      <c r="D434" s="3" t="s">
        <v>34</v>
      </c>
      <c r="E434" s="3">
        <v>4.0</v>
      </c>
      <c r="F434" s="3">
        <v>2.0</v>
      </c>
      <c r="G434" s="4" t="str">
        <f t="shared" si="2"/>
        <v>Home</v>
      </c>
      <c r="H434" s="3">
        <v>0.57</v>
      </c>
      <c r="I434" s="3">
        <v>2.26</v>
      </c>
      <c r="J434" s="3">
        <v>0.81</v>
      </c>
      <c r="K434" s="3">
        <v>14.0</v>
      </c>
      <c r="L434" s="3">
        <v>20.0</v>
      </c>
      <c r="M434" s="3">
        <v>9.0</v>
      </c>
      <c r="N434" s="3">
        <v>8.0</v>
      </c>
      <c r="O434" s="3">
        <v>0.0</v>
      </c>
      <c r="P434" s="3">
        <v>0.0</v>
      </c>
      <c r="Q434" s="3">
        <v>0.0</v>
      </c>
      <c r="R434" s="3">
        <v>0.0</v>
      </c>
      <c r="S434" s="5">
        <f t="shared" ref="S434:T434" si="434">I434/K434</f>
        <v>0.1614285714</v>
      </c>
      <c r="T434" s="5">
        <f t="shared" si="434"/>
        <v>0.0405</v>
      </c>
    </row>
    <row r="435">
      <c r="A435" s="3">
        <v>434.0</v>
      </c>
      <c r="B435" s="3" t="s">
        <v>481</v>
      </c>
      <c r="C435" s="3" t="s">
        <v>37</v>
      </c>
      <c r="D435" s="3" t="s">
        <v>46</v>
      </c>
      <c r="E435" s="3">
        <v>1.0</v>
      </c>
      <c r="F435" s="3">
        <v>3.0</v>
      </c>
      <c r="G435" s="4" t="str">
        <f t="shared" si="2"/>
        <v>Away</v>
      </c>
      <c r="H435" s="3">
        <v>0.4</v>
      </c>
      <c r="I435" s="3">
        <v>1.95</v>
      </c>
      <c r="J435" s="3">
        <v>0.63</v>
      </c>
      <c r="K435" s="3">
        <v>19.0</v>
      </c>
      <c r="L435" s="3">
        <v>8.0</v>
      </c>
      <c r="M435" s="3">
        <v>6.0</v>
      </c>
      <c r="N435" s="3">
        <v>1.0</v>
      </c>
      <c r="O435" s="3">
        <v>1.0</v>
      </c>
      <c r="P435" s="3">
        <v>0.0</v>
      </c>
      <c r="Q435" s="3">
        <v>1.0</v>
      </c>
      <c r="R435" s="3">
        <v>0.0</v>
      </c>
      <c r="S435" s="5">
        <f t="shared" ref="S435:T435" si="435">I435/K435</f>
        <v>0.1026315789</v>
      </c>
      <c r="T435" s="5">
        <f t="shared" si="435"/>
        <v>0.07875</v>
      </c>
    </row>
    <row r="436">
      <c r="A436" s="3">
        <v>435.0</v>
      </c>
      <c r="B436" s="3" t="s">
        <v>482</v>
      </c>
      <c r="C436" s="3" t="s">
        <v>24</v>
      </c>
      <c r="D436" s="3" t="s">
        <v>49</v>
      </c>
      <c r="E436" s="3">
        <v>1.0</v>
      </c>
      <c r="F436" s="3">
        <v>1.0</v>
      </c>
      <c r="G436" s="4" t="str">
        <f t="shared" si="2"/>
        <v>Draw</v>
      </c>
      <c r="H436" s="3">
        <v>0.52</v>
      </c>
      <c r="I436" s="3">
        <v>1.19</v>
      </c>
      <c r="J436" s="3">
        <v>1.16</v>
      </c>
      <c r="K436" s="3">
        <v>12.0</v>
      </c>
      <c r="L436" s="3">
        <v>11.0</v>
      </c>
      <c r="M436" s="3">
        <v>8.0</v>
      </c>
      <c r="N436" s="3">
        <v>4.0</v>
      </c>
      <c r="O436" s="3">
        <v>0.0</v>
      </c>
      <c r="P436" s="3">
        <v>0.0</v>
      </c>
      <c r="Q436" s="3">
        <v>0.0</v>
      </c>
      <c r="R436" s="3">
        <v>0.0</v>
      </c>
      <c r="S436" s="5">
        <f t="shared" ref="S436:T436" si="436">I436/K436</f>
        <v>0.09916666667</v>
      </c>
      <c r="T436" s="5">
        <f t="shared" si="436"/>
        <v>0.1054545455</v>
      </c>
    </row>
    <row r="437">
      <c r="A437" s="3">
        <v>436.0</v>
      </c>
      <c r="B437" s="3" t="s">
        <v>483</v>
      </c>
      <c r="C437" s="3" t="s">
        <v>57</v>
      </c>
      <c r="D437" s="3" t="s">
        <v>33</v>
      </c>
      <c r="E437" s="3">
        <v>2.0</v>
      </c>
      <c r="F437" s="3">
        <v>1.0</v>
      </c>
      <c r="G437" s="4" t="str">
        <f t="shared" si="2"/>
        <v>Home</v>
      </c>
      <c r="H437" s="3">
        <v>0.53</v>
      </c>
      <c r="I437" s="3">
        <v>1.81</v>
      </c>
      <c r="J437" s="3">
        <v>0.88</v>
      </c>
      <c r="K437" s="3">
        <v>17.0</v>
      </c>
      <c r="L437" s="3">
        <v>14.0</v>
      </c>
      <c r="M437" s="3">
        <v>9.0</v>
      </c>
      <c r="N437" s="3">
        <v>6.0</v>
      </c>
      <c r="O437" s="3">
        <v>0.0</v>
      </c>
      <c r="P437" s="3">
        <v>0.0</v>
      </c>
      <c r="Q437" s="3">
        <v>0.0</v>
      </c>
      <c r="R437" s="3">
        <v>0.0</v>
      </c>
      <c r="S437" s="5">
        <f t="shared" ref="S437:T437" si="437">I437/K437</f>
        <v>0.1064705882</v>
      </c>
      <c r="T437" s="5">
        <f t="shared" si="437"/>
        <v>0.06285714286</v>
      </c>
    </row>
    <row r="438">
      <c r="A438" s="3">
        <v>437.0</v>
      </c>
      <c r="B438" s="3" t="s">
        <v>484</v>
      </c>
      <c r="C438" s="3" t="s">
        <v>52</v>
      </c>
      <c r="D438" s="3" t="s">
        <v>71</v>
      </c>
      <c r="E438" s="3">
        <v>2.0</v>
      </c>
      <c r="F438" s="3">
        <v>1.0</v>
      </c>
      <c r="G438" s="4" t="str">
        <f t="shared" si="2"/>
        <v>Home</v>
      </c>
      <c r="H438" s="3">
        <v>0.56</v>
      </c>
      <c r="I438" s="3">
        <v>2.01</v>
      </c>
      <c r="J438" s="3">
        <v>0.44</v>
      </c>
      <c r="K438" s="3">
        <v>21.0</v>
      </c>
      <c r="L438" s="3">
        <v>6.0</v>
      </c>
      <c r="M438" s="3">
        <v>3.0</v>
      </c>
      <c r="N438" s="3">
        <v>2.0</v>
      </c>
      <c r="O438" s="3">
        <v>0.0</v>
      </c>
      <c r="P438" s="3">
        <v>0.0</v>
      </c>
      <c r="Q438" s="3">
        <v>0.0</v>
      </c>
      <c r="R438" s="3">
        <v>0.0</v>
      </c>
      <c r="S438" s="5">
        <f t="shared" ref="S438:T438" si="438">I438/K438</f>
        <v>0.09571428571</v>
      </c>
      <c r="T438" s="5">
        <f t="shared" si="438"/>
        <v>0.07333333333</v>
      </c>
    </row>
    <row r="439">
      <c r="A439" s="3">
        <v>438.0</v>
      </c>
      <c r="B439" s="3" t="s">
        <v>485</v>
      </c>
      <c r="C439" s="3" t="s">
        <v>43</v>
      </c>
      <c r="D439" s="3" t="s">
        <v>48</v>
      </c>
      <c r="E439" s="3">
        <v>2.0</v>
      </c>
      <c r="F439" s="3">
        <v>0.0</v>
      </c>
      <c r="G439" s="4" t="str">
        <f t="shared" si="2"/>
        <v>Home</v>
      </c>
      <c r="H439" s="3">
        <v>0.35</v>
      </c>
      <c r="I439" s="3">
        <v>1.28</v>
      </c>
      <c r="J439" s="3">
        <v>0.68</v>
      </c>
      <c r="K439" s="3">
        <v>13.0</v>
      </c>
      <c r="L439" s="3">
        <v>7.0</v>
      </c>
      <c r="M439" s="3">
        <v>3.0</v>
      </c>
      <c r="N439" s="3">
        <v>4.0</v>
      </c>
      <c r="O439" s="3">
        <v>0.0</v>
      </c>
      <c r="P439" s="3">
        <v>0.0</v>
      </c>
      <c r="Q439" s="3">
        <v>0.0</v>
      </c>
      <c r="R439" s="3">
        <v>0.0</v>
      </c>
      <c r="S439" s="5">
        <f t="shared" ref="S439:T439" si="439">I439/K439</f>
        <v>0.09846153846</v>
      </c>
      <c r="T439" s="5">
        <f t="shared" si="439"/>
        <v>0.09714285714</v>
      </c>
    </row>
    <row r="440">
      <c r="A440" s="3">
        <v>439.0</v>
      </c>
      <c r="B440" s="3" t="s">
        <v>486</v>
      </c>
      <c r="C440" s="3" t="s">
        <v>45</v>
      </c>
      <c r="D440" s="3" t="s">
        <v>40</v>
      </c>
      <c r="E440" s="3">
        <v>2.0</v>
      </c>
      <c r="F440" s="3">
        <v>3.0</v>
      </c>
      <c r="G440" s="4" t="str">
        <f t="shared" si="2"/>
        <v>Away</v>
      </c>
      <c r="H440" s="3">
        <v>0.44</v>
      </c>
      <c r="I440" s="3">
        <v>0.93</v>
      </c>
      <c r="J440" s="3">
        <v>1.29</v>
      </c>
      <c r="K440" s="3">
        <v>8.0</v>
      </c>
      <c r="L440" s="3">
        <v>8.0</v>
      </c>
      <c r="M440" s="3">
        <v>5.0</v>
      </c>
      <c r="N440" s="3">
        <v>5.0</v>
      </c>
      <c r="O440" s="3">
        <v>0.0</v>
      </c>
      <c r="P440" s="3">
        <v>0.0</v>
      </c>
      <c r="Q440" s="3">
        <v>0.0</v>
      </c>
      <c r="R440" s="3">
        <v>0.0</v>
      </c>
      <c r="S440" s="5">
        <f t="shared" ref="S440:T440" si="440">I440/K440</f>
        <v>0.11625</v>
      </c>
      <c r="T440" s="5">
        <f t="shared" si="440"/>
        <v>0.16125</v>
      </c>
    </row>
    <row r="441">
      <c r="A441" s="3">
        <v>440.0</v>
      </c>
      <c r="B441" s="3" t="s">
        <v>487</v>
      </c>
      <c r="C441" s="3" t="s">
        <v>30</v>
      </c>
      <c r="D441" s="3" t="s">
        <v>54</v>
      </c>
      <c r="E441" s="3">
        <v>1.0</v>
      </c>
      <c r="F441" s="3">
        <v>0.0</v>
      </c>
      <c r="G441" s="4" t="str">
        <f t="shared" si="2"/>
        <v>Home</v>
      </c>
      <c r="H441" s="3">
        <v>0.49</v>
      </c>
      <c r="I441" s="3">
        <v>0.84</v>
      </c>
      <c r="J441" s="3">
        <v>0.34</v>
      </c>
      <c r="K441" s="3">
        <v>2.0</v>
      </c>
      <c r="L441" s="3">
        <v>0.0</v>
      </c>
      <c r="M441" s="3">
        <v>6.0</v>
      </c>
      <c r="N441" s="3">
        <v>8.0</v>
      </c>
      <c r="O441" s="3">
        <v>0.0</v>
      </c>
      <c r="P441" s="3">
        <v>0.0</v>
      </c>
      <c r="Q441" s="3">
        <v>1.0</v>
      </c>
      <c r="R441" s="3">
        <v>0.0</v>
      </c>
      <c r="S441" s="5">
        <f t="shared" ref="S441:T441" si="441">I441/K441</f>
        <v>0.42</v>
      </c>
      <c r="T441" s="5" t="str">
        <f t="shared" si="441"/>
        <v>#DIV/0!</v>
      </c>
    </row>
    <row r="442">
      <c r="A442" s="3">
        <v>441.0</v>
      </c>
      <c r="B442" s="3" t="s">
        <v>488</v>
      </c>
      <c r="C442" s="3" t="s">
        <v>27</v>
      </c>
      <c r="D442" s="3" t="s">
        <v>21</v>
      </c>
      <c r="E442" s="3">
        <v>0.0</v>
      </c>
      <c r="F442" s="3">
        <v>2.0</v>
      </c>
      <c r="G442" s="4" t="str">
        <f t="shared" si="2"/>
        <v>Away</v>
      </c>
      <c r="H442" s="3">
        <v>0.43</v>
      </c>
      <c r="I442" s="3">
        <v>1.82</v>
      </c>
      <c r="J442" s="3">
        <v>0.59</v>
      </c>
      <c r="K442" s="3">
        <v>22.0</v>
      </c>
      <c r="L442" s="3">
        <v>10.0</v>
      </c>
      <c r="M442" s="3">
        <v>6.0</v>
      </c>
      <c r="N442" s="3">
        <v>2.0</v>
      </c>
      <c r="O442" s="3">
        <v>0.0</v>
      </c>
      <c r="P442" s="3">
        <v>1.0</v>
      </c>
      <c r="Q442" s="3">
        <v>0.0</v>
      </c>
      <c r="R442" s="3">
        <v>1.0</v>
      </c>
      <c r="S442" s="5">
        <f t="shared" ref="S442:T442" si="442">I442/K442</f>
        <v>0.08272727273</v>
      </c>
      <c r="T442" s="5">
        <f t="shared" si="442"/>
        <v>0.059</v>
      </c>
    </row>
    <row r="443">
      <c r="A443" s="3">
        <v>442.0</v>
      </c>
      <c r="B443" s="3" t="s">
        <v>489</v>
      </c>
      <c r="C443" s="3" t="s">
        <v>42</v>
      </c>
      <c r="D443" s="3" t="s">
        <v>36</v>
      </c>
      <c r="E443" s="3">
        <v>0.0</v>
      </c>
      <c r="F443" s="3">
        <v>1.0</v>
      </c>
      <c r="G443" s="4" t="str">
        <f t="shared" si="2"/>
        <v>Away</v>
      </c>
      <c r="H443" s="3">
        <v>0.52</v>
      </c>
      <c r="I443" s="3">
        <v>1.62</v>
      </c>
      <c r="J443" s="3">
        <v>1.16</v>
      </c>
      <c r="K443" s="3">
        <v>16.0</v>
      </c>
      <c r="L443" s="3">
        <v>13.0</v>
      </c>
      <c r="M443" s="3">
        <v>1.0</v>
      </c>
      <c r="N443" s="3">
        <v>7.0</v>
      </c>
      <c r="O443" s="3">
        <v>0.0</v>
      </c>
      <c r="P443" s="3">
        <v>0.0</v>
      </c>
      <c r="Q443" s="3">
        <v>0.0</v>
      </c>
      <c r="R443" s="3">
        <v>0.0</v>
      </c>
      <c r="S443" s="5">
        <f t="shared" ref="S443:T443" si="443">I443/K443</f>
        <v>0.10125</v>
      </c>
      <c r="T443" s="5">
        <f t="shared" si="443"/>
        <v>0.08923076923</v>
      </c>
    </row>
    <row r="444">
      <c r="A444" s="3">
        <v>443.0</v>
      </c>
      <c r="B444" s="3" t="s">
        <v>490</v>
      </c>
      <c r="C444" s="3" t="s">
        <v>61</v>
      </c>
      <c r="D444" s="3" t="s">
        <v>51</v>
      </c>
      <c r="E444" s="3">
        <v>2.0</v>
      </c>
      <c r="F444" s="3">
        <v>4.0</v>
      </c>
      <c r="G444" s="4" t="str">
        <f t="shared" si="2"/>
        <v>Away</v>
      </c>
      <c r="H444" s="3">
        <v>0.45</v>
      </c>
      <c r="I444" s="3">
        <v>2.07</v>
      </c>
      <c r="J444" s="3">
        <v>2.36</v>
      </c>
      <c r="K444" s="3">
        <v>5.0</v>
      </c>
      <c r="L444" s="3">
        <v>18.0</v>
      </c>
      <c r="M444" s="3">
        <v>2.0</v>
      </c>
      <c r="N444" s="3">
        <v>1.0</v>
      </c>
      <c r="O444" s="3">
        <v>0.0</v>
      </c>
      <c r="P444" s="3">
        <v>0.0</v>
      </c>
      <c r="Q444" s="3">
        <v>0.0</v>
      </c>
      <c r="R444" s="3">
        <v>0.0</v>
      </c>
      <c r="S444" s="5">
        <f t="shared" ref="S444:T444" si="444">I444/K444</f>
        <v>0.414</v>
      </c>
      <c r="T444" s="5">
        <f t="shared" si="444"/>
        <v>0.1311111111</v>
      </c>
    </row>
    <row r="445">
      <c r="A445" s="3">
        <v>444.0</v>
      </c>
      <c r="B445" s="3" t="s">
        <v>491</v>
      </c>
      <c r="C445" s="3" t="s">
        <v>48</v>
      </c>
      <c r="D445" s="3" t="s">
        <v>25</v>
      </c>
      <c r="E445" s="3">
        <v>1.0</v>
      </c>
      <c r="F445" s="3">
        <v>2.0</v>
      </c>
      <c r="G445" s="4" t="str">
        <f t="shared" si="2"/>
        <v>Away</v>
      </c>
      <c r="H445" s="3">
        <v>0.53</v>
      </c>
      <c r="I445" s="3">
        <v>1.52</v>
      </c>
      <c r="J445" s="3">
        <v>1.33</v>
      </c>
      <c r="K445" s="3">
        <v>10.0</v>
      </c>
      <c r="L445" s="3">
        <v>6.0</v>
      </c>
      <c r="M445" s="3">
        <v>5.0</v>
      </c>
      <c r="N445" s="3">
        <v>2.0</v>
      </c>
      <c r="O445" s="3">
        <v>0.0</v>
      </c>
      <c r="P445" s="3">
        <v>0.0</v>
      </c>
      <c r="Q445" s="3">
        <v>0.0</v>
      </c>
      <c r="R445" s="3">
        <v>0.0</v>
      </c>
      <c r="S445" s="5">
        <f t="shared" ref="S445:T445" si="445">I445/K445</f>
        <v>0.152</v>
      </c>
      <c r="T445" s="5">
        <f t="shared" si="445"/>
        <v>0.2216666667</v>
      </c>
    </row>
    <row r="446">
      <c r="A446" s="3">
        <v>445.0</v>
      </c>
      <c r="B446" s="3" t="s">
        <v>492</v>
      </c>
      <c r="C446" s="3" t="s">
        <v>40</v>
      </c>
      <c r="D446" s="3" t="s">
        <v>21</v>
      </c>
      <c r="E446" s="3">
        <v>1.0</v>
      </c>
      <c r="F446" s="3">
        <v>5.0</v>
      </c>
      <c r="G446" s="4" t="str">
        <f t="shared" si="2"/>
        <v>Away</v>
      </c>
      <c r="H446" s="3">
        <v>0.41</v>
      </c>
      <c r="I446" s="3">
        <v>2.34</v>
      </c>
      <c r="J446" s="3">
        <v>1.54</v>
      </c>
      <c r="K446" s="3">
        <v>14.0</v>
      </c>
      <c r="L446" s="3">
        <v>11.0</v>
      </c>
      <c r="M446" s="3">
        <v>4.0</v>
      </c>
      <c r="N446" s="3">
        <v>7.0</v>
      </c>
      <c r="O446" s="3">
        <v>0.0</v>
      </c>
      <c r="P446" s="3">
        <v>0.0</v>
      </c>
      <c r="Q446" s="3">
        <v>0.0</v>
      </c>
      <c r="R446" s="3">
        <v>0.0</v>
      </c>
      <c r="S446" s="5">
        <f t="shared" ref="S446:T446" si="446">I446/K446</f>
        <v>0.1671428571</v>
      </c>
      <c r="T446" s="5">
        <f t="shared" si="446"/>
        <v>0.14</v>
      </c>
    </row>
    <row r="447">
      <c r="A447" s="3">
        <v>446.0</v>
      </c>
      <c r="B447" s="3" t="s">
        <v>493</v>
      </c>
      <c r="C447" s="3" t="s">
        <v>37</v>
      </c>
      <c r="D447" s="3" t="s">
        <v>57</v>
      </c>
      <c r="E447" s="3">
        <v>1.0</v>
      </c>
      <c r="F447" s="3">
        <v>0.0</v>
      </c>
      <c r="G447" s="4" t="str">
        <f t="shared" si="2"/>
        <v>Home</v>
      </c>
      <c r="H447" s="3">
        <v>0.38</v>
      </c>
      <c r="I447" s="3">
        <v>1.53</v>
      </c>
      <c r="J447" s="3">
        <v>0.97</v>
      </c>
      <c r="K447" s="3">
        <v>14.0</v>
      </c>
      <c r="L447" s="3">
        <v>10.0</v>
      </c>
      <c r="M447" s="3">
        <v>4.0</v>
      </c>
      <c r="N447" s="3">
        <v>2.0</v>
      </c>
      <c r="O447" s="3">
        <v>0.0</v>
      </c>
      <c r="P447" s="3">
        <v>0.0</v>
      </c>
      <c r="Q447" s="3">
        <v>0.0</v>
      </c>
      <c r="R447" s="3">
        <v>0.0</v>
      </c>
      <c r="S447" s="5">
        <f t="shared" ref="S447:T447" si="447">I447/K447</f>
        <v>0.1092857143</v>
      </c>
      <c r="T447" s="5">
        <f t="shared" si="447"/>
        <v>0.097</v>
      </c>
    </row>
    <row r="448">
      <c r="A448" s="3">
        <v>447.0</v>
      </c>
      <c r="B448" s="3" t="s">
        <v>494</v>
      </c>
      <c r="C448" s="3" t="s">
        <v>43</v>
      </c>
      <c r="D448" s="3" t="s">
        <v>24</v>
      </c>
      <c r="E448" s="3">
        <v>0.0</v>
      </c>
      <c r="F448" s="3">
        <v>1.0</v>
      </c>
      <c r="G448" s="4" t="str">
        <f t="shared" si="2"/>
        <v>Away</v>
      </c>
      <c r="H448" s="3">
        <v>0.32</v>
      </c>
      <c r="I448" s="3">
        <v>1.07</v>
      </c>
      <c r="J448" s="3">
        <v>1.34</v>
      </c>
      <c r="K448" s="3">
        <v>18.0</v>
      </c>
      <c r="L448" s="3">
        <v>15.0</v>
      </c>
      <c r="M448" s="3">
        <v>10.0</v>
      </c>
      <c r="N448" s="3">
        <v>5.0</v>
      </c>
      <c r="O448" s="3">
        <v>0.0</v>
      </c>
      <c r="P448" s="3">
        <v>0.0</v>
      </c>
      <c r="Q448" s="3">
        <v>0.0</v>
      </c>
      <c r="R448" s="3">
        <v>0.0</v>
      </c>
      <c r="S448" s="5">
        <f t="shared" ref="S448:T448" si="448">I448/K448</f>
        <v>0.05944444444</v>
      </c>
      <c r="T448" s="5">
        <f t="shared" si="448"/>
        <v>0.08933333333</v>
      </c>
    </row>
    <row r="449">
      <c r="A449" s="3">
        <v>448.0</v>
      </c>
      <c r="B449" s="3" t="s">
        <v>495</v>
      </c>
      <c r="C449" s="3" t="s">
        <v>25</v>
      </c>
      <c r="D449" s="3" t="s">
        <v>22</v>
      </c>
      <c r="E449" s="3">
        <v>0.0</v>
      </c>
      <c r="F449" s="3">
        <v>0.0</v>
      </c>
      <c r="G449" s="4" t="str">
        <f t="shared" si="2"/>
        <v>Draw</v>
      </c>
      <c r="H449" s="3">
        <v>0.52</v>
      </c>
      <c r="I449" s="3">
        <v>0.65</v>
      </c>
      <c r="J449" s="3">
        <v>1.02</v>
      </c>
      <c r="K449" s="3">
        <v>16.0</v>
      </c>
      <c r="L449" s="3">
        <v>9.0</v>
      </c>
      <c r="M449" s="3">
        <v>2.0</v>
      </c>
      <c r="N449" s="3">
        <v>2.0</v>
      </c>
      <c r="O449" s="3">
        <v>0.0</v>
      </c>
      <c r="P449" s="3">
        <v>0.0</v>
      </c>
      <c r="Q449" s="3">
        <v>1.0</v>
      </c>
      <c r="R449" s="3">
        <v>0.0</v>
      </c>
      <c r="S449" s="5">
        <f t="shared" ref="S449:T449" si="449">I449/K449</f>
        <v>0.040625</v>
      </c>
      <c r="T449" s="5">
        <f t="shared" si="449"/>
        <v>0.1133333333</v>
      </c>
    </row>
    <row r="450">
      <c r="A450" s="3">
        <v>449.0</v>
      </c>
      <c r="B450" s="3" t="s">
        <v>496</v>
      </c>
      <c r="C450" s="3" t="s">
        <v>31</v>
      </c>
      <c r="D450" s="3" t="s">
        <v>39</v>
      </c>
      <c r="E450" s="3">
        <v>2.0</v>
      </c>
      <c r="F450" s="3">
        <v>7.0</v>
      </c>
      <c r="G450" s="4" t="str">
        <f t="shared" si="2"/>
        <v>Away</v>
      </c>
      <c r="H450" s="3">
        <v>0.41</v>
      </c>
      <c r="I450" s="3">
        <v>1.42</v>
      </c>
      <c r="J450" s="3">
        <v>1.66</v>
      </c>
      <c r="K450" s="3">
        <v>19.0</v>
      </c>
      <c r="L450" s="3">
        <v>13.0</v>
      </c>
      <c r="M450" s="3">
        <v>0.0</v>
      </c>
      <c r="N450" s="3">
        <v>4.0</v>
      </c>
      <c r="O450" s="3">
        <v>0.0</v>
      </c>
      <c r="P450" s="3">
        <v>0.0</v>
      </c>
      <c r="Q450" s="3">
        <v>0.0</v>
      </c>
      <c r="R450" s="3">
        <v>1.0</v>
      </c>
      <c r="S450" s="5">
        <f t="shared" ref="S450:T450" si="450">I450/K450</f>
        <v>0.07473684211</v>
      </c>
      <c r="T450" s="5">
        <f t="shared" si="450"/>
        <v>0.1276923077</v>
      </c>
    </row>
    <row r="451">
      <c r="A451" s="3">
        <v>450.0</v>
      </c>
      <c r="B451" s="3" t="s">
        <v>497</v>
      </c>
      <c r="C451" s="3" t="s">
        <v>46</v>
      </c>
      <c r="D451" s="3" t="s">
        <v>27</v>
      </c>
      <c r="E451" s="3">
        <v>0.0</v>
      </c>
      <c r="F451" s="3">
        <v>0.0</v>
      </c>
      <c r="G451" s="4" t="str">
        <f t="shared" si="2"/>
        <v>Draw</v>
      </c>
      <c r="H451" s="3">
        <v>0.65</v>
      </c>
      <c r="I451" s="3">
        <v>2.13</v>
      </c>
      <c r="J451" s="3">
        <v>0.34</v>
      </c>
      <c r="K451" s="3">
        <v>15.0</v>
      </c>
      <c r="L451" s="3">
        <v>6.0</v>
      </c>
      <c r="M451" s="3">
        <v>3.0</v>
      </c>
      <c r="N451" s="3">
        <v>3.0</v>
      </c>
      <c r="O451" s="3">
        <v>0.0</v>
      </c>
      <c r="P451" s="3">
        <v>0.0</v>
      </c>
      <c r="Q451" s="3">
        <v>0.0</v>
      </c>
      <c r="R451" s="3">
        <v>0.0</v>
      </c>
      <c r="S451" s="5">
        <f t="shared" ref="S451:T451" si="451">I451/K451</f>
        <v>0.142</v>
      </c>
      <c r="T451" s="5">
        <f t="shared" si="451"/>
        <v>0.05666666667</v>
      </c>
    </row>
    <row r="452">
      <c r="A452" s="3">
        <v>451.0</v>
      </c>
      <c r="B452" s="3" t="s">
        <v>498</v>
      </c>
      <c r="C452" s="3" t="s">
        <v>61</v>
      </c>
      <c r="D452" s="3" t="s">
        <v>34</v>
      </c>
      <c r="E452" s="3">
        <v>1.0</v>
      </c>
      <c r="F452" s="3">
        <v>2.0</v>
      </c>
      <c r="G452" s="4" t="str">
        <f t="shared" si="2"/>
        <v>Away</v>
      </c>
      <c r="H452" s="3">
        <v>0.55</v>
      </c>
      <c r="I452" s="3">
        <v>1.79</v>
      </c>
      <c r="J452" s="3">
        <v>0.93</v>
      </c>
      <c r="K452" s="3">
        <v>16.0</v>
      </c>
      <c r="L452" s="3">
        <v>8.0</v>
      </c>
      <c r="M452" s="3">
        <v>7.0</v>
      </c>
      <c r="N452" s="3">
        <v>3.0</v>
      </c>
      <c r="O452" s="3">
        <v>0.0</v>
      </c>
      <c r="P452" s="3">
        <v>0.0</v>
      </c>
      <c r="Q452" s="3">
        <v>0.0</v>
      </c>
      <c r="R452" s="3">
        <v>1.0</v>
      </c>
      <c r="S452" s="5">
        <f t="shared" ref="S452:T452" si="452">I452/K452</f>
        <v>0.111875</v>
      </c>
      <c r="T452" s="5">
        <f t="shared" si="452"/>
        <v>0.11625</v>
      </c>
    </row>
    <row r="453">
      <c r="A453" s="3">
        <v>452.0</v>
      </c>
      <c r="B453" s="3" t="s">
        <v>499</v>
      </c>
      <c r="C453" s="3" t="s">
        <v>28</v>
      </c>
      <c r="D453" s="3" t="s">
        <v>33</v>
      </c>
      <c r="E453" s="3">
        <v>5.0</v>
      </c>
      <c r="F453" s="3">
        <v>2.0</v>
      </c>
      <c r="G453" s="4" t="str">
        <f t="shared" si="2"/>
        <v>Home</v>
      </c>
      <c r="H453" s="3">
        <v>0.52</v>
      </c>
      <c r="I453" s="3">
        <v>2.13</v>
      </c>
      <c r="J453" s="3">
        <v>0.78</v>
      </c>
      <c r="K453" s="3">
        <v>7.0</v>
      </c>
      <c r="L453" s="3">
        <v>10.0</v>
      </c>
      <c r="M453" s="3">
        <v>11.0</v>
      </c>
      <c r="N453" s="3">
        <v>3.0</v>
      </c>
      <c r="O453" s="3">
        <v>0.0</v>
      </c>
      <c r="P453" s="3">
        <v>0.0</v>
      </c>
      <c r="Q453" s="3">
        <v>0.0</v>
      </c>
      <c r="R453" s="3">
        <v>0.0</v>
      </c>
      <c r="S453" s="5">
        <f t="shared" ref="S453:T453" si="453">I453/K453</f>
        <v>0.3042857143</v>
      </c>
      <c r="T453" s="5">
        <f t="shared" si="453"/>
        <v>0.078</v>
      </c>
    </row>
    <row r="454">
      <c r="A454" s="3">
        <v>453.0</v>
      </c>
      <c r="B454" s="3" t="s">
        <v>500</v>
      </c>
      <c r="C454" s="3" t="s">
        <v>42</v>
      </c>
      <c r="D454" s="3" t="s">
        <v>71</v>
      </c>
      <c r="E454" s="3">
        <v>2.0</v>
      </c>
      <c r="F454" s="3">
        <v>2.0</v>
      </c>
      <c r="G454" s="4" t="str">
        <f t="shared" si="2"/>
        <v>Draw</v>
      </c>
      <c r="H454" s="3">
        <v>0.68</v>
      </c>
      <c r="I454" s="3">
        <v>1.73</v>
      </c>
      <c r="J454" s="3">
        <v>1.06</v>
      </c>
      <c r="K454" s="3">
        <v>18.0</v>
      </c>
      <c r="L454" s="3">
        <v>15.0</v>
      </c>
      <c r="M454" s="3">
        <v>5.0</v>
      </c>
      <c r="N454" s="3">
        <v>5.0</v>
      </c>
      <c r="O454" s="3">
        <v>0.0</v>
      </c>
      <c r="P454" s="3">
        <v>0.0</v>
      </c>
      <c r="Q454" s="3">
        <v>1.0</v>
      </c>
      <c r="R454" s="3">
        <v>0.0</v>
      </c>
      <c r="S454" s="5">
        <f t="shared" ref="S454:T454" si="454">I454/K454</f>
        <v>0.09611111111</v>
      </c>
      <c r="T454" s="5">
        <f t="shared" si="454"/>
        <v>0.07066666667</v>
      </c>
    </row>
    <row r="455">
      <c r="A455" s="3">
        <v>454.0</v>
      </c>
      <c r="B455" s="3" t="s">
        <v>501</v>
      </c>
      <c r="C455" s="3" t="s">
        <v>51</v>
      </c>
      <c r="D455" s="3" t="s">
        <v>55</v>
      </c>
      <c r="E455" s="3">
        <v>1.0</v>
      </c>
      <c r="F455" s="3">
        <v>1.0</v>
      </c>
      <c r="G455" s="4" t="str">
        <f t="shared" si="2"/>
        <v>Draw</v>
      </c>
      <c r="H455" s="3">
        <v>0.63</v>
      </c>
      <c r="I455" s="3">
        <v>1.47</v>
      </c>
      <c r="J455" s="3">
        <v>0.83</v>
      </c>
      <c r="K455" s="3">
        <v>25.0</v>
      </c>
      <c r="L455" s="3">
        <v>12.0</v>
      </c>
      <c r="M455" s="3">
        <v>5.0</v>
      </c>
      <c r="N455" s="3">
        <v>1.0</v>
      </c>
      <c r="O455" s="3">
        <v>0.0</v>
      </c>
      <c r="P455" s="3">
        <v>0.0</v>
      </c>
      <c r="Q455" s="3">
        <v>0.0</v>
      </c>
      <c r="R455" s="3">
        <v>1.0</v>
      </c>
      <c r="S455" s="5">
        <f t="shared" ref="S455:T455" si="455">I455/K455</f>
        <v>0.0588</v>
      </c>
      <c r="T455" s="5">
        <f t="shared" si="455"/>
        <v>0.06916666667</v>
      </c>
    </row>
    <row r="456">
      <c r="A456" s="3">
        <v>455.0</v>
      </c>
      <c r="B456" s="3" t="s">
        <v>502</v>
      </c>
      <c r="C456" s="3" t="s">
        <v>49</v>
      </c>
      <c r="D456" s="3" t="s">
        <v>54</v>
      </c>
      <c r="E456" s="3">
        <v>2.0</v>
      </c>
      <c r="F456" s="3">
        <v>0.0</v>
      </c>
      <c r="G456" s="4" t="str">
        <f t="shared" si="2"/>
        <v>Home</v>
      </c>
      <c r="H456" s="3">
        <v>0.53</v>
      </c>
      <c r="I456" s="3">
        <v>1.07</v>
      </c>
      <c r="J456" s="3">
        <v>0.67</v>
      </c>
      <c r="K456" s="3">
        <v>15.0</v>
      </c>
      <c r="L456" s="3">
        <v>10.0</v>
      </c>
      <c r="M456" s="3">
        <v>7.0</v>
      </c>
      <c r="N456" s="3">
        <v>5.0</v>
      </c>
      <c r="O456" s="3">
        <v>0.0</v>
      </c>
      <c r="P456" s="3">
        <v>0.0</v>
      </c>
      <c r="Q456" s="3">
        <v>0.0</v>
      </c>
      <c r="R456" s="3">
        <v>0.0</v>
      </c>
      <c r="S456" s="5">
        <f t="shared" ref="S456:T456" si="456">I456/K456</f>
        <v>0.07133333333</v>
      </c>
      <c r="T456" s="5">
        <f t="shared" si="456"/>
        <v>0.067</v>
      </c>
    </row>
    <row r="457">
      <c r="A457" s="3">
        <v>456.0</v>
      </c>
      <c r="B457" s="3" t="s">
        <v>503</v>
      </c>
      <c r="C457" s="3" t="s">
        <v>36</v>
      </c>
      <c r="D457" s="3" t="s">
        <v>30</v>
      </c>
      <c r="E457" s="3">
        <v>1.0</v>
      </c>
      <c r="F457" s="3">
        <v>2.0</v>
      </c>
      <c r="G457" s="4" t="str">
        <f t="shared" si="2"/>
        <v>Away</v>
      </c>
      <c r="H457" s="3">
        <v>0.53</v>
      </c>
      <c r="I457" s="3">
        <v>1.38</v>
      </c>
      <c r="J457" s="3">
        <v>0.88</v>
      </c>
      <c r="K457" s="3">
        <v>16.0</v>
      </c>
      <c r="L457" s="3">
        <v>6.0</v>
      </c>
      <c r="M457" s="3">
        <v>7.0</v>
      </c>
      <c r="N457" s="3">
        <v>2.0</v>
      </c>
      <c r="O457" s="3">
        <v>0.0</v>
      </c>
      <c r="P457" s="3">
        <v>0.0</v>
      </c>
      <c r="Q457" s="3">
        <v>0.0</v>
      </c>
      <c r="R457" s="3">
        <v>0.0</v>
      </c>
      <c r="S457" s="5">
        <f t="shared" ref="S457:T457" si="457">I457/K457</f>
        <v>0.08625</v>
      </c>
      <c r="T457" s="5">
        <f t="shared" si="457"/>
        <v>0.1466666667</v>
      </c>
    </row>
    <row r="458">
      <c r="A458" s="3">
        <v>457.0</v>
      </c>
      <c r="B458" s="3" t="s">
        <v>504</v>
      </c>
      <c r="C458" s="3" t="s">
        <v>52</v>
      </c>
      <c r="D458" s="3" t="s">
        <v>45</v>
      </c>
      <c r="E458" s="3">
        <v>1.0</v>
      </c>
      <c r="F458" s="3">
        <v>0.0</v>
      </c>
      <c r="G458" s="4" t="str">
        <f t="shared" si="2"/>
        <v>Home</v>
      </c>
      <c r="H458" s="3">
        <v>0.57</v>
      </c>
      <c r="I458" s="3">
        <v>2.11</v>
      </c>
      <c r="J458" s="3">
        <v>0.21</v>
      </c>
      <c r="K458" s="3">
        <v>20.0</v>
      </c>
      <c r="L458" s="3">
        <v>9.0</v>
      </c>
      <c r="M458" s="3">
        <v>9.0</v>
      </c>
      <c r="N458" s="3">
        <v>5.0</v>
      </c>
      <c r="O458" s="3">
        <v>0.0</v>
      </c>
      <c r="P458" s="3">
        <v>0.0</v>
      </c>
      <c r="Q458" s="3">
        <v>0.0</v>
      </c>
      <c r="R458" s="3">
        <v>1.0</v>
      </c>
      <c r="S458" s="5">
        <f t="shared" ref="S458:T458" si="458">I458/K458</f>
        <v>0.1055</v>
      </c>
      <c r="T458" s="5">
        <f t="shared" si="458"/>
        <v>0.02333333333</v>
      </c>
    </row>
    <row r="459">
      <c r="A459" s="3">
        <v>458.0</v>
      </c>
      <c r="B459" s="3" t="s">
        <v>505</v>
      </c>
      <c r="C459" s="3" t="s">
        <v>58</v>
      </c>
      <c r="D459" s="3" t="s">
        <v>48</v>
      </c>
      <c r="E459" s="3">
        <v>0.0</v>
      </c>
      <c r="F459" s="3">
        <v>3.0</v>
      </c>
      <c r="G459" s="4" t="str">
        <f t="shared" si="2"/>
        <v>Away</v>
      </c>
      <c r="H459" s="3">
        <v>0.51</v>
      </c>
      <c r="I459" s="3">
        <v>1.74</v>
      </c>
      <c r="J459" s="3">
        <v>1.27</v>
      </c>
      <c r="K459" s="3">
        <v>21.0</v>
      </c>
      <c r="L459" s="3">
        <v>18.0</v>
      </c>
      <c r="M459" s="3">
        <v>8.0</v>
      </c>
      <c r="N459" s="3">
        <v>3.0</v>
      </c>
      <c r="O459" s="3">
        <v>0.0</v>
      </c>
      <c r="P459" s="3">
        <v>0.0</v>
      </c>
      <c r="Q459" s="3">
        <v>0.0</v>
      </c>
      <c r="R459" s="3">
        <v>0.0</v>
      </c>
      <c r="S459" s="5">
        <f t="shared" ref="S459:T459" si="459">I459/K459</f>
        <v>0.08285714286</v>
      </c>
      <c r="T459" s="5">
        <f t="shared" si="459"/>
        <v>0.07055555556</v>
      </c>
    </row>
    <row r="460">
      <c r="A460" s="3">
        <v>459.0</v>
      </c>
      <c r="B460" s="3" t="s">
        <v>506</v>
      </c>
      <c r="C460" s="3" t="s">
        <v>28</v>
      </c>
      <c r="D460" s="3" t="s">
        <v>42</v>
      </c>
      <c r="E460" s="3">
        <v>2.0</v>
      </c>
      <c r="F460" s="3">
        <v>3.0</v>
      </c>
      <c r="G460" s="4" t="str">
        <f t="shared" si="2"/>
        <v>Away</v>
      </c>
      <c r="H460" s="3">
        <v>0.52</v>
      </c>
      <c r="I460" s="3">
        <v>0.87</v>
      </c>
      <c r="J460" s="3">
        <v>0.55</v>
      </c>
      <c r="K460" s="3">
        <v>6.0</v>
      </c>
      <c r="L460" s="3">
        <v>16.0</v>
      </c>
      <c r="M460" s="3">
        <v>0.0</v>
      </c>
      <c r="N460" s="3">
        <v>4.0</v>
      </c>
      <c r="O460" s="3">
        <v>0.0</v>
      </c>
      <c r="P460" s="3">
        <v>0.0</v>
      </c>
      <c r="Q460" s="3">
        <v>1.0</v>
      </c>
      <c r="R460" s="3">
        <v>0.0</v>
      </c>
      <c r="S460" s="5">
        <f t="shared" ref="S460:T460" si="460">I460/K460</f>
        <v>0.145</v>
      </c>
      <c r="T460" s="5">
        <f t="shared" si="460"/>
        <v>0.034375</v>
      </c>
    </row>
    <row r="461">
      <c r="A461" s="3">
        <v>460.0</v>
      </c>
      <c r="B461" s="3" t="s">
        <v>507</v>
      </c>
      <c r="C461" s="3" t="s">
        <v>21</v>
      </c>
      <c r="D461" s="3" t="s">
        <v>45</v>
      </c>
      <c r="E461" s="3">
        <v>3.0</v>
      </c>
      <c r="F461" s="3">
        <v>0.0</v>
      </c>
      <c r="G461" s="4" t="str">
        <f t="shared" si="2"/>
        <v>Home</v>
      </c>
      <c r="H461" s="3">
        <v>0.4</v>
      </c>
      <c r="I461" s="3">
        <v>3.13</v>
      </c>
      <c r="J461" s="3">
        <v>0.61</v>
      </c>
      <c r="K461" s="3">
        <v>17.0</v>
      </c>
      <c r="L461" s="3">
        <v>5.0</v>
      </c>
      <c r="M461" s="3">
        <v>1.0</v>
      </c>
      <c r="N461" s="3">
        <v>3.0</v>
      </c>
      <c r="O461" s="3">
        <v>0.0</v>
      </c>
      <c r="P461" s="3">
        <v>0.0</v>
      </c>
      <c r="Q461" s="3">
        <v>0.0</v>
      </c>
      <c r="R461" s="3">
        <v>0.0</v>
      </c>
      <c r="S461" s="5">
        <f t="shared" ref="S461:T461" si="461">I461/K461</f>
        <v>0.1841176471</v>
      </c>
      <c r="T461" s="5">
        <f t="shared" si="461"/>
        <v>0.122</v>
      </c>
    </row>
    <row r="462">
      <c r="A462" s="3">
        <v>461.0</v>
      </c>
      <c r="B462" s="3" t="s">
        <v>508</v>
      </c>
      <c r="C462" s="3" t="s">
        <v>27</v>
      </c>
      <c r="D462" s="3" t="s">
        <v>25</v>
      </c>
      <c r="E462" s="3">
        <v>3.0</v>
      </c>
      <c r="F462" s="3">
        <v>1.0</v>
      </c>
      <c r="G462" s="4" t="str">
        <f t="shared" si="2"/>
        <v>Home</v>
      </c>
      <c r="H462" s="3">
        <v>0.57</v>
      </c>
      <c r="I462" s="3">
        <v>3.01</v>
      </c>
      <c r="J462" s="3">
        <v>1.24</v>
      </c>
      <c r="K462" s="3">
        <v>18.0</v>
      </c>
      <c r="L462" s="3">
        <v>16.0</v>
      </c>
      <c r="M462" s="3">
        <v>6.0</v>
      </c>
      <c r="N462" s="3">
        <v>5.0</v>
      </c>
      <c r="O462" s="3">
        <v>0.0</v>
      </c>
      <c r="P462" s="3">
        <v>0.0</v>
      </c>
      <c r="Q462" s="3">
        <v>0.0</v>
      </c>
      <c r="R462" s="3">
        <v>0.0</v>
      </c>
      <c r="S462" s="5">
        <f t="shared" ref="S462:T462" si="462">I462/K462</f>
        <v>0.1672222222</v>
      </c>
      <c r="T462" s="5">
        <f t="shared" si="462"/>
        <v>0.0775</v>
      </c>
    </row>
    <row r="463">
      <c r="A463" s="3">
        <v>462.0</v>
      </c>
      <c r="B463" s="3" t="s">
        <v>509</v>
      </c>
      <c r="C463" s="3" t="s">
        <v>45</v>
      </c>
      <c r="D463" s="3" t="s">
        <v>42</v>
      </c>
      <c r="E463" s="3">
        <v>0.0</v>
      </c>
      <c r="F463" s="3">
        <v>3.0</v>
      </c>
      <c r="G463" s="4" t="str">
        <f t="shared" si="2"/>
        <v>Away</v>
      </c>
      <c r="H463" s="3">
        <v>0.46</v>
      </c>
      <c r="I463" s="3">
        <v>1.67</v>
      </c>
      <c r="J463" s="3">
        <v>1.6</v>
      </c>
      <c r="K463" s="3">
        <v>27.0</v>
      </c>
      <c r="L463" s="3">
        <v>16.0</v>
      </c>
      <c r="M463" s="3">
        <v>7.0</v>
      </c>
      <c r="N463" s="3">
        <v>8.0</v>
      </c>
      <c r="O463" s="3">
        <v>0.0</v>
      </c>
      <c r="P463" s="3">
        <v>0.0</v>
      </c>
      <c r="Q463" s="3">
        <v>0.0</v>
      </c>
      <c r="R463" s="3">
        <v>0.0</v>
      </c>
      <c r="S463" s="5">
        <f t="shared" ref="S463:T463" si="463">I463/K463</f>
        <v>0.06185185185</v>
      </c>
      <c r="T463" s="5">
        <f t="shared" si="463"/>
        <v>0.1</v>
      </c>
    </row>
    <row r="464">
      <c r="A464" s="3">
        <v>463.0</v>
      </c>
      <c r="B464" s="3" t="s">
        <v>510</v>
      </c>
      <c r="C464" s="3" t="s">
        <v>71</v>
      </c>
      <c r="D464" s="3" t="s">
        <v>28</v>
      </c>
      <c r="E464" s="3">
        <v>1.0</v>
      </c>
      <c r="F464" s="3">
        <v>1.0</v>
      </c>
      <c r="G464" s="4" t="str">
        <f t="shared" si="2"/>
        <v>Draw</v>
      </c>
      <c r="H464" s="3">
        <v>0.28</v>
      </c>
      <c r="I464" s="3">
        <v>1.15</v>
      </c>
      <c r="J464" s="3">
        <v>0.41</v>
      </c>
      <c r="K464" s="3">
        <v>13.0</v>
      </c>
      <c r="L464" s="3">
        <v>13.0</v>
      </c>
      <c r="M464" s="3">
        <v>8.0</v>
      </c>
      <c r="N464" s="3">
        <v>2.0</v>
      </c>
      <c r="O464" s="3">
        <v>0.0</v>
      </c>
      <c r="P464" s="3">
        <v>0.0</v>
      </c>
      <c r="Q464" s="3">
        <v>0.0</v>
      </c>
      <c r="R464" s="3">
        <v>0.0</v>
      </c>
      <c r="S464" s="5">
        <f t="shared" ref="S464:T464" si="464">I464/K464</f>
        <v>0.08846153846</v>
      </c>
      <c r="T464" s="5">
        <f t="shared" si="464"/>
        <v>0.03153846154</v>
      </c>
    </row>
    <row r="465">
      <c r="A465" s="3">
        <v>464.0</v>
      </c>
      <c r="B465" s="3" t="s">
        <v>511</v>
      </c>
      <c r="C465" s="3" t="s">
        <v>24</v>
      </c>
      <c r="D465" s="3" t="s">
        <v>31</v>
      </c>
      <c r="E465" s="3">
        <v>0.0</v>
      </c>
      <c r="F465" s="3">
        <v>2.0</v>
      </c>
      <c r="G465" s="4" t="str">
        <f t="shared" si="2"/>
        <v>Away</v>
      </c>
      <c r="H465" s="3">
        <v>0.58</v>
      </c>
      <c r="I465" s="3">
        <v>2.14</v>
      </c>
      <c r="J465" s="3">
        <v>1.31</v>
      </c>
      <c r="K465" s="3">
        <v>11.0</v>
      </c>
      <c r="L465" s="3">
        <v>10.0</v>
      </c>
      <c r="M465" s="3">
        <v>2.0</v>
      </c>
      <c r="N465" s="3">
        <v>3.0</v>
      </c>
      <c r="O465" s="3">
        <v>0.0</v>
      </c>
      <c r="P465" s="3">
        <v>0.0</v>
      </c>
      <c r="Q465" s="3">
        <v>0.0</v>
      </c>
      <c r="R465" s="3">
        <v>0.0</v>
      </c>
      <c r="S465" s="5">
        <f t="shared" ref="S465:T465" si="465">I465/K465</f>
        <v>0.1945454545</v>
      </c>
      <c r="T465" s="5">
        <f t="shared" si="465"/>
        <v>0.131</v>
      </c>
    </row>
    <row r="466">
      <c r="A466" s="3">
        <v>465.0</v>
      </c>
      <c r="B466" s="3" t="s">
        <v>512</v>
      </c>
      <c r="C466" s="3" t="s">
        <v>54</v>
      </c>
      <c r="D466" s="3" t="s">
        <v>51</v>
      </c>
      <c r="E466" s="3">
        <v>1.0</v>
      </c>
      <c r="F466" s="3">
        <v>3.0</v>
      </c>
      <c r="G466" s="4" t="str">
        <f t="shared" si="2"/>
        <v>Away</v>
      </c>
      <c r="H466" s="3">
        <v>0.34</v>
      </c>
      <c r="I466" s="3">
        <v>0.83</v>
      </c>
      <c r="J466" s="3">
        <v>0.92</v>
      </c>
      <c r="K466" s="3">
        <v>3.0</v>
      </c>
      <c r="L466" s="3">
        <v>15.0</v>
      </c>
      <c r="M466" s="3">
        <v>3.0</v>
      </c>
      <c r="N466" s="3">
        <v>3.0</v>
      </c>
      <c r="O466" s="3">
        <v>0.0</v>
      </c>
      <c r="P466" s="3">
        <v>0.0</v>
      </c>
      <c r="Q466" s="3">
        <v>0.0</v>
      </c>
      <c r="R466" s="3">
        <v>0.0</v>
      </c>
      <c r="S466" s="5">
        <f t="shared" ref="S466:T466" si="466">I466/K466</f>
        <v>0.2766666667</v>
      </c>
      <c r="T466" s="5">
        <f t="shared" si="466"/>
        <v>0.06133333333</v>
      </c>
    </row>
    <row r="467">
      <c r="A467" s="3">
        <v>466.0</v>
      </c>
      <c r="B467" s="3" t="s">
        <v>513</v>
      </c>
      <c r="C467" s="3" t="s">
        <v>21</v>
      </c>
      <c r="D467" s="3" t="s">
        <v>46</v>
      </c>
      <c r="E467" s="3">
        <v>0.0</v>
      </c>
      <c r="F467" s="3">
        <v>4.0</v>
      </c>
      <c r="G467" s="4" t="str">
        <f t="shared" si="2"/>
        <v>Away</v>
      </c>
      <c r="H467" s="3">
        <v>0.39</v>
      </c>
      <c r="I467" s="3">
        <v>1.05</v>
      </c>
      <c r="J467" s="3">
        <v>1.11</v>
      </c>
      <c r="K467" s="3">
        <v>13.0</v>
      </c>
      <c r="L467" s="3">
        <v>12.0</v>
      </c>
      <c r="M467" s="3">
        <v>7.0</v>
      </c>
      <c r="N467" s="3">
        <v>4.0</v>
      </c>
      <c r="O467" s="3">
        <v>0.0</v>
      </c>
      <c r="P467" s="3">
        <v>0.0</v>
      </c>
      <c r="Q467" s="3">
        <v>0.0</v>
      </c>
      <c r="R467" s="3">
        <v>0.0</v>
      </c>
      <c r="S467" s="5">
        <f t="shared" ref="S467:T467" si="467">I467/K467</f>
        <v>0.08076923077</v>
      </c>
      <c r="T467" s="5">
        <f t="shared" si="467"/>
        <v>0.0925</v>
      </c>
    </row>
    <row r="468">
      <c r="A468" s="3">
        <v>467.0</v>
      </c>
      <c r="B468" s="3" t="s">
        <v>514</v>
      </c>
      <c r="C468" s="3" t="s">
        <v>22</v>
      </c>
      <c r="D468" s="3" t="s">
        <v>37</v>
      </c>
      <c r="E468" s="3">
        <v>0.0</v>
      </c>
      <c r="F468" s="3">
        <v>1.0</v>
      </c>
      <c r="G468" s="4" t="str">
        <f t="shared" si="2"/>
        <v>Away</v>
      </c>
      <c r="H468" s="3">
        <v>0.55</v>
      </c>
      <c r="I468" s="3">
        <v>1.42</v>
      </c>
      <c r="J468" s="3">
        <v>0.94</v>
      </c>
      <c r="K468" s="3">
        <v>13.0</v>
      </c>
      <c r="L468" s="3">
        <v>7.0</v>
      </c>
      <c r="M468" s="3">
        <v>7.0</v>
      </c>
      <c r="N468" s="3">
        <v>2.0</v>
      </c>
      <c r="O468" s="3">
        <v>0.0</v>
      </c>
      <c r="P468" s="3">
        <v>0.0</v>
      </c>
      <c r="Q468" s="3">
        <v>0.0</v>
      </c>
      <c r="R468" s="3">
        <v>0.0</v>
      </c>
      <c r="S468" s="5">
        <f t="shared" ref="S468:T468" si="468">I468/K468</f>
        <v>0.1092307692</v>
      </c>
      <c r="T468" s="5">
        <f t="shared" si="468"/>
        <v>0.1342857143</v>
      </c>
    </row>
    <row r="469">
      <c r="A469" s="3">
        <v>468.0</v>
      </c>
      <c r="B469" s="3" t="s">
        <v>515</v>
      </c>
      <c r="C469" s="3" t="s">
        <v>30</v>
      </c>
      <c r="D469" s="3" t="s">
        <v>49</v>
      </c>
      <c r="E469" s="3">
        <v>1.0</v>
      </c>
      <c r="F469" s="3">
        <v>4.0</v>
      </c>
      <c r="G469" s="4" t="str">
        <f t="shared" si="2"/>
        <v>Away</v>
      </c>
      <c r="H469" s="3">
        <v>0.66</v>
      </c>
      <c r="I469" s="3">
        <v>1.69</v>
      </c>
      <c r="J469" s="3">
        <v>1.56</v>
      </c>
      <c r="K469" s="3">
        <v>13.0</v>
      </c>
      <c r="L469" s="3">
        <v>20.0</v>
      </c>
      <c r="M469" s="3">
        <v>8.0</v>
      </c>
      <c r="N469" s="3">
        <v>4.0</v>
      </c>
      <c r="O469" s="3">
        <v>0.0</v>
      </c>
      <c r="P469" s="3">
        <v>0.0</v>
      </c>
      <c r="Q469" s="3">
        <v>1.0</v>
      </c>
      <c r="R469" s="3">
        <v>0.0</v>
      </c>
      <c r="S469" s="5">
        <f t="shared" ref="S469:T469" si="469">I469/K469</f>
        <v>0.13</v>
      </c>
      <c r="T469" s="5">
        <f t="shared" si="469"/>
        <v>0.078</v>
      </c>
    </row>
    <row r="470">
      <c r="A470" s="3">
        <v>469.0</v>
      </c>
      <c r="B470" s="3" t="s">
        <v>516</v>
      </c>
      <c r="C470" s="3" t="s">
        <v>57</v>
      </c>
      <c r="D470" s="3" t="s">
        <v>52</v>
      </c>
      <c r="E470" s="3">
        <v>1.0</v>
      </c>
      <c r="F470" s="3">
        <v>2.0</v>
      </c>
      <c r="G470" s="4" t="str">
        <f t="shared" si="2"/>
        <v>Away</v>
      </c>
      <c r="H470" s="3">
        <v>0.55</v>
      </c>
      <c r="I470" s="3">
        <v>1.64</v>
      </c>
      <c r="J470" s="3">
        <v>0.86</v>
      </c>
      <c r="K470" s="3">
        <v>7.0</v>
      </c>
      <c r="L470" s="3">
        <v>12.0</v>
      </c>
      <c r="M470" s="3">
        <v>5.0</v>
      </c>
      <c r="N470" s="3">
        <v>9.0</v>
      </c>
      <c r="O470" s="3">
        <v>0.0</v>
      </c>
      <c r="P470" s="3">
        <v>1.0</v>
      </c>
      <c r="Q470" s="3">
        <v>0.0</v>
      </c>
      <c r="R470" s="3">
        <v>1.0</v>
      </c>
      <c r="S470" s="5">
        <f t="shared" ref="S470:T470" si="470">I470/K470</f>
        <v>0.2342857143</v>
      </c>
      <c r="T470" s="5">
        <f t="shared" si="470"/>
        <v>0.07166666667</v>
      </c>
    </row>
    <row r="471">
      <c r="A471" s="3">
        <v>470.0</v>
      </c>
      <c r="B471" s="3" t="s">
        <v>517</v>
      </c>
      <c r="C471" s="3" t="s">
        <v>55</v>
      </c>
      <c r="D471" s="3" t="s">
        <v>36</v>
      </c>
      <c r="E471" s="3">
        <v>0.0</v>
      </c>
      <c r="F471" s="3">
        <v>3.0</v>
      </c>
      <c r="G471" s="4" t="str">
        <f t="shared" si="2"/>
        <v>Away</v>
      </c>
      <c r="H471" s="3">
        <v>0.48</v>
      </c>
      <c r="I471" s="3">
        <v>1.37</v>
      </c>
      <c r="J471" s="3">
        <v>0.97</v>
      </c>
      <c r="K471" s="3">
        <v>15.0</v>
      </c>
      <c r="L471" s="3">
        <v>21.0</v>
      </c>
      <c r="M471" s="3">
        <v>7.0</v>
      </c>
      <c r="N471" s="3">
        <v>7.0</v>
      </c>
      <c r="O471" s="3">
        <v>0.0</v>
      </c>
      <c r="P471" s="3">
        <v>0.0</v>
      </c>
      <c r="Q471" s="3">
        <v>1.0</v>
      </c>
      <c r="R471" s="3">
        <v>0.0</v>
      </c>
      <c r="S471" s="5">
        <f t="shared" ref="S471:T471" si="471">I471/K471</f>
        <v>0.09133333333</v>
      </c>
      <c r="T471" s="5">
        <f t="shared" si="471"/>
        <v>0.04619047619</v>
      </c>
    </row>
    <row r="472">
      <c r="A472" s="3">
        <v>471.0</v>
      </c>
      <c r="B472" s="3" t="s">
        <v>518</v>
      </c>
      <c r="C472" s="3" t="s">
        <v>48</v>
      </c>
      <c r="D472" s="3" t="s">
        <v>61</v>
      </c>
      <c r="E472" s="3">
        <v>2.0</v>
      </c>
      <c r="F472" s="3">
        <v>2.0</v>
      </c>
      <c r="G472" s="4" t="str">
        <f t="shared" si="2"/>
        <v>Draw</v>
      </c>
      <c r="H472" s="3">
        <v>0.56</v>
      </c>
      <c r="I472" s="3">
        <v>1.97</v>
      </c>
      <c r="J472" s="3">
        <v>1.56</v>
      </c>
      <c r="K472" s="3">
        <v>19.0</v>
      </c>
      <c r="L472" s="3">
        <v>15.0</v>
      </c>
      <c r="M472" s="3">
        <v>7.0</v>
      </c>
      <c r="N472" s="3">
        <v>3.0</v>
      </c>
      <c r="O472" s="3">
        <v>0.0</v>
      </c>
      <c r="P472" s="3">
        <v>0.0</v>
      </c>
      <c r="Q472" s="3">
        <v>1.0</v>
      </c>
      <c r="R472" s="3">
        <v>0.0</v>
      </c>
      <c r="S472" s="5">
        <f t="shared" ref="S472:T472" si="472">I472/K472</f>
        <v>0.1036842105</v>
      </c>
      <c r="T472" s="5">
        <f t="shared" si="472"/>
        <v>0.104</v>
      </c>
    </row>
    <row r="473">
      <c r="A473" s="3">
        <v>472.0</v>
      </c>
      <c r="B473" s="3" t="s">
        <v>519</v>
      </c>
      <c r="C473" s="3" t="s">
        <v>39</v>
      </c>
      <c r="D473" s="3" t="s">
        <v>58</v>
      </c>
      <c r="E473" s="3">
        <v>1.0</v>
      </c>
      <c r="F473" s="3">
        <v>2.0</v>
      </c>
      <c r="G473" s="4" t="str">
        <f t="shared" si="2"/>
        <v>Away</v>
      </c>
      <c r="H473" s="3">
        <v>0.42</v>
      </c>
      <c r="I473" s="3">
        <v>0.71</v>
      </c>
      <c r="J473" s="3">
        <v>0.51</v>
      </c>
      <c r="K473" s="3">
        <v>19.0</v>
      </c>
      <c r="L473" s="3">
        <v>12.0</v>
      </c>
      <c r="M473" s="3">
        <v>7.0</v>
      </c>
      <c r="N473" s="3">
        <v>7.0</v>
      </c>
      <c r="O473" s="3">
        <v>0.0</v>
      </c>
      <c r="P473" s="3">
        <v>0.0</v>
      </c>
      <c r="Q473" s="3">
        <v>0.0</v>
      </c>
      <c r="R473" s="3">
        <v>0.0</v>
      </c>
      <c r="S473" s="5">
        <f t="shared" ref="S473:T473" si="473">I473/K473</f>
        <v>0.03736842105</v>
      </c>
      <c r="T473" s="5">
        <f t="shared" si="473"/>
        <v>0.0425</v>
      </c>
    </row>
    <row r="474">
      <c r="A474" s="3">
        <v>473.0</v>
      </c>
      <c r="B474" s="3" t="s">
        <v>520</v>
      </c>
      <c r="C474" s="3" t="s">
        <v>33</v>
      </c>
      <c r="D474" s="3" t="s">
        <v>40</v>
      </c>
      <c r="E474" s="3">
        <v>1.0</v>
      </c>
      <c r="F474" s="3">
        <v>1.0</v>
      </c>
      <c r="G474" s="4" t="str">
        <f t="shared" si="2"/>
        <v>Draw</v>
      </c>
      <c r="H474" s="3">
        <v>0.51</v>
      </c>
      <c r="I474" s="3">
        <v>1.7</v>
      </c>
      <c r="J474" s="3">
        <v>0.14</v>
      </c>
      <c r="K474" s="3">
        <v>19.0</v>
      </c>
      <c r="L474" s="3">
        <v>10.0</v>
      </c>
      <c r="M474" s="3">
        <v>1.0</v>
      </c>
      <c r="N474" s="3">
        <v>5.0</v>
      </c>
      <c r="O474" s="3">
        <v>0.0</v>
      </c>
      <c r="P474" s="3">
        <v>0.0</v>
      </c>
      <c r="Q474" s="3">
        <v>0.0</v>
      </c>
      <c r="R474" s="3">
        <v>0.0</v>
      </c>
      <c r="S474" s="5">
        <f t="shared" ref="S474:T474" si="474">I474/K474</f>
        <v>0.08947368421</v>
      </c>
      <c r="T474" s="5">
        <f t="shared" si="474"/>
        <v>0.014</v>
      </c>
    </row>
    <row r="475">
      <c r="A475" s="3">
        <v>474.0</v>
      </c>
      <c r="B475" s="3" t="s">
        <v>521</v>
      </c>
      <c r="C475" s="3" t="s">
        <v>34</v>
      </c>
      <c r="D475" s="3" t="s">
        <v>43</v>
      </c>
      <c r="E475" s="3">
        <v>3.0</v>
      </c>
      <c r="F475" s="3">
        <v>2.0</v>
      </c>
      <c r="G475" s="4" t="str">
        <f t="shared" si="2"/>
        <v>Home</v>
      </c>
      <c r="H475" s="3">
        <v>0.49</v>
      </c>
      <c r="I475" s="3">
        <v>2.68</v>
      </c>
      <c r="J475" s="3">
        <v>1.43</v>
      </c>
      <c r="K475" s="3">
        <v>17.0</v>
      </c>
      <c r="L475" s="3">
        <v>18.0</v>
      </c>
      <c r="M475" s="3">
        <v>9.0</v>
      </c>
      <c r="N475" s="3">
        <v>6.0</v>
      </c>
      <c r="O475" s="3">
        <v>1.0</v>
      </c>
      <c r="P475" s="3">
        <v>0.0</v>
      </c>
      <c r="Q475" s="3">
        <v>2.0</v>
      </c>
      <c r="R475" s="3">
        <v>1.0</v>
      </c>
      <c r="S475" s="5">
        <f t="shared" ref="S475:T475" si="475">I475/K475</f>
        <v>0.1576470588</v>
      </c>
      <c r="T475" s="5">
        <f t="shared" si="475"/>
        <v>0.07944444444</v>
      </c>
    </row>
    <row r="476">
      <c r="A476" s="3">
        <v>475.0</v>
      </c>
      <c r="B476" s="3" t="s">
        <v>522</v>
      </c>
      <c r="C476" s="3" t="s">
        <v>57</v>
      </c>
      <c r="D476" s="3" t="s">
        <v>25</v>
      </c>
      <c r="E476" s="3">
        <v>1.0</v>
      </c>
      <c r="F476" s="3">
        <v>2.0</v>
      </c>
      <c r="G476" s="4" t="str">
        <f t="shared" si="2"/>
        <v>Away</v>
      </c>
      <c r="H476" s="3">
        <v>0.51</v>
      </c>
      <c r="I476" s="3">
        <v>2.1</v>
      </c>
      <c r="J476" s="3">
        <v>1.3</v>
      </c>
      <c r="K476" s="3">
        <v>17.0</v>
      </c>
      <c r="L476" s="3">
        <v>6.0</v>
      </c>
      <c r="M476" s="3">
        <v>5.0</v>
      </c>
      <c r="N476" s="3">
        <v>5.0</v>
      </c>
      <c r="O476" s="3">
        <v>0.0</v>
      </c>
      <c r="P476" s="3">
        <v>0.0</v>
      </c>
      <c r="Q476" s="3">
        <v>0.0</v>
      </c>
      <c r="R476" s="3">
        <v>0.0</v>
      </c>
      <c r="S476" s="5">
        <f t="shared" ref="S476:T476" si="476">I476/K476</f>
        <v>0.1235294118</v>
      </c>
      <c r="T476" s="5">
        <f t="shared" si="476"/>
        <v>0.2166666667</v>
      </c>
    </row>
    <row r="477">
      <c r="A477" s="3">
        <v>476.0</v>
      </c>
      <c r="B477" s="3" t="s">
        <v>523</v>
      </c>
      <c r="C477" s="3" t="s">
        <v>61</v>
      </c>
      <c r="D477" s="3" t="s">
        <v>71</v>
      </c>
      <c r="E477" s="3">
        <v>1.0</v>
      </c>
      <c r="F477" s="3">
        <v>1.0</v>
      </c>
      <c r="G477" s="4" t="str">
        <f t="shared" si="2"/>
        <v>Draw</v>
      </c>
      <c r="H477" s="3">
        <v>0.56</v>
      </c>
      <c r="I477" s="3">
        <v>1.73</v>
      </c>
      <c r="J477" s="3">
        <v>0.57</v>
      </c>
      <c r="K477" s="3">
        <v>13.0</v>
      </c>
      <c r="L477" s="3">
        <v>1.0</v>
      </c>
      <c r="M477" s="3">
        <v>1.0</v>
      </c>
      <c r="N477" s="3">
        <v>7.0</v>
      </c>
      <c r="O477" s="3">
        <v>0.0</v>
      </c>
      <c r="P477" s="3">
        <v>0.0</v>
      </c>
      <c r="Q477" s="3">
        <v>0.0</v>
      </c>
      <c r="R477" s="3">
        <v>0.0</v>
      </c>
      <c r="S477" s="5">
        <f t="shared" ref="S477:T477" si="477">I477/K477</f>
        <v>0.1330769231</v>
      </c>
      <c r="T477" s="5">
        <f t="shared" si="477"/>
        <v>0.57</v>
      </c>
    </row>
    <row r="478">
      <c r="S478" s="5"/>
      <c r="T478" s="5"/>
    </row>
    <row r="479">
      <c r="C479" s="6" t="str">
        <f>IFERROR(__xludf.DUMMYFUNCTION("UNIQUE(C2:C477)"),"PRO")</f>
        <v>PRO</v>
      </c>
      <c r="S479" s="5"/>
      <c r="T479" s="5"/>
    </row>
    <row r="480">
      <c r="C480" s="6" t="str">
        <f>IFERROR(__xludf.DUMMYFUNCTION("""COMPUTED_VALUE"""),"FOR")</f>
        <v>FOR</v>
      </c>
      <c r="F480" s="3" t="s">
        <v>524</v>
      </c>
      <c r="G480" s="6">
        <f>COUNTIF(G1:G477,"Home")</f>
        <v>185</v>
      </c>
      <c r="S480" s="5"/>
      <c r="T480" s="5"/>
    </row>
    <row r="481">
      <c r="C481" s="6" t="str">
        <f>IFERROR(__xludf.DUMMYFUNCTION("""COMPUTED_VALUE"""),"SJU")</f>
        <v>SJU</v>
      </c>
      <c r="F481" s="3" t="s">
        <v>525</v>
      </c>
      <c r="G481" s="6">
        <f>COUNTIF(G1:G477,"Away")</f>
        <v>177</v>
      </c>
      <c r="S481" s="5"/>
      <c r="T481" s="5"/>
    </row>
    <row r="482">
      <c r="C482" s="6" t="str">
        <f>IFERROR(__xludf.DUMMYFUNCTION("""COMPUTED_VALUE"""),"FAR")</f>
        <v>FAR</v>
      </c>
      <c r="F482" s="3" t="s">
        <v>526</v>
      </c>
      <c r="G482" s="6">
        <f>COUNTIF(G1:G477,"Draw")</f>
        <v>114</v>
      </c>
      <c r="S482" s="5"/>
      <c r="T482" s="5"/>
    </row>
    <row r="483">
      <c r="C483" s="6" t="str">
        <f>IFERROR(__xludf.DUMMYFUNCTION("""COMPUTED_VALUE"""),"DOV")</f>
        <v>DOV</v>
      </c>
      <c r="S483" s="5"/>
      <c r="T483" s="5"/>
    </row>
    <row r="484">
      <c r="C484" s="6" t="str">
        <f>IFERROR(__xludf.DUMMYFUNCTION("""COMPUTED_VALUE"""),"ALB")</f>
        <v>ALB</v>
      </c>
      <c r="S484" s="5"/>
      <c r="T484" s="5"/>
    </row>
    <row r="485">
      <c r="C485" s="6" t="str">
        <f>IFERROR(__xludf.DUMMYFUNCTION("""COMPUTED_VALUE"""),"SAS")</f>
        <v>SAS</v>
      </c>
      <c r="S485" s="5"/>
      <c r="T485" s="5"/>
    </row>
    <row r="486">
      <c r="C486" s="6" t="str">
        <f>IFERROR(__xludf.DUMMYFUNCTION("""COMPUTED_VALUE"""),"CHM")</f>
        <v>CHM</v>
      </c>
      <c r="S486" s="5"/>
      <c r="T486" s="5"/>
    </row>
    <row r="487">
      <c r="C487" s="6" t="str">
        <f>IFERROR(__xludf.DUMMYFUNCTION("""COMPUTED_VALUE"""),"TOL")</f>
        <v>TOL</v>
      </c>
      <c r="S487" s="5"/>
      <c r="T487" s="5"/>
    </row>
    <row r="488">
      <c r="C488" s="6" t="str">
        <f>IFERROR(__xludf.DUMMYFUNCTION("""COMPUTED_VALUE"""),"REN")</f>
        <v>REN</v>
      </c>
      <c r="S488" s="5"/>
      <c r="T488" s="5"/>
    </row>
    <row r="489">
      <c r="C489" s="6" t="str">
        <f>IFERROR(__xludf.DUMMYFUNCTION("""COMPUTED_VALUE"""),"SFS")</f>
        <v>SFS</v>
      </c>
      <c r="S489" s="5"/>
      <c r="T489" s="5"/>
    </row>
    <row r="490">
      <c r="C490" s="6" t="str">
        <f>IFERROR(__xludf.DUMMYFUNCTION("""COMPUTED_VALUE"""),"TUC")</f>
        <v>TUC</v>
      </c>
      <c r="S490" s="5"/>
      <c r="T490" s="5"/>
    </row>
    <row r="491">
      <c r="C491" s="6" t="str">
        <f>IFERROR(__xludf.DUMMYFUNCTION("""COMPUTED_VALUE"""),"LRO")</f>
        <v>LRO</v>
      </c>
      <c r="S491" s="5"/>
      <c r="T491" s="5"/>
    </row>
    <row r="492">
      <c r="C492" s="6" t="str">
        <f>IFERROR(__xludf.DUMMYFUNCTION("""COMPUTED_VALUE"""),"ANC")</f>
        <v>ANC</v>
      </c>
      <c r="S492" s="5"/>
      <c r="T492" s="5"/>
    </row>
    <row r="493">
      <c r="C493" s="6" t="str">
        <f>IFERROR(__xludf.DUMMYFUNCTION("""COMPUTED_VALUE"""),"WIC")</f>
        <v>WIC</v>
      </c>
      <c r="S493" s="5"/>
      <c r="T493" s="5"/>
    </row>
    <row r="494">
      <c r="C494" s="6" t="str">
        <f>IFERROR(__xludf.DUMMYFUNCTION("""COMPUTED_VALUE"""),"LAR")</f>
        <v>LAR</v>
      </c>
      <c r="S494" s="5"/>
      <c r="T494" s="5"/>
    </row>
    <row r="495">
      <c r="C495" s="6" t="str">
        <f>IFERROR(__xludf.DUMMYFUNCTION("""COMPUTED_VALUE"""),"LEX")</f>
        <v>LEX</v>
      </c>
      <c r="S495" s="5"/>
      <c r="T495" s="5"/>
    </row>
    <row r="496">
      <c r="C496" s="6" t="str">
        <f>IFERROR(__xludf.DUMMYFUNCTION("""COMPUTED_VALUE"""),"TAC")</f>
        <v>TAC</v>
      </c>
      <c r="S496" s="5"/>
      <c r="T496" s="5"/>
    </row>
    <row r="497">
      <c r="C497" s="6" t="str">
        <f>IFERROR(__xludf.DUMMYFUNCTION("""COMPUTED_VALUE"""),"DES")</f>
        <v>DES</v>
      </c>
      <c r="S497" s="5"/>
      <c r="T497" s="5"/>
    </row>
    <row r="498">
      <c r="C498" s="6" t="str">
        <f>IFERROR(__xludf.DUMMYFUNCTION("""COMPUTED_VALUE"""),"BAK")</f>
        <v>BAK</v>
      </c>
      <c r="S498" s="5"/>
      <c r="T498" s="5"/>
    </row>
    <row r="499">
      <c r="C499" s="6" t="str">
        <f>IFERROR(__xludf.DUMMYFUNCTION("""COMPUTED_VALUE"""),"EUG")</f>
        <v>EUG</v>
      </c>
      <c r="S499" s="5"/>
      <c r="T499" s="5"/>
    </row>
    <row r="500">
      <c r="C500" s="6" t="str">
        <f>IFERROR(__xludf.DUMMYFUNCTION("""COMPUTED_VALUE"""),"MAN")</f>
        <v>MAN</v>
      </c>
      <c r="S500" s="5"/>
      <c r="T500" s="5"/>
    </row>
    <row r="501">
      <c r="C501" s="6" t="str">
        <f>IFERROR(__xludf.DUMMYFUNCTION("""COMPUTED_VALUE"""),"JAC")</f>
        <v>JAC</v>
      </c>
      <c r="S501" s="5"/>
      <c r="T501" s="5"/>
    </row>
    <row r="502">
      <c r="C502" s="6" t="str">
        <f>IFERROR(__xludf.DUMMYFUNCTION("""COMPUTED_VALUE"""),"MOB")</f>
        <v>MOB</v>
      </c>
      <c r="S502" s="5"/>
      <c r="T502" s="5"/>
    </row>
    <row r="503">
      <c r="C503" s="6" t="str">
        <f>IFERROR(__xludf.DUMMYFUNCTION("""COMPUTED_VALUE"""),"BOI")</f>
        <v>BOI</v>
      </c>
      <c r="S503" s="5"/>
      <c r="T503" s="5"/>
    </row>
    <row r="504">
      <c r="C504" s="6" t="str">
        <f>IFERROR(__xludf.DUMMYFUNCTION("""COMPUTED_VALUE"""),"AUG")</f>
        <v>AUG</v>
      </c>
      <c r="S504" s="5"/>
      <c r="T504" s="5"/>
    </row>
    <row r="505">
      <c r="C505" s="6" t="str">
        <f>IFERROR(__xludf.DUMMYFUNCTION("""COMPUTED_VALUE"""),"SPR")</f>
        <v>SPR</v>
      </c>
      <c r="S505" s="5"/>
      <c r="T505" s="5"/>
    </row>
    <row r="506">
      <c r="C506" s="6" t="str">
        <f>IFERROR(__xludf.DUMMYFUNCTION("""COMPUTED_VALUE"""),"OAK")</f>
        <v>OAK</v>
      </c>
      <c r="S506" s="5"/>
      <c r="T506" s="5"/>
    </row>
    <row r="507">
      <c r="S507" s="5"/>
      <c r="T507" s="5"/>
    </row>
    <row r="508">
      <c r="S508" s="5"/>
      <c r="T508" s="5"/>
    </row>
    <row r="509">
      <c r="S509" s="5"/>
      <c r="T509" s="5"/>
    </row>
    <row r="510">
      <c r="S510" s="5"/>
      <c r="T510" s="5"/>
    </row>
    <row r="511">
      <c r="S511" s="5"/>
      <c r="T511" s="5"/>
    </row>
    <row r="512">
      <c r="S512" s="5"/>
      <c r="T512" s="5"/>
    </row>
    <row r="513">
      <c r="S513" s="5"/>
      <c r="T513" s="5"/>
    </row>
    <row r="514">
      <c r="S514" s="5"/>
      <c r="T514" s="5"/>
    </row>
    <row r="515">
      <c r="S515" s="5"/>
      <c r="T515" s="5"/>
    </row>
    <row r="516">
      <c r="S516" s="5"/>
      <c r="T516" s="5"/>
    </row>
    <row r="517">
      <c r="S517" s="5"/>
      <c r="T517" s="5"/>
    </row>
    <row r="518">
      <c r="S518" s="5"/>
      <c r="T518" s="5"/>
    </row>
    <row r="519">
      <c r="S519" s="5"/>
      <c r="T519" s="5"/>
    </row>
    <row r="520">
      <c r="S520" s="5"/>
      <c r="T520" s="5"/>
    </row>
    <row r="521">
      <c r="S521" s="5"/>
      <c r="T521" s="5"/>
    </row>
    <row r="522">
      <c r="S522" s="5"/>
      <c r="T522" s="5"/>
    </row>
    <row r="523">
      <c r="S523" s="5"/>
      <c r="T523" s="5"/>
    </row>
    <row r="524">
      <c r="S524" s="5"/>
      <c r="T524" s="5"/>
    </row>
    <row r="525">
      <c r="S525" s="5"/>
      <c r="T525" s="5"/>
    </row>
    <row r="526">
      <c r="S526" s="5"/>
      <c r="T526" s="5"/>
    </row>
    <row r="527">
      <c r="S527" s="5"/>
      <c r="T527" s="5"/>
    </row>
    <row r="528">
      <c r="S528" s="5"/>
      <c r="T528" s="5"/>
    </row>
    <row r="529">
      <c r="S529" s="5"/>
      <c r="T529" s="5"/>
    </row>
    <row r="530">
      <c r="S530" s="5"/>
      <c r="T530" s="5"/>
    </row>
    <row r="531">
      <c r="S531" s="5"/>
      <c r="T531" s="5"/>
    </row>
    <row r="532">
      <c r="S532" s="5"/>
      <c r="T532" s="5"/>
    </row>
    <row r="533">
      <c r="S533" s="5"/>
      <c r="T533" s="5"/>
    </row>
    <row r="534">
      <c r="S534" s="5"/>
      <c r="T534" s="5"/>
    </row>
    <row r="535">
      <c r="S535" s="5"/>
      <c r="T535" s="5"/>
    </row>
    <row r="536">
      <c r="S536" s="5"/>
      <c r="T536" s="5"/>
    </row>
    <row r="537">
      <c r="S537" s="5"/>
      <c r="T537" s="5"/>
    </row>
    <row r="538">
      <c r="S538" s="5"/>
      <c r="T538" s="5"/>
    </row>
    <row r="539">
      <c r="S539" s="5"/>
      <c r="T539" s="5"/>
    </row>
    <row r="540">
      <c r="S540" s="5"/>
      <c r="T540" s="5"/>
    </row>
    <row r="541">
      <c r="S541" s="5"/>
      <c r="T541" s="5"/>
    </row>
    <row r="542">
      <c r="S542" s="5"/>
      <c r="T542" s="5"/>
    </row>
    <row r="543">
      <c r="S543" s="5"/>
      <c r="T543" s="5"/>
    </row>
    <row r="544">
      <c r="S544" s="5"/>
      <c r="T544" s="5"/>
    </row>
    <row r="545">
      <c r="S545" s="5"/>
      <c r="T545" s="5"/>
    </row>
    <row r="546">
      <c r="S546" s="5"/>
      <c r="T546" s="5"/>
    </row>
    <row r="547">
      <c r="S547" s="5"/>
      <c r="T547" s="5"/>
    </row>
    <row r="548">
      <c r="S548" s="5"/>
      <c r="T548" s="5"/>
    </row>
    <row r="549">
      <c r="S549" s="5"/>
      <c r="T549" s="5"/>
    </row>
    <row r="550">
      <c r="S550" s="5"/>
      <c r="T550" s="5"/>
    </row>
    <row r="551">
      <c r="S551" s="5"/>
      <c r="T551" s="5"/>
    </row>
    <row r="552">
      <c r="S552" s="5"/>
      <c r="T552" s="5"/>
    </row>
    <row r="553">
      <c r="S553" s="5"/>
      <c r="T553" s="5"/>
    </row>
    <row r="554">
      <c r="S554" s="5"/>
      <c r="T554" s="5"/>
    </row>
    <row r="555">
      <c r="S555" s="5"/>
      <c r="T555" s="5"/>
    </row>
    <row r="556">
      <c r="S556" s="5"/>
      <c r="T556" s="5"/>
    </row>
    <row r="557">
      <c r="S557" s="5"/>
      <c r="T557" s="5"/>
    </row>
    <row r="558">
      <c r="S558" s="5"/>
      <c r="T558" s="5"/>
    </row>
    <row r="559">
      <c r="S559" s="5"/>
      <c r="T559" s="5"/>
    </row>
    <row r="560">
      <c r="S560" s="5"/>
      <c r="T560" s="5"/>
    </row>
    <row r="561">
      <c r="S561" s="5"/>
      <c r="T561" s="5"/>
    </row>
    <row r="562">
      <c r="S562" s="5"/>
      <c r="T562" s="5"/>
    </row>
    <row r="563">
      <c r="S563" s="5"/>
      <c r="T563" s="5"/>
    </row>
    <row r="564">
      <c r="S564" s="5"/>
      <c r="T564" s="5"/>
    </row>
    <row r="565">
      <c r="S565" s="5"/>
      <c r="T565" s="5"/>
    </row>
    <row r="566">
      <c r="S566" s="5"/>
      <c r="T566" s="5"/>
    </row>
    <row r="567">
      <c r="S567" s="5"/>
      <c r="T567" s="5"/>
    </row>
    <row r="568">
      <c r="S568" s="5"/>
      <c r="T568" s="5"/>
    </row>
    <row r="569">
      <c r="S569" s="5"/>
      <c r="T569" s="5"/>
    </row>
    <row r="570">
      <c r="S570" s="5"/>
      <c r="T570" s="5"/>
    </row>
    <row r="571">
      <c r="S571" s="5"/>
      <c r="T571" s="5"/>
    </row>
    <row r="572">
      <c r="S572" s="5"/>
      <c r="T572" s="5"/>
    </row>
    <row r="573">
      <c r="S573" s="5"/>
      <c r="T573" s="5"/>
    </row>
    <row r="574">
      <c r="S574" s="5"/>
      <c r="T574" s="5"/>
    </row>
    <row r="575">
      <c r="S575" s="5"/>
      <c r="T575" s="5"/>
    </row>
    <row r="576">
      <c r="S576" s="5"/>
      <c r="T576" s="5"/>
    </row>
    <row r="577">
      <c r="S577" s="5"/>
      <c r="T577" s="5"/>
    </row>
    <row r="578">
      <c r="S578" s="5"/>
      <c r="T578" s="5"/>
    </row>
    <row r="579">
      <c r="S579" s="5"/>
      <c r="T579" s="5"/>
    </row>
    <row r="580">
      <c r="S580" s="5"/>
      <c r="T580" s="5"/>
    </row>
    <row r="581">
      <c r="S581" s="5"/>
      <c r="T581" s="5"/>
    </row>
    <row r="582">
      <c r="S582" s="5"/>
      <c r="T582" s="5"/>
    </row>
    <row r="583">
      <c r="S583" s="5"/>
      <c r="T583" s="5"/>
    </row>
    <row r="584">
      <c r="S584" s="5"/>
      <c r="T584" s="5"/>
    </row>
    <row r="585">
      <c r="S585" s="5"/>
      <c r="T585" s="5"/>
    </row>
    <row r="586">
      <c r="S586" s="5"/>
      <c r="T586" s="5"/>
    </row>
    <row r="587">
      <c r="S587" s="5"/>
      <c r="T587" s="5"/>
    </row>
    <row r="588">
      <c r="S588" s="5"/>
      <c r="T588" s="5"/>
    </row>
    <row r="589">
      <c r="S589" s="5"/>
      <c r="T589" s="5"/>
    </row>
    <row r="590">
      <c r="S590" s="5"/>
      <c r="T590" s="5"/>
    </row>
    <row r="591">
      <c r="S591" s="5"/>
      <c r="T591" s="5"/>
    </row>
    <row r="592">
      <c r="S592" s="5"/>
      <c r="T592" s="5"/>
    </row>
    <row r="593">
      <c r="S593" s="5"/>
      <c r="T593" s="5"/>
    </row>
    <row r="594">
      <c r="S594" s="5"/>
      <c r="T594" s="5"/>
    </row>
    <row r="595">
      <c r="S595" s="5"/>
      <c r="T595" s="5"/>
    </row>
    <row r="596">
      <c r="S596" s="5"/>
      <c r="T596" s="5"/>
    </row>
    <row r="597">
      <c r="S597" s="5"/>
      <c r="T597" s="5"/>
    </row>
    <row r="598">
      <c r="S598" s="5"/>
      <c r="T598" s="5"/>
    </row>
    <row r="599">
      <c r="S599" s="5"/>
      <c r="T599" s="5"/>
    </row>
    <row r="600">
      <c r="S600" s="5"/>
      <c r="T600" s="5"/>
    </row>
    <row r="601">
      <c r="S601" s="5"/>
      <c r="T601" s="5"/>
    </row>
    <row r="602">
      <c r="S602" s="5"/>
      <c r="T602" s="5"/>
    </row>
    <row r="603">
      <c r="S603" s="5"/>
      <c r="T603" s="5"/>
    </row>
    <row r="604">
      <c r="S604" s="5"/>
      <c r="T604" s="5"/>
    </row>
    <row r="605">
      <c r="S605" s="5"/>
      <c r="T605" s="5"/>
    </row>
    <row r="606">
      <c r="S606" s="5"/>
      <c r="T606" s="5"/>
    </row>
    <row r="607">
      <c r="S607" s="5"/>
      <c r="T607" s="5"/>
    </row>
    <row r="608">
      <c r="S608" s="5"/>
      <c r="T608" s="5"/>
    </row>
    <row r="609">
      <c r="S609" s="5"/>
      <c r="T609" s="5"/>
    </row>
    <row r="610">
      <c r="S610" s="5"/>
      <c r="T610" s="5"/>
    </row>
    <row r="611">
      <c r="S611" s="5"/>
      <c r="T611" s="5"/>
    </row>
    <row r="612">
      <c r="S612" s="5"/>
      <c r="T612" s="5"/>
    </row>
    <row r="613">
      <c r="S613" s="5"/>
      <c r="T613" s="5"/>
    </row>
    <row r="614">
      <c r="S614" s="5"/>
      <c r="T614" s="5"/>
    </row>
    <row r="615">
      <c r="S615" s="5"/>
      <c r="T615" s="5"/>
    </row>
    <row r="616">
      <c r="S616" s="5"/>
      <c r="T616" s="5"/>
    </row>
    <row r="617">
      <c r="S617" s="5"/>
      <c r="T617" s="5"/>
    </row>
    <row r="618">
      <c r="S618" s="5"/>
      <c r="T618" s="5"/>
    </row>
    <row r="619">
      <c r="S619" s="5"/>
      <c r="T619" s="5"/>
    </row>
    <row r="620">
      <c r="S620" s="5"/>
      <c r="T620" s="5"/>
    </row>
    <row r="621">
      <c r="S621" s="5"/>
      <c r="T621" s="5"/>
    </row>
    <row r="622">
      <c r="S622" s="5"/>
      <c r="T622" s="5"/>
    </row>
    <row r="623">
      <c r="S623" s="5"/>
      <c r="T623" s="5"/>
    </row>
    <row r="624">
      <c r="S624" s="5"/>
      <c r="T624" s="5"/>
    </row>
    <row r="625">
      <c r="S625" s="5"/>
      <c r="T625" s="5"/>
    </row>
    <row r="626">
      <c r="S626" s="5"/>
      <c r="T626" s="5"/>
    </row>
    <row r="627">
      <c r="S627" s="5"/>
      <c r="T627" s="5"/>
    </row>
    <row r="628">
      <c r="S628" s="5"/>
      <c r="T628" s="5"/>
    </row>
    <row r="629">
      <c r="S629" s="5"/>
      <c r="T629" s="5"/>
    </row>
    <row r="630">
      <c r="S630" s="5"/>
      <c r="T630" s="5"/>
    </row>
    <row r="631">
      <c r="S631" s="5"/>
      <c r="T631" s="5"/>
    </row>
    <row r="632">
      <c r="S632" s="5"/>
      <c r="T632" s="5"/>
    </row>
    <row r="633">
      <c r="S633" s="5"/>
      <c r="T633" s="5"/>
    </row>
    <row r="634">
      <c r="S634" s="5"/>
      <c r="T634" s="5"/>
    </row>
    <row r="635">
      <c r="S635" s="5"/>
      <c r="T635" s="5"/>
    </row>
    <row r="636">
      <c r="S636" s="5"/>
      <c r="T636" s="5"/>
    </row>
    <row r="637">
      <c r="S637" s="5"/>
      <c r="T637" s="5"/>
    </row>
    <row r="638">
      <c r="S638" s="5"/>
      <c r="T638" s="5"/>
    </row>
    <row r="639">
      <c r="S639" s="5"/>
      <c r="T639" s="5"/>
    </row>
    <row r="640">
      <c r="S640" s="5"/>
      <c r="T640" s="5"/>
    </row>
    <row r="641">
      <c r="S641" s="5"/>
      <c r="T641" s="5"/>
    </row>
    <row r="642">
      <c r="S642" s="5"/>
      <c r="T642" s="5"/>
    </row>
    <row r="643">
      <c r="S643" s="5"/>
      <c r="T643" s="5"/>
    </row>
    <row r="644">
      <c r="S644" s="5"/>
      <c r="T644" s="5"/>
    </row>
    <row r="645">
      <c r="S645" s="5"/>
      <c r="T645" s="5"/>
    </row>
    <row r="646">
      <c r="S646" s="5"/>
      <c r="T646" s="5"/>
    </row>
    <row r="647">
      <c r="S647" s="5"/>
      <c r="T647" s="5"/>
    </row>
    <row r="648">
      <c r="S648" s="5"/>
      <c r="T648" s="5"/>
    </row>
    <row r="649">
      <c r="S649" s="5"/>
      <c r="T649" s="5"/>
    </row>
    <row r="650">
      <c r="S650" s="5"/>
      <c r="T650" s="5"/>
    </row>
    <row r="651">
      <c r="S651" s="5"/>
      <c r="T651" s="5"/>
    </row>
    <row r="652">
      <c r="S652" s="5"/>
      <c r="T652" s="5"/>
    </row>
    <row r="653">
      <c r="S653" s="5"/>
      <c r="T653" s="5"/>
    </row>
    <row r="654">
      <c r="S654" s="5"/>
      <c r="T654" s="5"/>
    </row>
    <row r="655">
      <c r="S655" s="5"/>
      <c r="T655" s="5"/>
    </row>
    <row r="656">
      <c r="S656" s="5"/>
      <c r="T656" s="5"/>
    </row>
    <row r="657">
      <c r="S657" s="5"/>
      <c r="T657" s="5"/>
    </row>
    <row r="658">
      <c r="S658" s="5"/>
      <c r="T658" s="5"/>
    </row>
    <row r="659">
      <c r="S659" s="5"/>
      <c r="T659" s="5"/>
    </row>
    <row r="660">
      <c r="S660" s="5"/>
      <c r="T660" s="5"/>
    </row>
    <row r="661">
      <c r="S661" s="5"/>
      <c r="T661" s="5"/>
    </row>
    <row r="662">
      <c r="S662" s="5"/>
      <c r="T662" s="5"/>
    </row>
    <row r="663">
      <c r="S663" s="5"/>
      <c r="T663" s="5"/>
    </row>
    <row r="664">
      <c r="S664" s="5"/>
      <c r="T664" s="5"/>
    </row>
    <row r="665">
      <c r="S665" s="5"/>
      <c r="T665" s="5"/>
    </row>
    <row r="666">
      <c r="S666" s="5"/>
      <c r="T666" s="5"/>
    </row>
    <row r="667">
      <c r="S667" s="5"/>
      <c r="T667" s="5"/>
    </row>
    <row r="668">
      <c r="S668" s="5"/>
      <c r="T668" s="5"/>
    </row>
    <row r="669">
      <c r="S669" s="5"/>
      <c r="T669" s="5"/>
    </row>
    <row r="670">
      <c r="S670" s="5"/>
      <c r="T670" s="5"/>
    </row>
    <row r="671">
      <c r="S671" s="5"/>
      <c r="T671" s="5"/>
    </row>
    <row r="672">
      <c r="S672" s="5"/>
      <c r="T672" s="5"/>
    </row>
    <row r="673">
      <c r="S673" s="5"/>
      <c r="T673" s="5"/>
    </row>
    <row r="674">
      <c r="S674" s="5"/>
      <c r="T674" s="5"/>
    </row>
    <row r="675">
      <c r="S675" s="5"/>
      <c r="T675" s="5"/>
    </row>
    <row r="676">
      <c r="S676" s="5"/>
      <c r="T676" s="5"/>
    </row>
    <row r="677">
      <c r="S677" s="5"/>
      <c r="T677" s="5"/>
    </row>
    <row r="678">
      <c r="S678" s="5"/>
      <c r="T678" s="5"/>
    </row>
    <row r="679">
      <c r="S679" s="5"/>
      <c r="T679" s="5"/>
    </row>
    <row r="680">
      <c r="S680" s="5"/>
      <c r="T680" s="5"/>
    </row>
    <row r="681">
      <c r="S681" s="5"/>
      <c r="T681" s="5"/>
    </row>
    <row r="682">
      <c r="S682" s="5"/>
      <c r="T682" s="5"/>
    </row>
    <row r="683">
      <c r="S683" s="5"/>
      <c r="T683" s="5"/>
    </row>
    <row r="684">
      <c r="S684" s="5"/>
      <c r="T684" s="5"/>
    </row>
    <row r="685">
      <c r="S685" s="5"/>
      <c r="T685" s="5"/>
    </row>
    <row r="686">
      <c r="S686" s="5"/>
      <c r="T686" s="5"/>
    </row>
    <row r="687">
      <c r="S687" s="5"/>
      <c r="T687" s="5"/>
    </row>
    <row r="688">
      <c r="S688" s="5"/>
      <c r="T688" s="5"/>
    </row>
    <row r="689">
      <c r="S689" s="5"/>
      <c r="T689" s="5"/>
    </row>
    <row r="690">
      <c r="S690" s="5"/>
      <c r="T690" s="5"/>
    </row>
    <row r="691">
      <c r="S691" s="5"/>
      <c r="T691" s="5"/>
    </row>
    <row r="692">
      <c r="S692" s="5"/>
      <c r="T692" s="5"/>
    </row>
    <row r="693">
      <c r="S693" s="5"/>
      <c r="T693" s="5"/>
    </row>
    <row r="694">
      <c r="S694" s="5"/>
      <c r="T694" s="5"/>
    </row>
    <row r="695">
      <c r="S695" s="5"/>
      <c r="T695" s="5"/>
    </row>
    <row r="696">
      <c r="S696" s="5"/>
      <c r="T696" s="5"/>
    </row>
    <row r="697">
      <c r="S697" s="5"/>
      <c r="T697" s="5"/>
    </row>
    <row r="698">
      <c r="S698" s="5"/>
      <c r="T698" s="5"/>
    </row>
    <row r="699">
      <c r="S699" s="5"/>
      <c r="T699" s="5"/>
    </row>
    <row r="700">
      <c r="S700" s="5"/>
      <c r="T700" s="5"/>
    </row>
    <row r="701">
      <c r="S701" s="5"/>
      <c r="T701" s="5"/>
    </row>
    <row r="702">
      <c r="S702" s="5"/>
      <c r="T702" s="5"/>
    </row>
    <row r="703">
      <c r="S703" s="5"/>
      <c r="T703" s="5"/>
    </row>
    <row r="704">
      <c r="S704" s="5"/>
      <c r="T704" s="5"/>
    </row>
    <row r="705">
      <c r="S705" s="5"/>
      <c r="T705" s="5"/>
    </row>
    <row r="706">
      <c r="S706" s="5"/>
      <c r="T706" s="5"/>
    </row>
    <row r="707">
      <c r="S707" s="5"/>
      <c r="T707" s="5"/>
    </row>
    <row r="708">
      <c r="S708" s="5"/>
      <c r="T708" s="5"/>
    </row>
    <row r="709">
      <c r="S709" s="5"/>
      <c r="T709" s="5"/>
    </row>
    <row r="710">
      <c r="S710" s="5"/>
      <c r="T710" s="5"/>
    </row>
    <row r="711">
      <c r="S711" s="5"/>
      <c r="T711" s="5"/>
    </row>
    <row r="712">
      <c r="S712" s="5"/>
      <c r="T712" s="5"/>
    </row>
    <row r="713">
      <c r="S713" s="5"/>
      <c r="T713" s="5"/>
    </row>
    <row r="714">
      <c r="S714" s="5"/>
      <c r="T714" s="5"/>
    </row>
    <row r="715">
      <c r="S715" s="5"/>
      <c r="T715" s="5"/>
    </row>
    <row r="716">
      <c r="S716" s="5"/>
      <c r="T716" s="5"/>
    </row>
    <row r="717">
      <c r="S717" s="5"/>
      <c r="T717" s="5"/>
    </row>
    <row r="718">
      <c r="S718" s="5"/>
      <c r="T718" s="5"/>
    </row>
    <row r="719">
      <c r="S719" s="5"/>
      <c r="T719" s="5"/>
    </row>
    <row r="720">
      <c r="S720" s="5"/>
      <c r="T720" s="5"/>
    </row>
    <row r="721">
      <c r="S721" s="5"/>
      <c r="T721" s="5"/>
    </row>
    <row r="722">
      <c r="S722" s="5"/>
      <c r="T722" s="5"/>
    </row>
    <row r="723">
      <c r="S723" s="5"/>
      <c r="T723" s="5"/>
    </row>
    <row r="724">
      <c r="S724" s="5"/>
      <c r="T724" s="5"/>
    </row>
    <row r="725">
      <c r="S725" s="5"/>
      <c r="T725" s="5"/>
    </row>
    <row r="726">
      <c r="S726" s="5"/>
      <c r="T726" s="5"/>
    </row>
    <row r="727">
      <c r="S727" s="5"/>
      <c r="T727" s="5"/>
    </row>
    <row r="728">
      <c r="S728" s="5"/>
      <c r="T728" s="5"/>
    </row>
    <row r="729">
      <c r="S729" s="5"/>
      <c r="T729" s="5"/>
    </row>
    <row r="730">
      <c r="S730" s="5"/>
      <c r="T730" s="5"/>
    </row>
    <row r="731">
      <c r="S731" s="5"/>
      <c r="T731" s="5"/>
    </row>
    <row r="732">
      <c r="S732" s="5"/>
      <c r="T732" s="5"/>
    </row>
    <row r="733">
      <c r="S733" s="5"/>
      <c r="T733" s="5"/>
    </row>
    <row r="734">
      <c r="S734" s="5"/>
      <c r="T734" s="5"/>
    </row>
    <row r="735">
      <c r="S735" s="5"/>
      <c r="T735" s="5"/>
    </row>
    <row r="736">
      <c r="S736" s="5"/>
      <c r="T736" s="5"/>
    </row>
    <row r="737">
      <c r="S737" s="5"/>
      <c r="T737" s="5"/>
    </row>
    <row r="738">
      <c r="S738" s="5"/>
      <c r="T738" s="5"/>
    </row>
    <row r="739">
      <c r="S739" s="5"/>
      <c r="T739" s="5"/>
    </row>
    <row r="740">
      <c r="S740" s="5"/>
      <c r="T740" s="5"/>
    </row>
    <row r="741">
      <c r="S741" s="5"/>
      <c r="T741" s="5"/>
    </row>
    <row r="742">
      <c r="S742" s="5"/>
      <c r="T742" s="5"/>
    </row>
    <row r="743">
      <c r="S743" s="5"/>
      <c r="T743" s="5"/>
    </row>
    <row r="744">
      <c r="S744" s="5"/>
      <c r="T744" s="5"/>
    </row>
    <row r="745">
      <c r="S745" s="5"/>
      <c r="T745" s="5"/>
    </row>
    <row r="746">
      <c r="S746" s="5"/>
      <c r="T746" s="5"/>
    </row>
    <row r="747">
      <c r="S747" s="5"/>
      <c r="T747" s="5"/>
    </row>
    <row r="748">
      <c r="S748" s="5"/>
      <c r="T748" s="5"/>
    </row>
    <row r="749">
      <c r="S749" s="5"/>
      <c r="T749" s="5"/>
    </row>
    <row r="750">
      <c r="S750" s="5"/>
      <c r="T750" s="5"/>
    </row>
    <row r="751">
      <c r="S751" s="5"/>
      <c r="T751" s="5"/>
    </row>
    <row r="752">
      <c r="S752" s="5"/>
      <c r="T752" s="5"/>
    </row>
    <row r="753">
      <c r="S753" s="5"/>
      <c r="T753" s="5"/>
    </row>
    <row r="754">
      <c r="S754" s="5"/>
      <c r="T754" s="5"/>
    </row>
    <row r="755">
      <c r="S755" s="5"/>
      <c r="T755" s="5"/>
    </row>
    <row r="756">
      <c r="S756" s="5"/>
      <c r="T756" s="5"/>
    </row>
    <row r="757">
      <c r="S757" s="5"/>
      <c r="T757" s="5"/>
    </row>
    <row r="758">
      <c r="S758" s="5"/>
      <c r="T758" s="5"/>
    </row>
    <row r="759">
      <c r="S759" s="5"/>
      <c r="T759" s="5"/>
    </row>
    <row r="760">
      <c r="S760" s="5"/>
      <c r="T760" s="5"/>
    </row>
    <row r="761">
      <c r="S761" s="5"/>
      <c r="T761" s="5"/>
    </row>
    <row r="762">
      <c r="S762" s="5"/>
      <c r="T762" s="5"/>
    </row>
    <row r="763">
      <c r="S763" s="5"/>
      <c r="T763" s="5"/>
    </row>
    <row r="764">
      <c r="S764" s="5"/>
      <c r="T764" s="5"/>
    </row>
    <row r="765">
      <c r="S765" s="5"/>
      <c r="T765" s="5"/>
    </row>
    <row r="766">
      <c r="S766" s="5"/>
      <c r="T766" s="5"/>
    </row>
    <row r="767">
      <c r="S767" s="5"/>
      <c r="T767" s="5"/>
    </row>
    <row r="768">
      <c r="S768" s="5"/>
      <c r="T768" s="5"/>
    </row>
    <row r="769">
      <c r="S769" s="5"/>
      <c r="T769" s="5"/>
    </row>
    <row r="770">
      <c r="S770" s="5"/>
      <c r="T770" s="5"/>
    </row>
    <row r="771">
      <c r="S771" s="5"/>
      <c r="T771" s="5"/>
    </row>
    <row r="772">
      <c r="S772" s="5"/>
      <c r="T772" s="5"/>
    </row>
    <row r="773">
      <c r="S773" s="5"/>
      <c r="T773" s="5"/>
    </row>
    <row r="774">
      <c r="S774" s="5"/>
      <c r="T774" s="5"/>
    </row>
    <row r="775">
      <c r="S775" s="5"/>
      <c r="T775" s="5"/>
    </row>
    <row r="776">
      <c r="S776" s="5"/>
      <c r="T776" s="5"/>
    </row>
    <row r="777">
      <c r="S777" s="5"/>
      <c r="T777" s="5"/>
    </row>
    <row r="778">
      <c r="S778" s="5"/>
      <c r="T778" s="5"/>
    </row>
    <row r="779">
      <c r="S779" s="5"/>
      <c r="T779" s="5"/>
    </row>
    <row r="780">
      <c r="S780" s="5"/>
      <c r="T780" s="5"/>
    </row>
    <row r="781">
      <c r="S781" s="5"/>
      <c r="T781" s="5"/>
    </row>
    <row r="782">
      <c r="S782" s="5"/>
      <c r="T782" s="5"/>
    </row>
    <row r="783">
      <c r="S783" s="5"/>
      <c r="T783" s="5"/>
    </row>
    <row r="784">
      <c r="S784" s="5"/>
      <c r="T784" s="5"/>
    </row>
    <row r="785">
      <c r="S785" s="5"/>
      <c r="T785" s="5"/>
    </row>
    <row r="786">
      <c r="S786" s="5"/>
      <c r="T786" s="5"/>
    </row>
    <row r="787">
      <c r="S787" s="5"/>
      <c r="T787" s="5"/>
    </row>
    <row r="788">
      <c r="S788" s="5"/>
      <c r="T788" s="5"/>
    </row>
    <row r="789">
      <c r="S789" s="5"/>
      <c r="T789" s="5"/>
    </row>
    <row r="790">
      <c r="S790" s="5"/>
      <c r="T790" s="5"/>
    </row>
    <row r="791">
      <c r="S791" s="5"/>
      <c r="T791" s="5"/>
    </row>
    <row r="792">
      <c r="S792" s="5"/>
      <c r="T792" s="5"/>
    </row>
    <row r="793">
      <c r="S793" s="5"/>
      <c r="T793" s="5"/>
    </row>
    <row r="794">
      <c r="S794" s="5"/>
      <c r="T794" s="5"/>
    </row>
    <row r="795">
      <c r="S795" s="5"/>
      <c r="T795" s="5"/>
    </row>
    <row r="796">
      <c r="S796" s="5"/>
      <c r="T796" s="5"/>
    </row>
    <row r="797">
      <c r="S797" s="5"/>
      <c r="T797" s="5"/>
    </row>
    <row r="798">
      <c r="S798" s="5"/>
      <c r="T798" s="5"/>
    </row>
    <row r="799">
      <c r="S799" s="5"/>
      <c r="T799" s="5"/>
    </row>
    <row r="800">
      <c r="S800" s="5"/>
      <c r="T800" s="5"/>
    </row>
    <row r="801">
      <c r="S801" s="5"/>
      <c r="T801" s="5"/>
    </row>
    <row r="802">
      <c r="S802" s="5"/>
      <c r="T802" s="5"/>
    </row>
    <row r="803">
      <c r="S803" s="5"/>
      <c r="T803" s="5"/>
    </row>
    <row r="804">
      <c r="S804" s="5"/>
      <c r="T804" s="5"/>
    </row>
    <row r="805">
      <c r="S805" s="5"/>
      <c r="T805" s="5"/>
    </row>
    <row r="806">
      <c r="S806" s="5"/>
      <c r="T806" s="5"/>
    </row>
    <row r="807">
      <c r="S807" s="5"/>
      <c r="T807" s="5"/>
    </row>
    <row r="808">
      <c r="S808" s="5"/>
      <c r="T808" s="5"/>
    </row>
    <row r="809">
      <c r="S809" s="5"/>
      <c r="T809" s="5"/>
    </row>
    <row r="810">
      <c r="S810" s="5"/>
      <c r="T810" s="5"/>
    </row>
    <row r="811">
      <c r="S811" s="5"/>
      <c r="T811" s="5"/>
    </row>
    <row r="812">
      <c r="S812" s="5"/>
      <c r="T812" s="5"/>
    </row>
    <row r="813">
      <c r="S813" s="5"/>
      <c r="T813" s="5"/>
    </row>
    <row r="814">
      <c r="S814" s="5"/>
      <c r="T814" s="5"/>
    </row>
    <row r="815">
      <c r="S815" s="5"/>
      <c r="T815" s="5"/>
    </row>
    <row r="816">
      <c r="S816" s="5"/>
      <c r="T816" s="5"/>
    </row>
    <row r="817">
      <c r="S817" s="5"/>
      <c r="T817" s="5"/>
    </row>
    <row r="818">
      <c r="S818" s="5"/>
      <c r="T818" s="5"/>
    </row>
    <row r="819">
      <c r="S819" s="5"/>
      <c r="T819" s="5"/>
    </row>
    <row r="820">
      <c r="S820" s="5"/>
      <c r="T820" s="5"/>
    </row>
    <row r="821">
      <c r="S821" s="5"/>
      <c r="T821" s="5"/>
    </row>
    <row r="822">
      <c r="S822" s="5"/>
      <c r="T822" s="5"/>
    </row>
    <row r="823">
      <c r="S823" s="5"/>
      <c r="T823" s="5"/>
    </row>
    <row r="824">
      <c r="S824" s="5"/>
      <c r="T824" s="5"/>
    </row>
    <row r="825">
      <c r="S825" s="5"/>
      <c r="T825" s="5"/>
    </row>
    <row r="826">
      <c r="S826" s="5"/>
      <c r="T826" s="5"/>
    </row>
    <row r="827">
      <c r="S827" s="5"/>
      <c r="T827" s="5"/>
    </row>
    <row r="828">
      <c r="S828" s="5"/>
      <c r="T828" s="5"/>
    </row>
    <row r="829">
      <c r="S829" s="5"/>
      <c r="T829" s="5"/>
    </row>
    <row r="830">
      <c r="S830" s="5"/>
      <c r="T830" s="5"/>
    </row>
    <row r="831">
      <c r="S831" s="5"/>
      <c r="T831" s="5"/>
    </row>
    <row r="832">
      <c r="S832" s="5"/>
      <c r="T832" s="5"/>
    </row>
    <row r="833">
      <c r="S833" s="5"/>
      <c r="T833" s="5"/>
    </row>
    <row r="834">
      <c r="S834" s="5"/>
      <c r="T834" s="5"/>
    </row>
    <row r="835">
      <c r="S835" s="5"/>
      <c r="T835" s="5"/>
    </row>
    <row r="836">
      <c r="S836" s="5"/>
      <c r="T836" s="5"/>
    </row>
    <row r="837">
      <c r="S837" s="5"/>
      <c r="T837" s="5"/>
    </row>
    <row r="838">
      <c r="S838" s="5"/>
      <c r="T838" s="5"/>
    </row>
    <row r="839">
      <c r="S839" s="5"/>
      <c r="T839" s="5"/>
    </row>
    <row r="840">
      <c r="S840" s="5"/>
      <c r="T840" s="5"/>
    </row>
    <row r="841">
      <c r="S841" s="5"/>
      <c r="T841" s="5"/>
    </row>
    <row r="842">
      <c r="S842" s="5"/>
      <c r="T842" s="5"/>
    </row>
    <row r="843">
      <c r="S843" s="5"/>
      <c r="T843" s="5"/>
    </row>
    <row r="844">
      <c r="S844" s="5"/>
      <c r="T844" s="5"/>
    </row>
    <row r="845">
      <c r="S845" s="5"/>
      <c r="T845" s="5"/>
    </row>
    <row r="846">
      <c r="S846" s="5"/>
      <c r="T846" s="5"/>
    </row>
    <row r="847">
      <c r="S847" s="5"/>
      <c r="T847" s="5"/>
    </row>
    <row r="848">
      <c r="S848" s="5"/>
      <c r="T848" s="5"/>
    </row>
    <row r="849">
      <c r="S849" s="5"/>
      <c r="T849" s="5"/>
    </row>
    <row r="850">
      <c r="S850" s="5"/>
      <c r="T850" s="5"/>
    </row>
    <row r="851">
      <c r="S851" s="5"/>
      <c r="T851" s="5"/>
    </row>
    <row r="852">
      <c r="S852" s="5"/>
      <c r="T852" s="5"/>
    </row>
    <row r="853">
      <c r="S853" s="5"/>
      <c r="T853" s="5"/>
    </row>
    <row r="854">
      <c r="S854" s="5"/>
      <c r="T854" s="5"/>
    </row>
    <row r="855">
      <c r="S855" s="5"/>
      <c r="T855" s="5"/>
    </row>
    <row r="856">
      <c r="S856" s="5"/>
      <c r="T856" s="5"/>
    </row>
    <row r="857">
      <c r="S857" s="5"/>
      <c r="T857" s="5"/>
    </row>
    <row r="858">
      <c r="S858" s="5"/>
      <c r="T858" s="5"/>
    </row>
    <row r="859">
      <c r="S859" s="5"/>
      <c r="T859" s="5"/>
    </row>
    <row r="860">
      <c r="S860" s="5"/>
      <c r="T860" s="5"/>
    </row>
    <row r="861">
      <c r="S861" s="5"/>
      <c r="T861" s="5"/>
    </row>
    <row r="862">
      <c r="S862" s="5"/>
      <c r="T862" s="5"/>
    </row>
    <row r="863">
      <c r="S863" s="5"/>
      <c r="T863" s="5"/>
    </row>
    <row r="864">
      <c r="S864" s="5"/>
      <c r="T864" s="5"/>
    </row>
    <row r="865">
      <c r="S865" s="5"/>
      <c r="T865" s="5"/>
    </row>
    <row r="866">
      <c r="S866" s="5"/>
      <c r="T866" s="5"/>
    </row>
    <row r="867">
      <c r="S867" s="5"/>
      <c r="T867" s="5"/>
    </row>
    <row r="868">
      <c r="S868" s="5"/>
      <c r="T868" s="5"/>
    </row>
    <row r="869">
      <c r="S869" s="5"/>
      <c r="T869" s="5"/>
    </row>
    <row r="870">
      <c r="S870" s="5"/>
      <c r="T870" s="5"/>
    </row>
    <row r="871">
      <c r="S871" s="5"/>
      <c r="T871" s="5"/>
    </row>
    <row r="872">
      <c r="S872" s="5"/>
      <c r="T872" s="5"/>
    </row>
    <row r="873">
      <c r="S873" s="5"/>
      <c r="T873" s="5"/>
    </row>
    <row r="874">
      <c r="S874" s="5"/>
      <c r="T874" s="5"/>
    </row>
    <row r="875">
      <c r="S875" s="5"/>
      <c r="T875" s="5"/>
    </row>
    <row r="876">
      <c r="S876" s="5"/>
      <c r="T876" s="5"/>
    </row>
    <row r="877">
      <c r="S877" s="5"/>
      <c r="T877" s="5"/>
    </row>
    <row r="878">
      <c r="S878" s="5"/>
      <c r="T878" s="5"/>
    </row>
    <row r="879">
      <c r="S879" s="5"/>
      <c r="T879" s="5"/>
    </row>
    <row r="880">
      <c r="S880" s="5"/>
      <c r="T880" s="5"/>
    </row>
    <row r="881">
      <c r="S881" s="5"/>
      <c r="T881" s="5"/>
    </row>
    <row r="882">
      <c r="S882" s="5"/>
      <c r="T882" s="5"/>
    </row>
    <row r="883">
      <c r="S883" s="5"/>
      <c r="T883" s="5"/>
    </row>
    <row r="884">
      <c r="S884" s="5"/>
      <c r="T884" s="5"/>
    </row>
    <row r="885">
      <c r="S885" s="5"/>
      <c r="T885" s="5"/>
    </row>
    <row r="886">
      <c r="S886" s="5"/>
      <c r="T886" s="5"/>
    </row>
    <row r="887">
      <c r="S887" s="5"/>
      <c r="T887" s="5"/>
    </row>
    <row r="888">
      <c r="S888" s="5"/>
      <c r="T888" s="5"/>
    </row>
    <row r="889">
      <c r="S889" s="5"/>
      <c r="T889" s="5"/>
    </row>
    <row r="890">
      <c r="S890" s="5"/>
      <c r="T890" s="5"/>
    </row>
    <row r="891">
      <c r="S891" s="5"/>
      <c r="T891" s="5"/>
    </row>
    <row r="892">
      <c r="S892" s="5"/>
      <c r="T892" s="5"/>
    </row>
    <row r="893">
      <c r="S893" s="5"/>
      <c r="T893" s="5"/>
    </row>
    <row r="894">
      <c r="S894" s="5"/>
      <c r="T894" s="5"/>
    </row>
    <row r="895">
      <c r="S895" s="5"/>
      <c r="T895" s="5"/>
    </row>
    <row r="896">
      <c r="S896" s="5"/>
      <c r="T896" s="5"/>
    </row>
    <row r="897">
      <c r="S897" s="5"/>
      <c r="T897" s="5"/>
    </row>
    <row r="898">
      <c r="S898" s="5"/>
      <c r="T898" s="5"/>
    </row>
    <row r="899">
      <c r="S899" s="5"/>
      <c r="T899" s="5"/>
    </row>
    <row r="900">
      <c r="S900" s="5"/>
      <c r="T900" s="5"/>
    </row>
    <row r="901">
      <c r="S901" s="5"/>
      <c r="T901" s="5"/>
    </row>
    <row r="902">
      <c r="S902" s="5"/>
      <c r="T902" s="5"/>
    </row>
    <row r="903">
      <c r="S903" s="5"/>
      <c r="T903" s="5"/>
    </row>
    <row r="904">
      <c r="S904" s="5"/>
      <c r="T904" s="5"/>
    </row>
    <row r="905">
      <c r="S905" s="5"/>
      <c r="T905" s="5"/>
    </row>
    <row r="906">
      <c r="S906" s="5"/>
      <c r="T906" s="5"/>
    </row>
    <row r="907">
      <c r="S907" s="5"/>
      <c r="T907" s="5"/>
    </row>
    <row r="908">
      <c r="S908" s="5"/>
      <c r="T908" s="5"/>
    </row>
    <row r="909">
      <c r="S909" s="5"/>
      <c r="T909" s="5"/>
    </row>
    <row r="910">
      <c r="S910" s="5"/>
      <c r="T910" s="5"/>
    </row>
    <row r="911">
      <c r="S911" s="5"/>
      <c r="T911" s="5"/>
    </row>
    <row r="912">
      <c r="S912" s="5"/>
      <c r="T912" s="5"/>
    </row>
    <row r="913">
      <c r="S913" s="5"/>
      <c r="T913" s="5"/>
    </row>
    <row r="914">
      <c r="S914" s="5"/>
      <c r="T914" s="5"/>
    </row>
    <row r="915">
      <c r="S915" s="5"/>
      <c r="T915" s="5"/>
    </row>
    <row r="916">
      <c r="S916" s="5"/>
      <c r="T916" s="5"/>
    </row>
    <row r="917">
      <c r="S917" s="5"/>
      <c r="T917" s="5"/>
    </row>
    <row r="918">
      <c r="S918" s="5"/>
      <c r="T918" s="5"/>
    </row>
    <row r="919">
      <c r="S919" s="5"/>
      <c r="T919" s="5"/>
    </row>
    <row r="920">
      <c r="S920" s="5"/>
      <c r="T920" s="5"/>
    </row>
    <row r="921">
      <c r="S921" s="5"/>
      <c r="T921" s="5"/>
    </row>
    <row r="922">
      <c r="S922" s="5"/>
      <c r="T922" s="5"/>
    </row>
    <row r="923">
      <c r="S923" s="5"/>
      <c r="T923" s="5"/>
    </row>
    <row r="924">
      <c r="S924" s="5"/>
      <c r="T924" s="5"/>
    </row>
    <row r="925">
      <c r="S925" s="5"/>
      <c r="T925" s="5"/>
    </row>
    <row r="926">
      <c r="S926" s="5"/>
      <c r="T926" s="5"/>
    </row>
    <row r="927">
      <c r="S927" s="5"/>
      <c r="T927" s="5"/>
    </row>
    <row r="928">
      <c r="S928" s="5"/>
      <c r="T928" s="5"/>
    </row>
    <row r="929">
      <c r="S929" s="5"/>
      <c r="T929" s="5"/>
    </row>
    <row r="930">
      <c r="S930" s="5"/>
      <c r="T930" s="5"/>
    </row>
    <row r="931">
      <c r="S931" s="5"/>
      <c r="T931" s="5"/>
    </row>
    <row r="932">
      <c r="S932" s="5"/>
      <c r="T932" s="5"/>
    </row>
    <row r="933">
      <c r="S933" s="5"/>
      <c r="T933" s="5"/>
    </row>
    <row r="934">
      <c r="S934" s="5"/>
      <c r="T934" s="5"/>
    </row>
    <row r="935">
      <c r="S935" s="5"/>
      <c r="T935" s="5"/>
    </row>
    <row r="936">
      <c r="S936" s="5"/>
      <c r="T936" s="5"/>
    </row>
    <row r="937">
      <c r="S937" s="5"/>
      <c r="T937" s="5"/>
    </row>
    <row r="938">
      <c r="S938" s="5"/>
      <c r="T938" s="5"/>
    </row>
    <row r="939">
      <c r="S939" s="5"/>
      <c r="T939" s="5"/>
    </row>
    <row r="940">
      <c r="S940" s="5"/>
      <c r="T940" s="5"/>
    </row>
    <row r="941">
      <c r="S941" s="5"/>
      <c r="T941" s="5"/>
    </row>
    <row r="942">
      <c r="S942" s="5"/>
      <c r="T942" s="5"/>
    </row>
    <row r="943">
      <c r="S943" s="5"/>
      <c r="T943" s="5"/>
    </row>
    <row r="944">
      <c r="S944" s="5"/>
      <c r="T944" s="5"/>
    </row>
    <row r="945">
      <c r="S945" s="5"/>
      <c r="T945" s="5"/>
    </row>
    <row r="946">
      <c r="S946" s="5"/>
      <c r="T946" s="5"/>
    </row>
    <row r="947">
      <c r="S947" s="5"/>
      <c r="T947" s="5"/>
    </row>
    <row r="948">
      <c r="S948" s="5"/>
      <c r="T948" s="5"/>
    </row>
    <row r="949">
      <c r="S949" s="5"/>
      <c r="T949" s="5"/>
    </row>
    <row r="950">
      <c r="S950" s="5"/>
      <c r="T950" s="5"/>
    </row>
    <row r="951">
      <c r="S951" s="5"/>
      <c r="T951" s="5"/>
    </row>
    <row r="952">
      <c r="S952" s="5"/>
      <c r="T952" s="5"/>
    </row>
    <row r="953">
      <c r="S953" s="5"/>
      <c r="T953" s="5"/>
    </row>
    <row r="954">
      <c r="S954" s="5"/>
      <c r="T954" s="5"/>
    </row>
    <row r="955">
      <c r="S955" s="5"/>
      <c r="T955" s="5"/>
    </row>
    <row r="956">
      <c r="S956" s="5"/>
      <c r="T956" s="5"/>
    </row>
    <row r="957">
      <c r="S957" s="5"/>
      <c r="T957" s="5"/>
    </row>
    <row r="958">
      <c r="S958" s="5"/>
      <c r="T958" s="5"/>
    </row>
    <row r="959">
      <c r="S959" s="5"/>
      <c r="T959" s="5"/>
    </row>
    <row r="960">
      <c r="S960" s="5"/>
      <c r="T960" s="5"/>
    </row>
    <row r="961">
      <c r="S961" s="5"/>
      <c r="T961" s="5"/>
    </row>
    <row r="962">
      <c r="S962" s="5"/>
      <c r="T962" s="5"/>
    </row>
    <row r="963">
      <c r="S963" s="5"/>
      <c r="T963" s="5"/>
    </row>
    <row r="964">
      <c r="S964" s="5"/>
      <c r="T964" s="5"/>
    </row>
    <row r="965">
      <c r="S965" s="5"/>
      <c r="T965" s="5"/>
    </row>
    <row r="966">
      <c r="S966" s="5"/>
      <c r="T966" s="5"/>
    </row>
    <row r="967">
      <c r="S967" s="5"/>
      <c r="T967" s="5"/>
    </row>
    <row r="968">
      <c r="S968" s="5"/>
      <c r="T968" s="5"/>
    </row>
    <row r="969">
      <c r="S969" s="5"/>
      <c r="T969" s="5"/>
    </row>
    <row r="970">
      <c r="S970" s="5"/>
      <c r="T970" s="5"/>
    </row>
    <row r="971">
      <c r="S971" s="5"/>
      <c r="T971" s="5"/>
    </row>
    <row r="972">
      <c r="S972" s="5"/>
      <c r="T972" s="5"/>
    </row>
    <row r="973">
      <c r="S973" s="5"/>
      <c r="T973" s="5"/>
    </row>
    <row r="974">
      <c r="S974" s="5"/>
      <c r="T974" s="5"/>
    </row>
    <row r="975">
      <c r="S975" s="5"/>
      <c r="T975" s="5"/>
    </row>
    <row r="976">
      <c r="S976" s="5"/>
      <c r="T976" s="5"/>
    </row>
    <row r="977">
      <c r="S977" s="5"/>
      <c r="T977" s="5"/>
    </row>
    <row r="978">
      <c r="S978" s="5"/>
      <c r="T978" s="5"/>
    </row>
    <row r="979">
      <c r="S979" s="5"/>
      <c r="T979" s="5"/>
    </row>
    <row r="980">
      <c r="S980" s="5"/>
      <c r="T980" s="5"/>
    </row>
    <row r="981">
      <c r="S981" s="5"/>
      <c r="T981" s="5"/>
    </row>
    <row r="982">
      <c r="S982" s="5"/>
      <c r="T982" s="5"/>
    </row>
    <row r="983">
      <c r="S983" s="5"/>
      <c r="T983" s="5"/>
    </row>
    <row r="984">
      <c r="S984" s="5"/>
      <c r="T984" s="5"/>
    </row>
    <row r="985">
      <c r="S985" s="5"/>
      <c r="T985" s="5"/>
    </row>
    <row r="986">
      <c r="S986" s="5"/>
      <c r="T986" s="5"/>
    </row>
    <row r="987">
      <c r="S987" s="5"/>
      <c r="T987" s="5"/>
    </row>
    <row r="988">
      <c r="S988" s="5"/>
      <c r="T988" s="5"/>
    </row>
    <row r="989">
      <c r="S989" s="5"/>
      <c r="T989" s="5"/>
    </row>
    <row r="990">
      <c r="S990" s="5"/>
      <c r="T990" s="5"/>
    </row>
    <row r="991">
      <c r="S991" s="5"/>
      <c r="T991" s="5"/>
    </row>
    <row r="992">
      <c r="S992" s="5"/>
      <c r="T992" s="5"/>
    </row>
    <row r="993">
      <c r="S993" s="5"/>
      <c r="T993" s="5"/>
    </row>
    <row r="994">
      <c r="S994" s="5"/>
      <c r="T994" s="5"/>
    </row>
    <row r="995">
      <c r="S995" s="5"/>
      <c r="T995" s="5"/>
    </row>
    <row r="996">
      <c r="S996" s="5"/>
      <c r="T996" s="5"/>
    </row>
    <row r="997">
      <c r="S997" s="5"/>
      <c r="T997" s="5"/>
    </row>
    <row r="998">
      <c r="S998" s="5"/>
      <c r="T998" s="5"/>
    </row>
    <row r="999">
      <c r="S999" s="5"/>
      <c r="T999" s="5"/>
    </row>
    <row r="1000">
      <c r="S1000" s="5"/>
      <c r="T1000" s="5"/>
    </row>
  </sheetData>
  <autoFilter ref="$A$1:$AA$1000">
    <sortState ref="A1:AA1000">
      <sortCondition ref="A1:A1000"/>
      <sortCondition descending="1" ref="S1:S1000"/>
      <sortCondition descending="1" ref="I1:I1000"/>
      <sortCondition descending="1" ref="H1:H1000"/>
    </sortState>
  </autoFilter>
  <customSheetViews>
    <customSheetView guid="{E557A2D1-9D43-4927-9EF8-38D54C806BF7}" filter="1" showAutoFilter="1">
      <autoFilter ref="$A$1:$R$477">
        <filterColumn colId="2">
          <filters>
            <filter val="ALB"/>
          </filters>
        </filterColumn>
      </autoFilter>
    </customSheetView>
    <customSheetView guid="{587B1340-5F2E-4BAE-809B-F36AC498C988}" filter="1" showAutoFilter="1">
      <autoFilter ref="$A$1:$R$477">
        <filterColumn colId="3">
          <filters>
            <filter val="ALB"/>
          </filters>
        </filterColumn>
      </autoFilter>
    </customSheetView>
    <customSheetView guid="{C03142D5-4C88-46B7-9CA1-E6F8CDD0BF8B}" filter="1" showAutoFilter="1">
      <autoFilter ref="$A$1:$R$477">
        <filterColumn colId="7">
          <customFilters>
            <customFilter operator="greaterThan" val="0.5"/>
          </customFilters>
        </filterColumn>
      </autoFilter>
    </customSheetView>
    <customSheetView guid="{8D33E754-B3E5-4AB1-9A09-56E90936977E}" filter="1" showAutoFilter="1">
      <autoFilter ref="$D$1:$D$1000">
        <filterColumn colId="0">
          <filters>
            <filter val="ALB"/>
          </filters>
        </filterColumn>
        <sortState ref="D1:D1000">
          <sortCondition ref="D1:D1000"/>
        </sortState>
      </autoFilter>
    </customSheetView>
    <customSheetView guid="{4204F08F-BFEE-445B-95FF-4921637C9A07}" filter="1" showAutoFilter="1">
      <autoFilter ref="$G$1:$G$1000"/>
    </customSheetView>
  </customSheetViews>
  <conditionalFormatting sqref="G2:G500">
    <cfRule type="containsText" dxfId="0" priority="1" operator="containsText" text="Draw">
      <formula>NOT(ISERROR(SEARCH(("Draw"),(G2))))</formula>
    </cfRule>
  </conditionalFormatting>
  <conditionalFormatting sqref="G2:G500">
    <cfRule type="containsText" dxfId="1" priority="2" operator="containsText" text="Away">
      <formula>NOT(ISERROR(SEARCH(("Away"),(G2))))</formula>
    </cfRule>
  </conditionalFormatting>
  <conditionalFormatting sqref="G2:G500">
    <cfRule type="containsText" dxfId="2" priority="3" operator="containsText" text="Home">
      <formula>NOT(ISERROR(SEARCH(("Home"),(G2))))</formula>
    </cfRule>
  </conditionalFormatting>
  <conditionalFormatting sqref="F480:F482">
    <cfRule type="containsText" dxfId="2" priority="4" operator="containsText" text="Home">
      <formula>NOT(ISERROR(SEARCH(("Home"),(F480))))</formula>
    </cfRule>
  </conditionalFormatting>
  <conditionalFormatting sqref="F480:F482">
    <cfRule type="containsText" dxfId="1" priority="5" operator="containsText" text="Away">
      <formula>NOT(ISERROR(SEARCH(("Away"),(F480))))</formula>
    </cfRule>
  </conditionalFormatting>
  <conditionalFormatting sqref="F480:F482">
    <cfRule type="containsText" dxfId="0" priority="6" operator="containsText" text="Draw">
      <formula>NOT(ISERROR(SEARCH(("Draw"),(F480))))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527</v>
      </c>
      <c r="B1" s="3" t="s">
        <v>525</v>
      </c>
      <c r="C1" s="3" t="s">
        <v>528</v>
      </c>
      <c r="D1" s="3" t="s">
        <v>529</v>
      </c>
      <c r="G1" s="3" t="s">
        <v>527</v>
      </c>
      <c r="H1" s="3" t="s">
        <v>530</v>
      </c>
      <c r="I1" s="3" t="s">
        <v>528</v>
      </c>
      <c r="J1" s="3" t="s">
        <v>529</v>
      </c>
    </row>
    <row r="2">
      <c r="A2" s="3" t="s">
        <v>36</v>
      </c>
      <c r="B2" s="3" t="s">
        <v>58</v>
      </c>
      <c r="C2" s="3">
        <v>1.0</v>
      </c>
      <c r="D2" s="3">
        <v>0.0</v>
      </c>
      <c r="G2" s="7" t="s">
        <v>61</v>
      </c>
      <c r="H2" s="7" t="s">
        <v>36</v>
      </c>
      <c r="I2" s="8">
        <v>2.0</v>
      </c>
      <c r="J2" s="8">
        <v>2.0</v>
      </c>
    </row>
    <row r="3">
      <c r="A3" s="3" t="s">
        <v>36</v>
      </c>
      <c r="B3" s="3" t="s">
        <v>33</v>
      </c>
      <c r="C3" s="3">
        <v>2.0</v>
      </c>
      <c r="D3" s="3">
        <v>2.0</v>
      </c>
      <c r="G3" s="7" t="s">
        <v>21</v>
      </c>
      <c r="H3" s="7" t="s">
        <v>36</v>
      </c>
      <c r="I3" s="8">
        <v>4.0</v>
      </c>
      <c r="J3" s="8">
        <v>1.0</v>
      </c>
    </row>
    <row r="4">
      <c r="A4" s="3" t="s">
        <v>36</v>
      </c>
      <c r="B4" s="3" t="s">
        <v>31</v>
      </c>
      <c r="C4" s="3">
        <v>3.0</v>
      </c>
      <c r="D4" s="3">
        <v>5.0</v>
      </c>
      <c r="G4" s="7" t="s">
        <v>51</v>
      </c>
      <c r="H4" s="7" t="s">
        <v>36</v>
      </c>
      <c r="I4" s="8">
        <v>2.0</v>
      </c>
      <c r="J4" s="8">
        <v>0.0</v>
      </c>
    </row>
    <row r="5">
      <c r="A5" s="3" t="s">
        <v>36</v>
      </c>
      <c r="B5" s="3" t="s">
        <v>54</v>
      </c>
      <c r="C5" s="3">
        <v>3.0</v>
      </c>
      <c r="D5" s="3">
        <v>3.0</v>
      </c>
      <c r="G5" s="7" t="s">
        <v>49</v>
      </c>
      <c r="H5" s="7" t="s">
        <v>36</v>
      </c>
      <c r="I5" s="8">
        <v>2.0</v>
      </c>
      <c r="J5" s="8">
        <v>2.0</v>
      </c>
    </row>
    <row r="6">
      <c r="A6" s="3" t="s">
        <v>36</v>
      </c>
      <c r="B6" s="3" t="s">
        <v>43</v>
      </c>
      <c r="C6" s="3">
        <v>0.0</v>
      </c>
      <c r="D6" s="3">
        <v>1.0</v>
      </c>
      <c r="G6" s="7" t="s">
        <v>48</v>
      </c>
      <c r="H6" s="7" t="s">
        <v>36</v>
      </c>
      <c r="I6" s="8">
        <v>0.0</v>
      </c>
      <c r="J6" s="8">
        <v>1.0</v>
      </c>
    </row>
    <row r="7">
      <c r="A7" s="3" t="s">
        <v>36</v>
      </c>
      <c r="B7" s="3" t="s">
        <v>61</v>
      </c>
      <c r="C7" s="3">
        <v>2.0</v>
      </c>
      <c r="D7" s="3">
        <v>3.0</v>
      </c>
      <c r="G7" s="7" t="s">
        <v>34</v>
      </c>
      <c r="H7" s="7" t="s">
        <v>36</v>
      </c>
      <c r="I7" s="8">
        <v>3.0</v>
      </c>
      <c r="J7" s="8">
        <v>3.0</v>
      </c>
    </row>
    <row r="8">
      <c r="A8" s="3" t="s">
        <v>36</v>
      </c>
      <c r="B8" s="3" t="s">
        <v>49</v>
      </c>
      <c r="C8" s="3">
        <v>0.0</v>
      </c>
      <c r="D8" s="3">
        <v>1.0</v>
      </c>
      <c r="G8" s="7" t="s">
        <v>40</v>
      </c>
      <c r="H8" s="7" t="s">
        <v>36</v>
      </c>
      <c r="I8" s="8">
        <v>3.0</v>
      </c>
      <c r="J8" s="8">
        <v>1.0</v>
      </c>
    </row>
    <row r="9">
      <c r="A9" s="3" t="s">
        <v>36</v>
      </c>
      <c r="B9" s="3" t="s">
        <v>39</v>
      </c>
      <c r="C9" s="3">
        <v>2.0</v>
      </c>
      <c r="D9" s="3">
        <v>0.0</v>
      </c>
      <c r="G9" s="7" t="s">
        <v>58</v>
      </c>
      <c r="H9" s="7" t="s">
        <v>36</v>
      </c>
      <c r="I9" s="8">
        <v>3.0</v>
      </c>
      <c r="J9" s="8">
        <v>3.0</v>
      </c>
    </row>
    <row r="10">
      <c r="A10" s="3" t="s">
        <v>36</v>
      </c>
      <c r="B10" s="3" t="s">
        <v>48</v>
      </c>
      <c r="C10" s="3">
        <v>2.0</v>
      </c>
      <c r="D10" s="3">
        <v>0.0</v>
      </c>
      <c r="G10" s="7" t="s">
        <v>24</v>
      </c>
      <c r="H10" s="7" t="s">
        <v>36</v>
      </c>
      <c r="I10" s="8">
        <v>0.0</v>
      </c>
      <c r="J10" s="8">
        <v>2.0</v>
      </c>
    </row>
    <row r="11">
      <c r="A11" s="3" t="s">
        <v>36</v>
      </c>
      <c r="B11" s="3" t="s">
        <v>57</v>
      </c>
      <c r="C11" s="3">
        <v>2.0</v>
      </c>
      <c r="D11" s="3">
        <v>5.0</v>
      </c>
      <c r="G11" s="7" t="s">
        <v>42</v>
      </c>
      <c r="H11" s="7" t="s">
        <v>36</v>
      </c>
      <c r="I11" s="8">
        <v>0.0</v>
      </c>
      <c r="J11" s="8">
        <v>1.0</v>
      </c>
    </row>
    <row r="12">
      <c r="A12" s="3" t="s">
        <v>36</v>
      </c>
      <c r="B12" s="3" t="s">
        <v>34</v>
      </c>
      <c r="C12" s="3">
        <v>1.0</v>
      </c>
      <c r="D12" s="3">
        <v>0.0</v>
      </c>
      <c r="G12" s="7" t="s">
        <v>55</v>
      </c>
      <c r="H12" s="7" t="s">
        <v>36</v>
      </c>
      <c r="I12" s="8">
        <v>0.0</v>
      </c>
      <c r="J12" s="8">
        <v>3.0</v>
      </c>
    </row>
    <row r="13">
      <c r="A13" s="3" t="s">
        <v>36</v>
      </c>
      <c r="B13" s="3" t="s">
        <v>30</v>
      </c>
      <c r="C13" s="3">
        <v>1.0</v>
      </c>
      <c r="D13" s="3">
        <v>2.0</v>
      </c>
      <c r="I13" s="6">
        <f t="shared" ref="I13:J13" si="1">AVERAGE(I2:I12)</f>
        <v>1.727272727</v>
      </c>
      <c r="J13" s="6">
        <f t="shared" si="1"/>
        <v>1.727272727</v>
      </c>
    </row>
    <row r="14">
      <c r="C14" s="6">
        <f t="shared" ref="C14:D14" si="2">AVERAGE(C2:C13)</f>
        <v>1.583333333</v>
      </c>
      <c r="D14" s="6">
        <f t="shared" si="2"/>
        <v>1.833333333</v>
      </c>
    </row>
  </sheetData>
  <drawing r:id="rId1"/>
</worksheet>
</file>