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Emulator\Tests Data\CanadianSolar CS6P-250P\Single-diode model\S = 765 W.m^-2 and T = 44.5 ºC\"/>
    </mc:Choice>
  </mc:AlternateContent>
  <xr:revisionPtr revIDLastSave="0" documentId="13_ncr:1_{D97246F4-1F50-44AA-ACEB-FD6FD18BD78C}" xr6:coauthVersionLast="47" xr6:coauthVersionMax="47" xr10:uidLastSave="{00000000-0000-0000-0000-000000000000}"/>
  <bookViews>
    <workbookView xWindow="2295" yWindow="2295" windowWidth="15375" windowHeight="7785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F13" i="1"/>
  <c r="G13" i="1"/>
  <c r="L13" i="1"/>
  <c r="M13" i="1"/>
  <c r="L12" i="1"/>
  <c r="G12" i="1"/>
  <c r="F12" i="1"/>
  <c r="C12" i="1"/>
  <c r="N12" i="1" s="1"/>
  <c r="L2" i="1"/>
  <c r="L3" i="1"/>
  <c r="G2" i="1"/>
  <c r="F2" i="1"/>
  <c r="C2" i="1"/>
  <c r="L4" i="1"/>
  <c r="L5" i="1"/>
  <c r="L6" i="1"/>
  <c r="L7" i="1"/>
  <c r="L8" i="1"/>
  <c r="L9" i="1"/>
  <c r="L10" i="1"/>
  <c r="L11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C5" i="1"/>
  <c r="C3" i="1"/>
  <c r="C4" i="1"/>
  <c r="C6" i="1"/>
  <c r="C7" i="1"/>
  <c r="C9" i="1"/>
  <c r="C10" i="1"/>
  <c r="C8" i="1"/>
  <c r="C11" i="1"/>
  <c r="N13" i="1" l="1"/>
  <c r="M12" i="1"/>
  <c r="M2" i="1"/>
  <c r="N2" i="1"/>
  <c r="N5" i="1"/>
  <c r="M5" i="1"/>
  <c r="M3" i="1"/>
  <c r="N3" i="1"/>
  <c r="N4" i="1"/>
  <c r="M4" i="1"/>
  <c r="M6" i="1"/>
  <c r="N6" i="1"/>
  <c r="N7" i="1"/>
  <c r="M7" i="1"/>
  <c r="N8" i="1"/>
  <c r="M9" i="1"/>
  <c r="N9" i="1"/>
  <c r="M10" i="1"/>
  <c r="N10" i="1"/>
  <c r="M8" i="1"/>
  <c r="N11" i="1"/>
  <c r="M11" i="1"/>
</calcChain>
</file>

<file path=xl/sharedStrings.xml><?xml version="1.0" encoding="utf-8"?>
<sst xmlns="http://schemas.openxmlformats.org/spreadsheetml/2006/main" count="15" uniqueCount="15">
  <si>
    <t>Error (%)</t>
  </si>
  <si>
    <t>Vs_test</t>
  </si>
  <si>
    <t>Is_test</t>
  </si>
  <si>
    <t>Vs*</t>
  </si>
  <si>
    <t>Is*</t>
  </si>
  <si>
    <t>Vs (Volt)</t>
  </si>
  <si>
    <t>Is (Amp)</t>
  </si>
  <si>
    <t>Ve (alim)</t>
  </si>
  <si>
    <t>Ie (alim)</t>
  </si>
  <si>
    <t>Ps</t>
  </si>
  <si>
    <t>R*</t>
  </si>
  <si>
    <t xml:space="preserve">R </t>
  </si>
  <si>
    <t xml:space="preserve">Pe </t>
  </si>
  <si>
    <t>Rend. (%)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</si>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</sst>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14"/>
  <sheetViews>
    <sheetView tabSelected="1" zoomScale="70" zoomScaleNormal="70" workbookViewId="0">
      <selection activeCell="A2" sqref="A2:A13"/>
    </sheetView>
  </sheetViews>
  <sheetFormatPr defaultColWidth="9.140625" defaultRowHeight="15" x14ac:dyDescent="0.25"/>
  <cols>
    <col min="5" max="5" width="8.5703125" customWidth="1"/>
  </cols>
  <sheetData>
    <row r="1" spans="1:14" s="2" customFormat="1" x14ac:dyDescent="0.25">
      <c r="A1" s="1" t="s">
        <v>7</v>
      </c>
      <c r="B1" s="1" t="s">
        <v>8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0</v>
      </c>
      <c r="N1" s="1" t="s">
        <v>13</v>
      </c>
    </row>
    <row r="2" spans="1:14" x14ac:dyDescent="0.25">
      <c r="A2">
        <v>60</v>
      </c>
      <c r="B2">
        <v>2.09</v>
      </c>
      <c r="C2">
        <f>A2*B2</f>
        <v>125.39999999999999</v>
      </c>
      <c r="D2">
        <v>17.68</v>
      </c>
      <c r="E2">
        <v>6.5</v>
      </c>
      <c r="F2">
        <f>D2*E2</f>
        <v>114.92</v>
      </c>
      <c r="G2">
        <f>D2/E2</f>
        <v>2.7199999999999998</v>
      </c>
      <c r="H2">
        <v>34.899383999999998</v>
      </c>
      <c r="I2">
        <v>13.178291</v>
      </c>
      <c r="J2">
        <v>18.167007000000002</v>
      </c>
      <c r="K2">
        <v>6.8600099999999999</v>
      </c>
      <c r="L2">
        <f>J2/K2</f>
        <v>2.6482478888514742</v>
      </c>
      <c r="M2">
        <f>(ABS(L2-G2)/G2)*100</f>
        <v>2.6379452628134388</v>
      </c>
      <c r="N2">
        <f>(F2/C2)*100</f>
        <v>91.642743221690594</v>
      </c>
    </row>
    <row r="3" spans="1:14" x14ac:dyDescent="0.25">
      <c r="A3">
        <v>60</v>
      </c>
      <c r="B3">
        <v>2.37</v>
      </c>
      <c r="C3">
        <f>A3*B3</f>
        <v>142.20000000000002</v>
      </c>
      <c r="D3">
        <v>20.059999999999999</v>
      </c>
      <c r="E3" s="3">
        <v>6.55</v>
      </c>
      <c r="F3">
        <f>D3*E3</f>
        <v>131.393</v>
      </c>
      <c r="G3">
        <f>D3/E3</f>
        <v>3.062595419847328</v>
      </c>
      <c r="H3">
        <v>34.891418000000002</v>
      </c>
      <c r="I3">
        <v>11.570683000000001</v>
      </c>
      <c r="J3">
        <v>20.578102000000001</v>
      </c>
      <c r="K3">
        <v>6.8241040000000002</v>
      </c>
      <c r="L3">
        <f>J3/K3</f>
        <v>3.0155024014874336</v>
      </c>
      <c r="M3">
        <f>(ABS(L3-G3)/G3)*100</f>
        <v>1.5376833013823921</v>
      </c>
      <c r="N3">
        <f>(F3/C3)*100</f>
        <v>92.400140646976084</v>
      </c>
    </row>
    <row r="4" spans="1:14" x14ac:dyDescent="0.25">
      <c r="A4">
        <v>60</v>
      </c>
      <c r="B4">
        <v>2.7</v>
      </c>
      <c r="C4">
        <f>A4*B4</f>
        <v>162</v>
      </c>
      <c r="D4">
        <v>22.13</v>
      </c>
      <c r="E4">
        <v>6.81</v>
      </c>
      <c r="F4">
        <f>D4*E4</f>
        <v>150.70529999999999</v>
      </c>
      <c r="G4">
        <f>D4/E4</f>
        <v>3.2496328928046991</v>
      </c>
      <c r="H4">
        <v>34.907417000000002</v>
      </c>
      <c r="I4">
        <v>10.458957</v>
      </c>
      <c r="J4">
        <v>22.671807999999999</v>
      </c>
      <c r="K4">
        <v>6.7929240000000002</v>
      </c>
      <c r="L4">
        <f t="shared" ref="L4:L10" si="0">J4/K4</f>
        <v>3.3375624399743025</v>
      </c>
      <c r="M4">
        <f>(ABS(L4-G4)/G4)*100</f>
        <v>2.7058301682105679</v>
      </c>
      <c r="N4">
        <f>(F4/C4)*100</f>
        <v>93.02796296296296</v>
      </c>
    </row>
    <row r="5" spans="1:14" x14ac:dyDescent="0.25">
      <c r="A5">
        <v>60</v>
      </c>
      <c r="B5">
        <v>2.74</v>
      </c>
      <c r="C5">
        <f t="shared" ref="C5" si="1">A5*B5</f>
        <v>164.4</v>
      </c>
      <c r="D5">
        <v>23.5</v>
      </c>
      <c r="E5">
        <v>6.54</v>
      </c>
      <c r="F5">
        <f t="shared" ref="F5" si="2">D5*E5</f>
        <v>153.69</v>
      </c>
      <c r="G5">
        <f t="shared" ref="G5" si="3">D5/E5</f>
        <v>3.5932721712538225</v>
      </c>
      <c r="H5">
        <v>34.944701999999999</v>
      </c>
      <c r="I5">
        <v>9.8456460000000003</v>
      </c>
      <c r="J5">
        <v>24.037628000000002</v>
      </c>
      <c r="K5">
        <v>6.7725850000000003</v>
      </c>
      <c r="L5">
        <f t="shared" si="0"/>
        <v>3.5492545313200203</v>
      </c>
      <c r="M5">
        <f t="shared" ref="M5" si="4">(ABS(L5-G5)/G5)*100</f>
        <v>1.2250015539024086</v>
      </c>
      <c r="N5">
        <f t="shared" ref="N5" si="5">(F5/C5)*100</f>
        <v>93.485401459854018</v>
      </c>
    </row>
    <row r="6" spans="1:14" x14ac:dyDescent="0.25">
      <c r="A6">
        <v>60</v>
      </c>
      <c r="B6">
        <v>2.81</v>
      </c>
      <c r="C6">
        <f>A6*B6</f>
        <v>168.6</v>
      </c>
      <c r="D6">
        <v>24.61</v>
      </c>
      <c r="E6">
        <v>6.4</v>
      </c>
      <c r="F6">
        <f>D6*E6</f>
        <v>157.50400000000002</v>
      </c>
      <c r="G6">
        <f t="shared" ref="G6:G10" si="6">D6/E6</f>
        <v>3.8453124999999999</v>
      </c>
      <c r="H6">
        <v>34.963158</v>
      </c>
      <c r="I6">
        <v>9.2695450000000008</v>
      </c>
      <c r="J6">
        <v>25.142115</v>
      </c>
      <c r="K6">
        <v>6.6657580000000003</v>
      </c>
      <c r="L6">
        <f t="shared" si="0"/>
        <v>3.7718313506130885</v>
      </c>
      <c r="M6">
        <f t="shared" ref="M6:M13" si="7">(ABS(L6-G6)/G6)*100</f>
        <v>1.9109278995377208</v>
      </c>
      <c r="N6">
        <f t="shared" ref="N6:N13" si="8">(F6/C6)*100</f>
        <v>93.418742586002395</v>
      </c>
    </row>
    <row r="7" spans="1:14" x14ac:dyDescent="0.25">
      <c r="A7">
        <v>60</v>
      </c>
      <c r="B7">
        <v>2.9</v>
      </c>
      <c r="C7">
        <f>A7*B7</f>
        <v>174</v>
      </c>
      <c r="D7">
        <v>26.39</v>
      </c>
      <c r="E7">
        <v>6.25</v>
      </c>
      <c r="F7">
        <f>D7*E7</f>
        <v>164.9375</v>
      </c>
      <c r="G7">
        <f t="shared" si="6"/>
        <v>4.2224000000000004</v>
      </c>
      <c r="H7">
        <v>34.947876000000001</v>
      </c>
      <c r="I7">
        <v>8.4267439999999993</v>
      </c>
      <c r="J7">
        <v>26.911085</v>
      </c>
      <c r="K7">
        <v>6.4888870000000001</v>
      </c>
      <c r="L7">
        <f t="shared" si="0"/>
        <v>4.1472574572496024</v>
      </c>
      <c r="M7">
        <f t="shared" si="7"/>
        <v>1.7796168707464473</v>
      </c>
      <c r="N7">
        <f t="shared" si="8"/>
        <v>94.791666666666657</v>
      </c>
    </row>
    <row r="8" spans="1:14" x14ac:dyDescent="0.25">
      <c r="A8">
        <v>60</v>
      </c>
      <c r="B8">
        <v>2.82</v>
      </c>
      <c r="C8">
        <f>A8*B8</f>
        <v>169.2</v>
      </c>
      <c r="D8">
        <v>27.88</v>
      </c>
      <c r="E8">
        <v>5.75</v>
      </c>
      <c r="F8">
        <f>D8*E8</f>
        <v>160.31</v>
      </c>
      <c r="G8">
        <f>D8/E8</f>
        <v>4.8486956521739133</v>
      </c>
      <c r="H8">
        <v>34.970322000000003</v>
      </c>
      <c r="I8">
        <v>7.3872499999999999</v>
      </c>
      <c r="J8">
        <v>28.366150000000001</v>
      </c>
      <c r="K8">
        <v>5.9921620000000004</v>
      </c>
      <c r="L8">
        <f t="shared" si="0"/>
        <v>4.7338756862714995</v>
      </c>
      <c r="M8">
        <f t="shared" si="7"/>
        <v>2.368058837657387</v>
      </c>
      <c r="N8">
        <f t="shared" si="8"/>
        <v>94.745862884160772</v>
      </c>
    </row>
    <row r="9" spans="1:14" x14ac:dyDescent="0.25">
      <c r="A9">
        <v>60</v>
      </c>
      <c r="B9">
        <v>2.66</v>
      </c>
      <c r="C9">
        <f>A9*B9</f>
        <v>159.60000000000002</v>
      </c>
      <c r="D9">
        <v>29.59</v>
      </c>
      <c r="E9">
        <v>5.13</v>
      </c>
      <c r="F9">
        <f>D9*E9</f>
        <v>151.79669999999999</v>
      </c>
      <c r="G9">
        <f t="shared" si="6"/>
        <v>5.7680311890838212</v>
      </c>
      <c r="H9">
        <v>34.995055999999998</v>
      </c>
      <c r="I9">
        <v>6.2434219999999998</v>
      </c>
      <c r="J9">
        <v>30.048497999999999</v>
      </c>
      <c r="K9">
        <v>5.3609119999999999</v>
      </c>
      <c r="L9">
        <f t="shared" si="0"/>
        <v>5.6051093545277366</v>
      </c>
      <c r="M9">
        <f t="shared" si="7"/>
        <v>2.824565769762466</v>
      </c>
      <c r="N9">
        <f t="shared" si="8"/>
        <v>95.110714285714266</v>
      </c>
    </row>
    <row r="10" spans="1:14" x14ac:dyDescent="0.25">
      <c r="A10">
        <v>60</v>
      </c>
      <c r="B10">
        <v>2.13</v>
      </c>
      <c r="C10">
        <f>A10*B10</f>
        <v>127.8</v>
      </c>
      <c r="D10">
        <v>30.72</v>
      </c>
      <c r="E10">
        <v>3.94</v>
      </c>
      <c r="F10">
        <f>D10*E10</f>
        <v>121.0368</v>
      </c>
      <c r="G10">
        <f t="shared" si="6"/>
        <v>7.7969543147208116</v>
      </c>
      <c r="H10">
        <v>34.994736000000003</v>
      </c>
      <c r="I10">
        <v>4.7194839999999996</v>
      </c>
      <c r="J10">
        <v>31.099342</v>
      </c>
      <c r="K10">
        <v>4.1941410000000001</v>
      </c>
      <c r="L10">
        <f t="shared" si="0"/>
        <v>7.4149490920786878</v>
      </c>
      <c r="M10">
        <f t="shared" si="7"/>
        <v>4.8994159414386971</v>
      </c>
      <c r="N10">
        <f t="shared" si="8"/>
        <v>94.707981220657274</v>
      </c>
    </row>
    <row r="11" spans="1:14" x14ac:dyDescent="0.25">
      <c r="A11">
        <v>60</v>
      </c>
      <c r="B11">
        <v>1.23</v>
      </c>
      <c r="C11">
        <f t="shared" ref="C11:C12" si="9">A11*B11</f>
        <v>73.8</v>
      </c>
      <c r="D11">
        <v>32.380000000000003</v>
      </c>
      <c r="E11">
        <v>2.12</v>
      </c>
      <c r="F11">
        <f t="shared" ref="F11:F12" si="10">D11*E11</f>
        <v>68.645600000000016</v>
      </c>
      <c r="G11">
        <f>D11/E11</f>
        <v>15.273584905660378</v>
      </c>
      <c r="H11">
        <v>35.008147999999998</v>
      </c>
      <c r="I11">
        <v>2.549782</v>
      </c>
      <c r="J11">
        <v>32.679183999999999</v>
      </c>
      <c r="K11">
        <v>2.3801540000000001</v>
      </c>
      <c r="L11">
        <f>J11/K11</f>
        <v>13.729861177049887</v>
      </c>
      <c r="M11">
        <f t="shared" si="7"/>
        <v>10.107147327530082</v>
      </c>
      <c r="N11">
        <f t="shared" si="8"/>
        <v>93.015718157181595</v>
      </c>
    </row>
    <row r="12" spans="1:14" x14ac:dyDescent="0.25">
      <c r="A12">
        <v>60</v>
      </c>
      <c r="B12">
        <v>0.62</v>
      </c>
      <c r="C12">
        <f t="shared" si="9"/>
        <v>37.200000000000003</v>
      </c>
      <c r="D12">
        <v>33.36</v>
      </c>
      <c r="E12">
        <v>0.99</v>
      </c>
      <c r="F12">
        <f t="shared" si="10"/>
        <v>33.026400000000002</v>
      </c>
      <c r="G12">
        <f>D12/E12</f>
        <v>33.696969696969695</v>
      </c>
      <c r="H12">
        <v>35.006821000000002</v>
      </c>
      <c r="I12">
        <v>1.366153</v>
      </c>
      <c r="J12">
        <v>33.609786999999997</v>
      </c>
      <c r="K12">
        <v>1.311633</v>
      </c>
      <c r="L12">
        <f>J12/K12</f>
        <v>25.624383497517975</v>
      </c>
      <c r="M12">
        <f t="shared" si="7"/>
        <v>23.956415879667876</v>
      </c>
      <c r="N12">
        <f t="shared" si="8"/>
        <v>88.780645161290323</v>
      </c>
    </row>
    <row r="13" spans="1:14" x14ac:dyDescent="0.25">
      <c r="A13">
        <v>60</v>
      </c>
      <c r="B13">
        <v>0.18</v>
      </c>
      <c r="C13">
        <f t="shared" ref="C13" si="11">A13*B13</f>
        <v>10.799999999999999</v>
      </c>
      <c r="D13">
        <v>33.83</v>
      </c>
      <c r="E13">
        <v>0.16</v>
      </c>
      <c r="F13">
        <f t="shared" ref="F13" si="12">D13*E13</f>
        <v>5.4127999999999998</v>
      </c>
      <c r="G13">
        <f>D13/E13</f>
        <v>211.43749999999997</v>
      </c>
      <c r="H13">
        <v>35.009414999999997</v>
      </c>
      <c r="I13">
        <v>0.53222800000000003</v>
      </c>
      <c r="J13">
        <v>34.009475999999999</v>
      </c>
      <c r="K13">
        <v>0.51702599999999999</v>
      </c>
      <c r="L13">
        <f>J13/K13</f>
        <v>65.779043993919075</v>
      </c>
      <c r="M13">
        <f t="shared" si="7"/>
        <v>68.88960378649999</v>
      </c>
      <c r="N13">
        <f t="shared" si="8"/>
        <v>50.11851851851852</v>
      </c>
    </row>
    <row r="14" spans="1:14" x14ac:dyDescent="0.25">
      <c r="B14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2025-10-24T08:07:43Z</dcterms:modified>
</cp:coreProperties>
</file>