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Emulator\Tests Data\ME Solar MESM-50W\Single-diode model\STC\"/>
    </mc:Choice>
  </mc:AlternateContent>
  <xr:revisionPtr revIDLastSave="0" documentId="13_ncr:1_{664CCCBE-75A2-44D1-8BCC-2E9A18D35181}" xr6:coauthVersionLast="47" xr6:coauthVersionMax="47" xr10:uidLastSave="{00000000-0000-0000-0000-000000000000}"/>
  <bookViews>
    <workbookView xWindow="10140" yWindow="0" windowWidth="10455" windowHeight="10905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L11" i="1"/>
  <c r="G11" i="1"/>
  <c r="F11" i="1"/>
  <c r="C11" i="1"/>
  <c r="C9" i="1"/>
  <c r="F9" i="1"/>
  <c r="G9" i="1"/>
  <c r="L9" i="1"/>
  <c r="C8" i="1"/>
  <c r="F8" i="1"/>
  <c r="G8" i="1"/>
  <c r="L8" i="1"/>
  <c r="N9" i="1" l="1"/>
  <c r="M9" i="1"/>
  <c r="M11" i="1"/>
  <c r="N11" i="1"/>
  <c r="M8" i="1"/>
  <c r="N8" i="1"/>
  <c r="L3" i="1"/>
  <c r="F3" i="1"/>
  <c r="C3" i="1"/>
  <c r="L2" i="1"/>
  <c r="F2" i="1"/>
  <c r="G2" i="1"/>
  <c r="C2" i="1"/>
  <c r="C5" i="1"/>
  <c r="F5" i="1"/>
  <c r="G5" i="1"/>
  <c r="L5" i="1"/>
  <c r="C6" i="1"/>
  <c r="F6" i="1"/>
  <c r="G6" i="1"/>
  <c r="L6" i="1"/>
  <c r="C7" i="1"/>
  <c r="F7" i="1"/>
  <c r="G7" i="1"/>
  <c r="L7" i="1"/>
  <c r="C10" i="1"/>
  <c r="F10" i="1"/>
  <c r="G10" i="1"/>
  <c r="L10" i="1"/>
  <c r="C12" i="1"/>
  <c r="F12" i="1"/>
  <c r="G12" i="1"/>
  <c r="L12" i="1"/>
  <c r="C13" i="1"/>
  <c r="F13" i="1"/>
  <c r="G13" i="1"/>
  <c r="L13" i="1"/>
  <c r="L4" i="1"/>
  <c r="G4" i="1"/>
  <c r="F4" i="1"/>
  <c r="C4" i="1"/>
  <c r="M3" i="1" l="1"/>
  <c r="N3" i="1"/>
  <c r="N13" i="1"/>
  <c r="N10" i="1"/>
  <c r="N4" i="1"/>
  <c r="M13" i="1"/>
  <c r="M12" i="1"/>
  <c r="M2" i="1"/>
  <c r="M10" i="1"/>
  <c r="N7" i="1"/>
  <c r="N5" i="1"/>
  <c r="M7" i="1"/>
  <c r="M6" i="1"/>
  <c r="M5" i="1"/>
  <c r="N12" i="1"/>
  <c r="N6" i="1"/>
  <c r="M4" i="1"/>
  <c r="N2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<sst xmlns="http://schemas.openxmlformats.org/spreadsheetml/2006/main" count="14" uniqueCount="14">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</sst>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3"/>
  <sheetViews>
    <sheetView tabSelected="1" zoomScale="85" zoomScaleNormal="85" workbookViewId="0">
      <selection activeCell="H19" sqref="H19"/>
    </sheetView>
  </sheetViews>
  <sheetFormatPr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60</v>
      </c>
      <c r="B2">
        <v>0.43</v>
      </c>
      <c r="C2">
        <f>A2*B2</f>
        <v>25.8</v>
      </c>
      <c r="D2">
        <v>6.95</v>
      </c>
      <c r="E2">
        <v>2.71</v>
      </c>
      <c r="F2">
        <f t="shared" ref="F2" si="0">D2*E2</f>
        <v>18.834499999999998</v>
      </c>
      <c r="G2">
        <f t="shared" ref="G2:G3" si="1">D2/E2</f>
        <v>2.5645756457564577</v>
      </c>
      <c r="H2">
        <v>23.063789</v>
      </c>
      <c r="I2">
        <v>9.9834209999999999</v>
      </c>
      <c r="J2">
        <v>6.9938549999999999</v>
      </c>
      <c r="K2">
        <v>3.0273690000000002</v>
      </c>
      <c r="L2">
        <f t="shared" ref="L2" si="2">J2/K2</f>
        <v>2.3102089636248504</v>
      </c>
      <c r="M2">
        <f t="shared" ref="M2" si="3">(ABS(L2-G2)/G2)*100</f>
        <v>9.9184706270022396</v>
      </c>
      <c r="N2">
        <f>(F4/C4)*100</f>
        <v>86.643243243243248</v>
      </c>
    </row>
    <row r="3" spans="1:14" x14ac:dyDescent="0.25">
      <c r="A3">
        <v>60</v>
      </c>
      <c r="B3">
        <v>0.59</v>
      </c>
      <c r="C3">
        <f>A3*B3</f>
        <v>35.4</v>
      </c>
      <c r="D3">
        <v>10.7</v>
      </c>
      <c r="E3">
        <v>2.78</v>
      </c>
      <c r="F3">
        <f t="shared" ref="F3:F8" si="4">D3*E3</f>
        <v>29.745999999999995</v>
      </c>
      <c r="G3">
        <f t="shared" si="1"/>
        <v>3.8489208633093526</v>
      </c>
      <c r="H3">
        <v>22.905588000000002</v>
      </c>
      <c r="I3">
        <v>6.3272259999999996</v>
      </c>
      <c r="J3">
        <v>10.947917</v>
      </c>
      <c r="K3">
        <v>3.0241500000000001</v>
      </c>
      <c r="L3">
        <f t="shared" ref="L3:L8" si="5">J3/K3</f>
        <v>3.6201633516855978</v>
      </c>
      <c r="M3">
        <f t="shared" ref="M3:M8" si="6">(ABS(L3-G3)/G3)*100</f>
        <v>5.9434194608788626</v>
      </c>
      <c r="N3">
        <f t="shared" ref="N3:N8" si="7">(F3/C3)*100</f>
        <v>84.028248587570602</v>
      </c>
    </row>
    <row r="4" spans="1:14" x14ac:dyDescent="0.25">
      <c r="A4">
        <v>60</v>
      </c>
      <c r="B4">
        <v>0.74</v>
      </c>
      <c r="C4">
        <f>A4*B4</f>
        <v>44.4</v>
      </c>
      <c r="D4">
        <v>14.04</v>
      </c>
      <c r="E4">
        <v>2.74</v>
      </c>
      <c r="F4">
        <f t="shared" si="4"/>
        <v>38.4696</v>
      </c>
      <c r="G4">
        <f t="shared" ref="G3:G8" si="8">D4/E4</f>
        <v>5.1240875912408752</v>
      </c>
      <c r="H4">
        <v>22.933201</v>
      </c>
      <c r="I4">
        <v>4.8180620000000003</v>
      </c>
      <c r="J4">
        <v>14.322507999999999</v>
      </c>
      <c r="K4">
        <v>3.0090319999999999</v>
      </c>
      <c r="L4">
        <f t="shared" si="5"/>
        <v>4.7598390445831082</v>
      </c>
      <c r="M4">
        <f t="shared" si="6"/>
        <v>7.1085542581359089</v>
      </c>
      <c r="N4">
        <f t="shared" si="7"/>
        <v>86.643243243243248</v>
      </c>
    </row>
    <row r="5" spans="1:14" x14ac:dyDescent="0.25">
      <c r="A5">
        <v>60</v>
      </c>
      <c r="B5">
        <v>0.84</v>
      </c>
      <c r="C5">
        <f>A5*B5</f>
        <v>50.4</v>
      </c>
      <c r="D5">
        <v>15.72</v>
      </c>
      <c r="E5">
        <v>2.78</v>
      </c>
      <c r="F5">
        <f t="shared" si="4"/>
        <v>43.701599999999999</v>
      </c>
      <c r="G5">
        <f t="shared" si="8"/>
        <v>5.6546762589928061</v>
      </c>
      <c r="H5">
        <v>22.961165999999999</v>
      </c>
      <c r="I5">
        <v>4.2676030000000003</v>
      </c>
      <c r="J5">
        <v>15.97874</v>
      </c>
      <c r="K5">
        <v>2.9698370000000001</v>
      </c>
      <c r="L5">
        <f t="shared" si="5"/>
        <v>5.3803424228333068</v>
      </c>
      <c r="M5">
        <f t="shared" si="6"/>
        <v>4.8514507921336394</v>
      </c>
      <c r="N5">
        <f t="shared" si="7"/>
        <v>86.709523809523816</v>
      </c>
    </row>
    <row r="6" spans="1:14" x14ac:dyDescent="0.25">
      <c r="A6">
        <v>60</v>
      </c>
      <c r="B6">
        <v>0.85</v>
      </c>
      <c r="C6">
        <f t="shared" ref="C6:C8" si="9">A6*B6</f>
        <v>51</v>
      </c>
      <c r="D6">
        <v>16.75</v>
      </c>
      <c r="E6" s="3">
        <v>2.66</v>
      </c>
      <c r="F6">
        <f t="shared" si="4"/>
        <v>44.555</v>
      </c>
      <c r="G6">
        <f t="shared" si="8"/>
        <v>6.2969924812030076</v>
      </c>
      <c r="H6">
        <v>22.959676999999999</v>
      </c>
      <c r="I6">
        <v>3.889386</v>
      </c>
      <c r="J6">
        <v>17.005856999999999</v>
      </c>
      <c r="K6">
        <v>2.8808050000000001</v>
      </c>
      <c r="L6">
        <f t="shared" si="5"/>
        <v>5.9031614427217391</v>
      </c>
      <c r="M6">
        <f t="shared" si="6"/>
        <v>6.2542720140905912</v>
      </c>
      <c r="N6">
        <f t="shared" si="7"/>
        <v>87.362745098039213</v>
      </c>
    </row>
    <row r="7" spans="1:14" x14ac:dyDescent="0.25">
      <c r="A7">
        <v>60</v>
      </c>
      <c r="B7">
        <v>0.86</v>
      </c>
      <c r="C7">
        <f t="shared" si="9"/>
        <v>51.6</v>
      </c>
      <c r="D7">
        <v>17.59</v>
      </c>
      <c r="E7">
        <v>2.59</v>
      </c>
      <c r="F7">
        <f t="shared" si="4"/>
        <v>45.558099999999996</v>
      </c>
      <c r="G7">
        <f t="shared" si="8"/>
        <v>6.7915057915057915</v>
      </c>
      <c r="H7">
        <v>22.976776000000001</v>
      </c>
      <c r="I7">
        <v>3.5962839999999998</v>
      </c>
      <c r="J7">
        <v>17.847771000000002</v>
      </c>
      <c r="K7">
        <v>2.7935020000000002</v>
      </c>
      <c r="L7">
        <f t="shared" si="5"/>
        <v>6.3890310441875471</v>
      </c>
      <c r="M7">
        <f t="shared" si="6"/>
        <v>5.9261489229917741</v>
      </c>
      <c r="N7">
        <f t="shared" si="7"/>
        <v>88.290891472868211</v>
      </c>
    </row>
    <row r="8" spans="1:14" x14ac:dyDescent="0.25">
      <c r="A8">
        <v>60</v>
      </c>
      <c r="B8">
        <v>0.82</v>
      </c>
      <c r="C8">
        <f t="shared" si="9"/>
        <v>49.199999999999996</v>
      </c>
      <c r="D8">
        <v>18.100000000000001</v>
      </c>
      <c r="E8">
        <v>2.4</v>
      </c>
      <c r="F8">
        <f t="shared" si="4"/>
        <v>43.440000000000005</v>
      </c>
      <c r="G8">
        <f t="shared" si="8"/>
        <v>7.5416666666666679</v>
      </c>
      <c r="H8">
        <v>22.976551000000001</v>
      </c>
      <c r="I8">
        <v>3.2816679999999998</v>
      </c>
      <c r="J8">
        <v>18.351050999999998</v>
      </c>
      <c r="K8">
        <v>2.621022</v>
      </c>
      <c r="L8">
        <f t="shared" si="5"/>
        <v>7.0014868246050579</v>
      </c>
      <c r="M8">
        <f t="shared" si="6"/>
        <v>7.1626056405959311</v>
      </c>
      <c r="N8">
        <f t="shared" si="7"/>
        <v>88.292682926829286</v>
      </c>
    </row>
    <row r="9" spans="1:14" x14ac:dyDescent="0.25">
      <c r="A9">
        <v>60</v>
      </c>
      <c r="B9">
        <v>0.75</v>
      </c>
      <c r="C9">
        <f t="shared" ref="C9" si="10">A9*B9</f>
        <v>45</v>
      </c>
      <c r="D9">
        <v>19.07</v>
      </c>
      <c r="E9">
        <v>2.0499999999999998</v>
      </c>
      <c r="F9">
        <f t="shared" ref="F9" si="11">D9*E9</f>
        <v>39.093499999999999</v>
      </c>
      <c r="G9">
        <f t="shared" ref="G9" si="12">D9/E9</f>
        <v>9.3024390243902442</v>
      </c>
      <c r="H9">
        <v>22.984992999999999</v>
      </c>
      <c r="I9">
        <v>2.730845</v>
      </c>
      <c r="J9">
        <v>19.306018999999999</v>
      </c>
      <c r="K9">
        <v>2.2937470000000002</v>
      </c>
      <c r="L9">
        <f t="shared" ref="L9" si="13">J9/K9</f>
        <v>8.4168040328772076</v>
      </c>
      <c r="M9">
        <f t="shared" ref="M9" si="14">(ABS(L9-G9)/G9)*100</f>
        <v>9.520460055593734</v>
      </c>
      <c r="N9">
        <f t="shared" ref="N9" si="15">(F9/C9)*100</f>
        <v>86.87444444444445</v>
      </c>
    </row>
    <row r="10" spans="1:14" x14ac:dyDescent="0.25">
      <c r="A10">
        <v>60</v>
      </c>
      <c r="B10">
        <v>0.66</v>
      </c>
      <c r="C10">
        <f t="shared" ref="C10:C15" si="16">A10*B10</f>
        <v>39.6</v>
      </c>
      <c r="D10">
        <v>19.89</v>
      </c>
      <c r="E10">
        <v>1.75</v>
      </c>
      <c r="F10">
        <f t="shared" ref="F10:F15" si="17">D10*E10</f>
        <v>34.807500000000005</v>
      </c>
      <c r="G10">
        <f t="shared" ref="G10:G15" si="18">D10/E10</f>
        <v>11.365714285714287</v>
      </c>
      <c r="H10">
        <v>22.991454999999998</v>
      </c>
      <c r="I10">
        <v>2.275814</v>
      </c>
      <c r="J10">
        <v>20.117301999999999</v>
      </c>
      <c r="K10">
        <v>1.9913149999999999</v>
      </c>
      <c r="L10">
        <f t="shared" ref="L10:L15" si="19">J10/K10</f>
        <v>10.102521198303632</v>
      </c>
      <c r="M10">
        <f t="shared" ref="M10:M15" si="20">(ABS(L10-G10)/G10)*100</f>
        <v>11.114066882698062</v>
      </c>
      <c r="N10">
        <f t="shared" ref="N10:N15" si="21">(F10/C10)*100</f>
        <v>87.89772727272728</v>
      </c>
    </row>
    <row r="11" spans="1:14" x14ac:dyDescent="0.25">
      <c r="A11">
        <v>60</v>
      </c>
      <c r="B11">
        <v>0.49</v>
      </c>
      <c r="C11">
        <f t="shared" si="16"/>
        <v>29.4</v>
      </c>
      <c r="D11">
        <v>20.54</v>
      </c>
      <c r="E11">
        <v>1.22</v>
      </c>
      <c r="F11">
        <f t="shared" si="17"/>
        <v>25.058799999999998</v>
      </c>
      <c r="G11">
        <f t="shared" si="18"/>
        <v>16.83606557377049</v>
      </c>
      <c r="H11">
        <v>23.000026999999999</v>
      </c>
      <c r="I11">
        <v>1.6868320000000001</v>
      </c>
      <c r="J11">
        <v>20.741931999999998</v>
      </c>
      <c r="K11">
        <v>1.5212220000000001</v>
      </c>
      <c r="L11">
        <f t="shared" si="19"/>
        <v>13.635046035358414</v>
      </c>
      <c r="M11">
        <f t="shared" si="20"/>
        <v>19.012871649769881</v>
      </c>
      <c r="N11">
        <f t="shared" si="21"/>
        <v>85.234013605442172</v>
      </c>
    </row>
    <row r="12" spans="1:14" x14ac:dyDescent="0.25">
      <c r="A12">
        <v>60</v>
      </c>
      <c r="B12">
        <v>0.35</v>
      </c>
      <c r="C12">
        <f t="shared" si="16"/>
        <v>21</v>
      </c>
      <c r="D12">
        <v>21.1</v>
      </c>
      <c r="E12">
        <v>0.79</v>
      </c>
      <c r="F12">
        <f t="shared" si="17"/>
        <v>16.669</v>
      </c>
      <c r="G12">
        <f t="shared" si="18"/>
        <v>26.708860759493671</v>
      </c>
      <c r="H12">
        <v>23.002243</v>
      </c>
      <c r="I12">
        <v>1.225857</v>
      </c>
      <c r="J12">
        <v>21.237494000000002</v>
      </c>
      <c r="K12">
        <v>1.1318079999999999</v>
      </c>
      <c r="L12">
        <f t="shared" si="19"/>
        <v>18.764219726314007</v>
      </c>
      <c r="M12">
        <f t="shared" si="20"/>
        <v>29.745338465459405</v>
      </c>
      <c r="N12">
        <f t="shared" si="21"/>
        <v>79.376190476190473</v>
      </c>
    </row>
    <row r="13" spans="1:14" x14ac:dyDescent="0.25">
      <c r="A13">
        <v>60</v>
      </c>
      <c r="B13">
        <v>0.15</v>
      </c>
      <c r="C13">
        <f t="shared" si="16"/>
        <v>9</v>
      </c>
      <c r="D13">
        <v>21.63</v>
      </c>
      <c r="E13">
        <v>0.16</v>
      </c>
      <c r="F13">
        <f t="shared" si="17"/>
        <v>3.4607999999999999</v>
      </c>
      <c r="G13">
        <f t="shared" si="18"/>
        <v>135.1875</v>
      </c>
      <c r="H13">
        <v>23.006454000000002</v>
      </c>
      <c r="I13">
        <v>0.59164700000000003</v>
      </c>
      <c r="J13">
        <v>21.773887999999999</v>
      </c>
      <c r="K13">
        <v>0.55994900000000003</v>
      </c>
      <c r="L13">
        <f t="shared" si="19"/>
        <v>38.885484213740888</v>
      </c>
      <c r="M13">
        <f t="shared" si="20"/>
        <v>71.235887775318801</v>
      </c>
      <c r="N13">
        <f t="shared" si="21"/>
        <v>38.453333333333333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2025-10-24T09:18:38Z</dcterms:modified>
</cp:coreProperties>
</file>