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el\Desktop\Stage\Émulateur\"/>
    </mc:Choice>
  </mc:AlternateContent>
  <xr:revisionPtr revIDLastSave="0" documentId="13_ncr:1_{8F860C55-3838-43EE-B561-901FD9B914CE}" xr6:coauthVersionLast="47" xr6:coauthVersionMax="47" xr10:uidLastSave="{00000000-0000-0000-0000-000000000000}"/>
  <bookViews>
    <workbookView xWindow="-120" yWindow="-120" windowWidth="29040" windowHeight="15840" xr2:uid="{217CCB4B-160F-4504-987F-9C10DFEEC66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G5" i="1"/>
  <c r="F5" i="1"/>
  <c r="N5" i="1" s="1"/>
  <c r="C5" i="1"/>
  <c r="L3" i="1"/>
  <c r="G3" i="1"/>
  <c r="F3" i="1"/>
  <c r="C3" i="1"/>
  <c r="L2" i="1"/>
  <c r="G2" i="1"/>
  <c r="F2" i="1"/>
  <c r="C2" i="1"/>
  <c r="L4" i="1"/>
  <c r="G4" i="1"/>
  <c r="F4" i="1"/>
  <c r="C4" i="1"/>
  <c r="L6" i="1"/>
  <c r="G6" i="1"/>
  <c r="F6" i="1"/>
  <c r="C6" i="1"/>
  <c r="L7" i="1"/>
  <c r="G7" i="1"/>
  <c r="F7" i="1"/>
  <c r="C7" i="1"/>
  <c r="G11" i="1"/>
  <c r="L9" i="1"/>
  <c r="G9" i="1"/>
  <c r="F9" i="1"/>
  <c r="C9" i="1"/>
  <c r="L10" i="1"/>
  <c r="G10" i="1"/>
  <c r="F10" i="1"/>
  <c r="C10" i="1"/>
  <c r="L8" i="1"/>
  <c r="F8" i="1"/>
  <c r="G8" i="1"/>
  <c r="C8" i="1"/>
  <c r="L11" i="1"/>
  <c r="F11" i="1"/>
  <c r="C11" i="1"/>
  <c r="M5" i="1" l="1"/>
  <c r="M3" i="1"/>
  <c r="N3" i="1"/>
  <c r="N4" i="1"/>
  <c r="M2" i="1"/>
  <c r="N2" i="1"/>
  <c r="M4" i="1"/>
  <c r="M6" i="1"/>
  <c r="N6" i="1"/>
  <c r="N7" i="1"/>
  <c r="M7" i="1"/>
  <c r="N8" i="1"/>
  <c r="M9" i="1"/>
  <c r="N9" i="1"/>
  <c r="M10" i="1"/>
  <c r="N10" i="1"/>
  <c r="M8" i="1"/>
  <c r="N11" i="1"/>
  <c r="M11" i="1"/>
</calcChain>
</file>

<file path=xl/sharedStrings.xml><?xml version="1.0" encoding="utf-8"?>
<sst xmlns="http://schemas.openxmlformats.org/spreadsheetml/2006/main" count="14" uniqueCount="14">
  <si>
    <t>Error (%)</t>
  </si>
  <si>
    <t>Vs_test</t>
  </si>
  <si>
    <t>Is_test</t>
  </si>
  <si>
    <t>Vs*</t>
  </si>
  <si>
    <t>Is*</t>
  </si>
  <si>
    <t>Vs (Volt)</t>
  </si>
  <si>
    <t>Is (Amp)</t>
  </si>
  <si>
    <t>Ve (alim)</t>
  </si>
  <si>
    <t>Ie (alim)</t>
  </si>
  <si>
    <t>Ps</t>
  </si>
  <si>
    <t>R*</t>
  </si>
  <si>
    <t xml:space="preserve">R </t>
  </si>
  <si>
    <t xml:space="preserve">Pe </t>
  </si>
  <si>
    <t>Rend.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</si>
</sst>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</cellXfs>
  <cellStyles count="2">
    <cellStyle name="Accent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8D570-ED79-418B-A1D1-0F000D275672}">
  <dimension ref="A1:N11"/>
  <sheetViews>
    <sheetView tabSelected="1" zoomScale="85" zoomScaleNormal="85" workbookViewId="0">
      <selection activeCell="G11" sqref="G11"/>
    </sheetView>
  </sheetViews>
  <sheetFormatPr baseColWidth="10" defaultColWidth="9.140625" defaultRowHeight="15" x14ac:dyDescent="0.25"/>
  <sheetData>
    <row r="1" spans="1:14" s="2" customFormat="1" x14ac:dyDescent="0.25">
      <c r="A1" s="1" t="s">
        <v>7</v>
      </c>
      <c r="B1" s="1" t="s">
        <v>8</v>
      </c>
      <c r="C1" s="1" t="s">
        <v>12</v>
      </c>
      <c r="D1" s="1" t="s">
        <v>5</v>
      </c>
      <c r="E1" s="1" t="s">
        <v>6</v>
      </c>
      <c r="F1" s="1" t="s">
        <v>9</v>
      </c>
      <c r="G1" s="1" t="s">
        <v>11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10</v>
      </c>
      <c r="M1" s="1" t="s">
        <v>0</v>
      </c>
      <c r="N1" s="1" t="s">
        <v>13</v>
      </c>
    </row>
    <row r="2" spans="1:14" x14ac:dyDescent="0.25">
      <c r="A2">
        <v>50</v>
      </c>
      <c r="B2">
        <v>2.99</v>
      </c>
      <c r="C2">
        <f>A2*B2</f>
        <v>149.5</v>
      </c>
      <c r="D2">
        <v>21.66</v>
      </c>
      <c r="E2">
        <v>6.61</v>
      </c>
      <c r="F2">
        <f>D2*E2</f>
        <v>143.17260000000002</v>
      </c>
      <c r="G2">
        <f>D2/E2</f>
        <v>3.2768532526475038</v>
      </c>
      <c r="H2">
        <v>36.06</v>
      </c>
      <c r="I2">
        <v>11.09</v>
      </c>
      <c r="J2">
        <v>22.15</v>
      </c>
      <c r="K2">
        <v>6.81</v>
      </c>
      <c r="L2">
        <f>J2/K2</f>
        <v>3.2525697503671074</v>
      </c>
      <c r="M2">
        <f>(ABS(L2-G2)/G2)*100</f>
        <v>0.74106163468799846</v>
      </c>
      <c r="N2">
        <f>(F2/C2)*100</f>
        <v>95.767625418060206</v>
      </c>
    </row>
    <row r="3" spans="1:14" x14ac:dyDescent="0.25">
      <c r="A3">
        <v>50</v>
      </c>
      <c r="B3">
        <v>3.19</v>
      </c>
      <c r="C3">
        <f>A3*B3</f>
        <v>159.5</v>
      </c>
      <c r="D3">
        <v>23.03</v>
      </c>
      <c r="E3" s="3">
        <v>6.63</v>
      </c>
      <c r="F3">
        <f>D3*E3</f>
        <v>152.68890000000002</v>
      </c>
      <c r="G3">
        <f>D3/E3</f>
        <v>3.4736048265460031</v>
      </c>
      <c r="H3">
        <v>35.89</v>
      </c>
      <c r="I3">
        <v>10.36</v>
      </c>
      <c r="J3">
        <v>23.53</v>
      </c>
      <c r="K3">
        <v>6.79</v>
      </c>
      <c r="L3">
        <f>J3/K3</f>
        <v>3.4653902798232696</v>
      </c>
      <c r="M3">
        <f>(ABS(L3-G3)/G3)*100</f>
        <v>0.23648477972958284</v>
      </c>
      <c r="N3">
        <f>(F3/C3)*100</f>
        <v>95.729717868338568</v>
      </c>
    </row>
    <row r="4" spans="1:14" x14ac:dyDescent="0.25">
      <c r="A4">
        <v>50</v>
      </c>
      <c r="B4">
        <v>3.37</v>
      </c>
      <c r="C4">
        <f>A4*B4</f>
        <v>168.5</v>
      </c>
      <c r="D4">
        <v>24.57</v>
      </c>
      <c r="E4">
        <v>6.47</v>
      </c>
      <c r="F4">
        <f>D4*E4</f>
        <v>158.96789999999999</v>
      </c>
      <c r="G4">
        <f>D4/E4</f>
        <v>3.7975270479134471</v>
      </c>
      <c r="H4">
        <v>35.9</v>
      </c>
      <c r="I4">
        <v>9.5399999999999991</v>
      </c>
      <c r="J4">
        <v>25.08</v>
      </c>
      <c r="K4">
        <v>6.66</v>
      </c>
      <c r="L4">
        <f>J4/K4</f>
        <v>3.7657657657657655</v>
      </c>
      <c r="M4">
        <f>(ABS(L4-G4)/G4)*100</f>
        <v>0.83636750303418761</v>
      </c>
      <c r="N4">
        <f>(F4/C4)*100</f>
        <v>94.342967359050434</v>
      </c>
    </row>
    <row r="5" spans="1:14" x14ac:dyDescent="0.25">
      <c r="A5">
        <v>50</v>
      </c>
      <c r="B5">
        <v>3.44</v>
      </c>
      <c r="C5">
        <f t="shared" ref="C5" si="0">A5*B5</f>
        <v>172</v>
      </c>
      <c r="D5">
        <v>26.54</v>
      </c>
      <c r="E5">
        <v>6.27</v>
      </c>
      <c r="F5">
        <f t="shared" ref="F5" si="1">D5*E5</f>
        <v>166.40579999999997</v>
      </c>
      <c r="G5">
        <f t="shared" ref="G5" si="2">D5/E5</f>
        <v>4.2328548644338122</v>
      </c>
      <c r="H5">
        <v>36.049999999999997</v>
      </c>
      <c r="I5">
        <v>8.58</v>
      </c>
      <c r="J5">
        <v>27.04</v>
      </c>
      <c r="K5">
        <v>6.43</v>
      </c>
      <c r="L5">
        <f t="shared" ref="L5" si="3">J5/K5</f>
        <v>4.2052877138413685</v>
      </c>
      <c r="M5">
        <f t="shared" ref="M5" si="4">(ABS(L5-G5)/G5)*100</f>
        <v>0.65126614248162118</v>
      </c>
      <c r="N5">
        <f t="shared" ref="N5" si="5">(F5/C5)*100</f>
        <v>96.74755813953486</v>
      </c>
    </row>
    <row r="6" spans="1:14" x14ac:dyDescent="0.25">
      <c r="A6">
        <v>50</v>
      </c>
      <c r="B6">
        <v>3.43</v>
      </c>
      <c r="C6">
        <f>A6*B6</f>
        <v>171.5</v>
      </c>
      <c r="D6">
        <v>27.43</v>
      </c>
      <c r="E6">
        <v>5.92</v>
      </c>
      <c r="F6">
        <f>D6*E6</f>
        <v>162.38559999999998</v>
      </c>
      <c r="G6">
        <f>D6/E6</f>
        <v>4.6334459459459456</v>
      </c>
      <c r="H6">
        <v>35.950000000000003</v>
      </c>
      <c r="I6">
        <v>7.81</v>
      </c>
      <c r="J6">
        <v>27.92</v>
      </c>
      <c r="K6">
        <v>6.07</v>
      </c>
      <c r="L6">
        <f>J6/K6</f>
        <v>4.5996705107084024</v>
      </c>
      <c r="M6">
        <f>(ABS(L6-G6)/G6)*100</f>
        <v>0.72894851114201942</v>
      </c>
      <c r="N6">
        <f>(F6/C6)*100</f>
        <v>94.685481049562668</v>
      </c>
    </row>
    <row r="7" spans="1:14" x14ac:dyDescent="0.25">
      <c r="A7">
        <v>50</v>
      </c>
      <c r="B7">
        <v>3.21</v>
      </c>
      <c r="C7">
        <f>A7*B7</f>
        <v>160.5</v>
      </c>
      <c r="D7">
        <v>28.57</v>
      </c>
      <c r="E7">
        <v>5.44</v>
      </c>
      <c r="F7">
        <f>D7*E7</f>
        <v>155.42080000000001</v>
      </c>
      <c r="G7">
        <f>D7/E7</f>
        <v>5.2518382352941178</v>
      </c>
      <c r="H7">
        <v>35.94</v>
      </c>
      <c r="I7">
        <v>6.92</v>
      </c>
      <c r="J7">
        <v>29.02</v>
      </c>
      <c r="K7">
        <v>5.59</v>
      </c>
      <c r="L7">
        <f>J7/K7</f>
        <v>5.1914132379248663</v>
      </c>
      <c r="M7">
        <f>(ABS(L7-G7)/G7)*100</f>
        <v>1.1505494773844167</v>
      </c>
      <c r="N7">
        <f>(F7/C7)*100</f>
        <v>96.835389408099687</v>
      </c>
    </row>
    <row r="8" spans="1:14" x14ac:dyDescent="0.25">
      <c r="A8">
        <v>50</v>
      </c>
      <c r="B8">
        <v>2.95</v>
      </c>
      <c r="C8">
        <f>A8*B8</f>
        <v>147.5</v>
      </c>
      <c r="D8">
        <v>36.04</v>
      </c>
      <c r="E8">
        <v>5.91</v>
      </c>
      <c r="F8">
        <f>D8*E8</f>
        <v>212.99639999999999</v>
      </c>
      <c r="G8">
        <f>D8/E8</f>
        <v>6.0981387478849403</v>
      </c>
      <c r="H8">
        <v>36.04</v>
      </c>
      <c r="I8">
        <v>5.91</v>
      </c>
      <c r="J8">
        <v>30.23</v>
      </c>
      <c r="K8">
        <v>4.95</v>
      </c>
      <c r="L8">
        <f>J8/K8</f>
        <v>6.1070707070707071</v>
      </c>
      <c r="M8">
        <f>(ABS(L8-G8)/G8)*100</f>
        <v>0.14647025190866261</v>
      </c>
      <c r="N8">
        <f>(F8/C8)*100</f>
        <v>144.40433898305085</v>
      </c>
    </row>
    <row r="9" spans="1:14" x14ac:dyDescent="0.25">
      <c r="A9">
        <v>50</v>
      </c>
      <c r="B9">
        <v>1.58</v>
      </c>
      <c r="C9">
        <f>A9*B9</f>
        <v>79</v>
      </c>
      <c r="D9">
        <v>31.88</v>
      </c>
      <c r="E9">
        <v>2.39</v>
      </c>
      <c r="F9">
        <f>D9*E9</f>
        <v>76.193200000000004</v>
      </c>
      <c r="G9">
        <f>D9/E9</f>
        <v>13.338912133891212</v>
      </c>
      <c r="H9">
        <v>35.979999999999997</v>
      </c>
      <c r="I9">
        <v>2.83</v>
      </c>
      <c r="J9">
        <v>32.15</v>
      </c>
      <c r="K9">
        <v>2.5299999999999998</v>
      </c>
      <c r="L9">
        <f>J9/K9</f>
        <v>12.707509881422926</v>
      </c>
      <c r="M9">
        <f>(ABS(L9-G9)/G9)*100</f>
        <v>4.7335363343764225</v>
      </c>
      <c r="N9">
        <f>(F9/C9)*100</f>
        <v>96.447088607594949</v>
      </c>
    </row>
    <row r="10" spans="1:14" x14ac:dyDescent="0.25">
      <c r="A10">
        <v>50</v>
      </c>
      <c r="B10">
        <v>0.42</v>
      </c>
      <c r="C10">
        <f>A10*B10</f>
        <v>21</v>
      </c>
      <c r="D10">
        <v>33.43</v>
      </c>
      <c r="E10">
        <v>0.54</v>
      </c>
      <c r="F10">
        <f>D10*E10</f>
        <v>18.052200000000003</v>
      </c>
      <c r="G10">
        <f>D10/E10</f>
        <v>61.907407407407405</v>
      </c>
      <c r="H10">
        <v>35.99</v>
      </c>
      <c r="I10">
        <v>0.76</v>
      </c>
      <c r="J10">
        <v>33.590000000000003</v>
      </c>
      <c r="K10">
        <v>0.71</v>
      </c>
      <c r="L10">
        <f>J10/K10</f>
        <v>47.309859154929583</v>
      </c>
      <c r="M10">
        <f>(ABS(L10-G10)/G10)*100</f>
        <v>23.579647192156816</v>
      </c>
      <c r="N10">
        <f>(F10/C10)*100</f>
        <v>85.962857142857146</v>
      </c>
    </row>
    <row r="11" spans="1:14" x14ac:dyDescent="0.25">
      <c r="A11">
        <v>50</v>
      </c>
      <c r="B11">
        <v>0.14000000000000001</v>
      </c>
      <c r="C11">
        <f t="shared" ref="C11:C12" si="6">A11*B11</f>
        <v>7.0000000000000009</v>
      </c>
      <c r="D11">
        <v>33.69</v>
      </c>
      <c r="E11">
        <v>0.08</v>
      </c>
      <c r="F11">
        <f t="shared" ref="F11:F12" si="7">D11*E11</f>
        <v>2.6951999999999998</v>
      </c>
      <c r="G11">
        <f>D11/E11</f>
        <v>421.12499999999994</v>
      </c>
      <c r="H11">
        <v>35.99</v>
      </c>
      <c r="I11">
        <v>0.28999999999999998</v>
      </c>
      <c r="J11">
        <v>33.81</v>
      </c>
      <c r="K11">
        <v>0.27</v>
      </c>
      <c r="L11">
        <f t="shared" ref="L11:L12" si="8">J11/K11</f>
        <v>125.22222222222223</v>
      </c>
      <c r="M11">
        <f t="shared" ref="M11:M12" si="9">(ABS(L11-G11)/G11)*100</f>
        <v>70.264832954058249</v>
      </c>
      <c r="N11">
        <f t="shared" ref="N11:N12" si="10">(F11/C11)*100</f>
        <v>38.502857142857131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Ceolin De Brito (Student at CentraleSupelec)</dc:creator>
  <cp:lastModifiedBy>Gabriel Ceolin De Brito (Student at CentraleSupelec)</cp:lastModifiedBy>
  <dcterms:created xsi:type="dcterms:W3CDTF">2025-05-16T10:23:07Z</dcterms:created>
  <dcterms:modified xsi:type="dcterms:W3CDTF">2025-07-18T17:22:38Z</dcterms:modified>
</cp:coreProperties>
</file>