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FD0B89C6-8C7D-4DD8-B3AF-63F55B287902}" xr6:coauthVersionLast="47" xr6:coauthVersionMax="47" xr10:uidLastSave="{00000000-0000-0000-0000-000000000000}"/>
  <bookViews>
    <workbookView xWindow="14400" yWindow="0" windowWidth="14400" windowHeight="1560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G12" i="1"/>
  <c r="F12" i="1"/>
  <c r="C12" i="1"/>
  <c r="C14" i="1"/>
  <c r="L14" i="1"/>
  <c r="G14" i="1"/>
  <c r="F14" i="1"/>
  <c r="C3" i="1"/>
  <c r="C4" i="1"/>
  <c r="C5" i="1"/>
  <c r="C6" i="1"/>
  <c r="C7" i="1"/>
  <c r="C8" i="1"/>
  <c r="C9" i="1"/>
  <c r="C10" i="1"/>
  <c r="C11" i="1"/>
  <c r="C13" i="1"/>
  <c r="L4" i="1"/>
  <c r="G4" i="1"/>
  <c r="F4" i="1"/>
  <c r="C2" i="1"/>
  <c r="F2" i="1"/>
  <c r="G2" i="1"/>
  <c r="L2" i="1"/>
  <c r="L3" i="1"/>
  <c r="G8" i="1"/>
  <c r="L6" i="1"/>
  <c r="G6" i="1"/>
  <c r="F6" i="1"/>
  <c r="L7" i="1"/>
  <c r="G7" i="1"/>
  <c r="F7" i="1"/>
  <c r="L5" i="1"/>
  <c r="F5" i="1"/>
  <c r="G5" i="1"/>
  <c r="L8" i="1"/>
  <c r="L9" i="1"/>
  <c r="L10" i="1"/>
  <c r="L11" i="1"/>
  <c r="L13" i="1"/>
  <c r="G9" i="1"/>
  <c r="G10" i="1"/>
  <c r="G11" i="1"/>
  <c r="G13" i="1"/>
  <c r="F8" i="1"/>
  <c r="F9" i="1"/>
  <c r="F10" i="1"/>
  <c r="F11" i="1"/>
  <c r="F13" i="1"/>
  <c r="G3" i="1"/>
  <c r="F3" i="1"/>
  <c r="M12" i="1" l="1"/>
  <c r="N12" i="1"/>
  <c r="M14" i="1"/>
  <c r="N14" i="1"/>
  <c r="N4" i="1"/>
  <c r="N11" i="1"/>
  <c r="M4" i="1"/>
  <c r="N5" i="1"/>
  <c r="N3" i="1"/>
  <c r="M2" i="1"/>
  <c r="N2" i="1"/>
  <c r="M6" i="1"/>
  <c r="N6" i="1"/>
  <c r="M7" i="1"/>
  <c r="N7" i="1"/>
  <c r="M13" i="1"/>
  <c r="N13" i="1"/>
  <c r="N9" i="1"/>
  <c r="M11" i="1"/>
  <c r="M5" i="1"/>
  <c r="M10" i="1"/>
  <c r="M9" i="1"/>
  <c r="N10" i="1"/>
  <c r="N8" i="1"/>
  <c r="M8" i="1"/>
  <c r="M3" i="1"/>
</calcChain>
</file>

<file path=xl/sharedStrings.xml><?xml version="1.0" encoding="utf-8"?>
<sst xmlns="http://schemas.openxmlformats.org/spreadsheetml/2006/main" count="14" uniqueCount="14">
  <si>
    <t>Error (%)</t>
  </si>
  <si>
    <t>Vs_test</t>
  </si>
  <si>
    <t>Is_test</t>
  </si>
  <si>
    <t>Vs*</t>
  </si>
  <si>
    <t>Is*</t>
  </si>
  <si>
    <t>Vs (Volt)</t>
  </si>
  <si>
    <t>Is (Amp)</t>
  </si>
  <si>
    <t>Ve (alim)</t>
  </si>
  <si>
    <t>Ie (alim)</t>
  </si>
  <si>
    <t>Ps</t>
  </si>
  <si>
    <t>R*</t>
  </si>
  <si>
    <t xml:space="preserve">R </t>
  </si>
  <si>
    <t xml:space="preserve">Pe </t>
  </si>
  <si>
    <t>Rend.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</si>
</sst>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N14"/>
  <sheetViews>
    <sheetView tabSelected="1" zoomScale="85" zoomScaleNormal="85" workbookViewId="0">
      <selection activeCell="G12" sqref="G12"/>
    </sheetView>
  </sheetViews>
  <sheetFormatPr baseColWidth="10" defaultColWidth="9.140625" defaultRowHeight="15" x14ac:dyDescent="0.25"/>
  <sheetData>
    <row r="1" spans="1:14" s="2" customFormat="1" x14ac:dyDescent="0.25">
      <c r="A1" s="1" t="s">
        <v>7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9</v>
      </c>
      <c r="G1" s="1" t="s">
        <v>11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10</v>
      </c>
      <c r="M1" s="1" t="s">
        <v>0</v>
      </c>
      <c r="N1" s="1" t="s">
        <v>13</v>
      </c>
    </row>
    <row r="2" spans="1:14" x14ac:dyDescent="0.25">
      <c r="A2">
        <v>50</v>
      </c>
      <c r="B2">
        <v>1.1200000000000001</v>
      </c>
      <c r="C2">
        <f>A2*B2</f>
        <v>56.000000000000007</v>
      </c>
      <c r="D2">
        <v>12.83</v>
      </c>
      <c r="E2">
        <v>3.89</v>
      </c>
      <c r="F2">
        <f>D2*E2</f>
        <v>49.908700000000003</v>
      </c>
      <c r="G2">
        <f>D2/E2</f>
        <v>3.2982005141388173</v>
      </c>
      <c r="H2">
        <v>30.08</v>
      </c>
      <c r="I2">
        <v>9.24</v>
      </c>
      <c r="J2">
        <v>13.13</v>
      </c>
      <c r="K2">
        <v>4.03</v>
      </c>
      <c r="L2">
        <f>J2/K2</f>
        <v>3.258064516129032</v>
      </c>
      <c r="M2">
        <f>(ABS(L2-G2)/G2)*100</f>
        <v>1.2169059412164052</v>
      </c>
      <c r="N2">
        <f>(F2/C2)*100</f>
        <v>89.122678571428565</v>
      </c>
    </row>
    <row r="3" spans="1:14" x14ac:dyDescent="0.25">
      <c r="A3">
        <v>50</v>
      </c>
      <c r="B3">
        <v>1.52</v>
      </c>
      <c r="C3">
        <f>A3*B3</f>
        <v>76</v>
      </c>
      <c r="D3">
        <v>18.03</v>
      </c>
      <c r="E3" s="3">
        <v>3.93</v>
      </c>
      <c r="F3">
        <f>D3*E3</f>
        <v>70.857900000000001</v>
      </c>
      <c r="G3">
        <f>D3/E3</f>
        <v>4.5877862595419847</v>
      </c>
      <c r="H3">
        <v>29.9</v>
      </c>
      <c r="I3">
        <v>6.47</v>
      </c>
      <c r="J3">
        <v>18.309999999999999</v>
      </c>
      <c r="K3">
        <v>3.96</v>
      </c>
      <c r="L3">
        <f>J3/K3</f>
        <v>4.6237373737373737</v>
      </c>
      <c r="M3">
        <f>(ABS(L3-G3)/G3)*100</f>
        <v>0.78362661557337066</v>
      </c>
      <c r="N3">
        <f>(F3/C3)*100</f>
        <v>93.234078947368431</v>
      </c>
    </row>
    <row r="4" spans="1:14" x14ac:dyDescent="0.25">
      <c r="A4">
        <v>50</v>
      </c>
      <c r="B4">
        <v>1.63</v>
      </c>
      <c r="C4">
        <f>A4*B4</f>
        <v>81.5</v>
      </c>
      <c r="D4">
        <v>20.28</v>
      </c>
      <c r="E4">
        <v>3.73</v>
      </c>
      <c r="F4">
        <f>D4*E4</f>
        <v>75.644400000000005</v>
      </c>
      <c r="G4">
        <f>D4/E4</f>
        <v>5.4369973190348526</v>
      </c>
      <c r="H4">
        <v>29.93</v>
      </c>
      <c r="I4">
        <v>5.63</v>
      </c>
      <c r="J4">
        <v>20.56</v>
      </c>
      <c r="K4">
        <v>3.87</v>
      </c>
      <c r="L4">
        <f>J4/K4</f>
        <v>5.3126614987080103</v>
      </c>
      <c r="M4">
        <f>(ABS(L4-G4)/G4)*100</f>
        <v>2.2868471884572084</v>
      </c>
      <c r="N4">
        <f>(F4/C4)*100</f>
        <v>92.815214723926388</v>
      </c>
    </row>
    <row r="5" spans="1:14" x14ac:dyDescent="0.25">
      <c r="A5">
        <v>50</v>
      </c>
      <c r="B5">
        <v>1.68</v>
      </c>
      <c r="C5">
        <f>A5*B5</f>
        <v>84</v>
      </c>
      <c r="D5">
        <v>21.63</v>
      </c>
      <c r="E5">
        <v>3.61</v>
      </c>
      <c r="F5">
        <f>D5*E5</f>
        <v>78.084299999999999</v>
      </c>
      <c r="G5">
        <f>D5/E5</f>
        <v>5.9916897506925206</v>
      </c>
      <c r="H5">
        <v>29.95</v>
      </c>
      <c r="I5">
        <v>5.0999999999999996</v>
      </c>
      <c r="J5">
        <v>21.88</v>
      </c>
      <c r="K5">
        <v>3.72</v>
      </c>
      <c r="L5">
        <f>J5/K5</f>
        <v>5.8817204301075261</v>
      </c>
      <c r="M5">
        <f>(ABS(L5-G5)/G5)*100</f>
        <v>1.8353640652419339</v>
      </c>
      <c r="N5">
        <f>(F5/C5)*100</f>
        <v>92.95750000000001</v>
      </c>
    </row>
    <row r="6" spans="1:14" x14ac:dyDescent="0.25">
      <c r="A6">
        <v>50</v>
      </c>
      <c r="B6">
        <v>1.68</v>
      </c>
      <c r="C6">
        <f>A6*B6</f>
        <v>84</v>
      </c>
      <c r="D6">
        <v>22.42</v>
      </c>
      <c r="E6">
        <v>3.49</v>
      </c>
      <c r="F6">
        <f>D6*E6</f>
        <v>78.245800000000017</v>
      </c>
      <c r="G6">
        <f>D6/E6</f>
        <v>6.4240687679083095</v>
      </c>
      <c r="H6">
        <v>29.97</v>
      </c>
      <c r="I6">
        <v>4.8</v>
      </c>
      <c r="J6">
        <v>22.68</v>
      </c>
      <c r="K6">
        <v>3.63</v>
      </c>
      <c r="L6">
        <f>J6/K6</f>
        <v>6.2479338842975212</v>
      </c>
      <c r="M6">
        <f>(ABS(L6-G6)/G6)*100</f>
        <v>2.741796359507811</v>
      </c>
      <c r="N6">
        <f>(F6/C6)*100</f>
        <v>93.149761904761931</v>
      </c>
    </row>
    <row r="7" spans="1:14" x14ac:dyDescent="0.25">
      <c r="A7">
        <v>50</v>
      </c>
      <c r="B7">
        <v>1.62</v>
      </c>
      <c r="C7">
        <f>A7*B7</f>
        <v>81</v>
      </c>
      <c r="D7">
        <v>23.27</v>
      </c>
      <c r="E7">
        <v>3.24</v>
      </c>
      <c r="F7">
        <f>D7*E7</f>
        <v>75.394800000000004</v>
      </c>
      <c r="G7">
        <f>D7/E7</f>
        <v>7.182098765432098</v>
      </c>
      <c r="H7">
        <v>29.96</v>
      </c>
      <c r="I7">
        <v>4.3</v>
      </c>
      <c r="J7">
        <v>23.52</v>
      </c>
      <c r="K7">
        <v>3.38</v>
      </c>
      <c r="L7">
        <f>J7/K7</f>
        <v>6.9585798816568047</v>
      </c>
      <c r="M7">
        <f>(ABS(L7-G7)/G7)*100</f>
        <v>3.1121666670904609</v>
      </c>
      <c r="N7">
        <f>(F7/C7)*100</f>
        <v>93.080000000000013</v>
      </c>
    </row>
    <row r="8" spans="1:14" x14ac:dyDescent="0.25">
      <c r="A8">
        <v>50</v>
      </c>
      <c r="B8">
        <v>1.5</v>
      </c>
      <c r="C8">
        <f t="shared" ref="C8:C12" si="0">A8*B8</f>
        <v>75</v>
      </c>
      <c r="D8">
        <v>24.39</v>
      </c>
      <c r="E8">
        <v>2.87</v>
      </c>
      <c r="F8">
        <f t="shared" ref="F8:F12" si="1">D8*E8</f>
        <v>69.999300000000005</v>
      </c>
      <c r="G8">
        <f>D8/E8</f>
        <v>8.4982578397212549</v>
      </c>
      <c r="H8">
        <v>29.99</v>
      </c>
      <c r="I8">
        <v>3.66</v>
      </c>
      <c r="J8">
        <v>24.61</v>
      </c>
      <c r="K8">
        <v>3</v>
      </c>
      <c r="L8">
        <f t="shared" ref="L8:L12" si="2">J8/K8</f>
        <v>8.2033333333333331</v>
      </c>
      <c r="M8">
        <f t="shared" ref="M8:M12" si="3">(ABS(L8-G8)/G8)*100</f>
        <v>3.4704113707803832</v>
      </c>
      <c r="N8">
        <f t="shared" ref="N8:N12" si="4">(F8/C8)*100</f>
        <v>93.332400000000007</v>
      </c>
    </row>
    <row r="9" spans="1:14" x14ac:dyDescent="0.25">
      <c r="A9">
        <v>50</v>
      </c>
      <c r="B9">
        <v>1.4</v>
      </c>
      <c r="C9">
        <f t="shared" si="0"/>
        <v>70</v>
      </c>
      <c r="D9">
        <v>25.25</v>
      </c>
      <c r="E9">
        <v>2.56</v>
      </c>
      <c r="F9">
        <f t="shared" si="1"/>
        <v>64.64</v>
      </c>
      <c r="G9">
        <f t="shared" ref="G9:G12" si="5">D9/E9</f>
        <v>9.86328125</v>
      </c>
      <c r="H9">
        <v>29.99</v>
      </c>
      <c r="I9">
        <v>3.18</v>
      </c>
      <c r="J9">
        <v>25.46</v>
      </c>
      <c r="K9">
        <v>2.7</v>
      </c>
      <c r="L9">
        <f t="shared" si="2"/>
        <v>9.4296296296296287</v>
      </c>
      <c r="M9">
        <f t="shared" si="3"/>
        <v>4.3966263292996066</v>
      </c>
      <c r="N9">
        <f t="shared" si="4"/>
        <v>92.342857142857156</v>
      </c>
    </row>
    <row r="10" spans="1:14" x14ac:dyDescent="0.25">
      <c r="A10">
        <v>50</v>
      </c>
      <c r="B10">
        <v>1.1599999999999999</v>
      </c>
      <c r="C10">
        <f t="shared" si="0"/>
        <v>57.999999999999993</v>
      </c>
      <c r="D10">
        <v>25.92</v>
      </c>
      <c r="E10">
        <v>2.0539999999999998</v>
      </c>
      <c r="F10">
        <f t="shared" si="1"/>
        <v>53.23968</v>
      </c>
      <c r="G10">
        <f t="shared" si="5"/>
        <v>12.619279454722495</v>
      </c>
      <c r="H10">
        <v>30.06</v>
      </c>
      <c r="I10">
        <v>2.52</v>
      </c>
      <c r="J10">
        <v>26.1</v>
      </c>
      <c r="K10">
        <v>2.19</v>
      </c>
      <c r="L10">
        <f t="shared" si="2"/>
        <v>11.917808219178083</v>
      </c>
      <c r="M10">
        <f t="shared" si="3"/>
        <v>5.5587265347539443</v>
      </c>
      <c r="N10">
        <f t="shared" si="4"/>
        <v>91.792551724137937</v>
      </c>
    </row>
    <row r="11" spans="1:14" x14ac:dyDescent="0.25">
      <c r="A11">
        <v>50</v>
      </c>
      <c r="B11">
        <v>0.93</v>
      </c>
      <c r="C11">
        <f t="shared" si="0"/>
        <v>46.5</v>
      </c>
      <c r="D11">
        <v>26.53</v>
      </c>
      <c r="E11">
        <v>1.6</v>
      </c>
      <c r="F11">
        <f t="shared" si="1"/>
        <v>42.448000000000008</v>
      </c>
      <c r="G11">
        <f t="shared" si="5"/>
        <v>16.581250000000001</v>
      </c>
      <c r="H11">
        <v>30.01</v>
      </c>
      <c r="I11">
        <v>1.94</v>
      </c>
      <c r="J11">
        <v>26.69</v>
      </c>
      <c r="K11">
        <v>1.72</v>
      </c>
      <c r="L11">
        <f t="shared" si="2"/>
        <v>15.517441860465118</v>
      </c>
      <c r="M11">
        <f t="shared" si="3"/>
        <v>6.4157294506438483</v>
      </c>
      <c r="N11">
        <f t="shared" si="4"/>
        <v>91.286021505376354</v>
      </c>
    </row>
    <row r="12" spans="1:14" x14ac:dyDescent="0.25">
      <c r="A12">
        <v>50</v>
      </c>
      <c r="B12">
        <v>0.54</v>
      </c>
      <c r="C12">
        <f t="shared" ref="C12" si="6">A12*B12</f>
        <v>27</v>
      </c>
      <c r="D12">
        <v>27.11</v>
      </c>
      <c r="E12">
        <v>0.86599999999999999</v>
      </c>
      <c r="F12">
        <f t="shared" ref="F12" si="7">D12*E12</f>
        <v>23.477259999999998</v>
      </c>
      <c r="G12">
        <f t="shared" ref="G12" si="8">D12/E12</f>
        <v>31.304849884526558</v>
      </c>
      <c r="H12">
        <v>30.02</v>
      </c>
      <c r="I12">
        <v>1.1000000000000001</v>
      </c>
      <c r="J12">
        <v>27.24</v>
      </c>
      <c r="K12">
        <v>0.99</v>
      </c>
      <c r="L12">
        <f t="shared" ref="L12" si="9">J12/K12</f>
        <v>27.515151515151516</v>
      </c>
      <c r="M12">
        <f t="shared" ref="M12" si="10">(ABS(L12-G12)/G12)*100</f>
        <v>12.105786749829534</v>
      </c>
      <c r="N12">
        <f t="shared" ref="N12" si="11">(F12/C12)*100</f>
        <v>86.952814814814801</v>
      </c>
    </row>
    <row r="13" spans="1:14" x14ac:dyDescent="0.25">
      <c r="A13">
        <v>50</v>
      </c>
      <c r="B13">
        <v>0.31</v>
      </c>
      <c r="C13">
        <f>A13*B13</f>
        <v>15.5</v>
      </c>
      <c r="D13">
        <v>27.4</v>
      </c>
      <c r="E13">
        <v>0.41899999999999998</v>
      </c>
      <c r="F13">
        <f>D13*E13</f>
        <v>11.480599999999999</v>
      </c>
      <c r="G13">
        <f>D13/E13</f>
        <v>65.393794749403341</v>
      </c>
      <c r="H13">
        <v>30.02</v>
      </c>
      <c r="I13">
        <v>0.65</v>
      </c>
      <c r="J13">
        <v>27.52</v>
      </c>
      <c r="K13">
        <v>0.59</v>
      </c>
      <c r="L13">
        <f>J13/K13</f>
        <v>46.644067796610173</v>
      </c>
      <c r="M13">
        <f>(ABS(L13-G13)/G13)*100</f>
        <v>28.672027712482983</v>
      </c>
      <c r="N13">
        <f>(F13/C13)*100</f>
        <v>74.068387096774188</v>
      </c>
    </row>
    <row r="14" spans="1:14" x14ac:dyDescent="0.25">
      <c r="A14">
        <v>50</v>
      </c>
      <c r="B14">
        <v>0.13</v>
      </c>
      <c r="C14">
        <f>A14*B14</f>
        <v>6.5</v>
      </c>
      <c r="D14">
        <v>27.67</v>
      </c>
      <c r="E14">
        <v>0.68</v>
      </c>
      <c r="F14">
        <f t="shared" ref="F14" si="12">D14*E14</f>
        <v>18.815600000000003</v>
      </c>
      <c r="G14">
        <f t="shared" ref="G14" si="13">D14/E14</f>
        <v>40.691176470588232</v>
      </c>
      <c r="H14">
        <v>30.03</v>
      </c>
      <c r="I14">
        <v>0.28000000000000003</v>
      </c>
      <c r="J14">
        <v>27.75</v>
      </c>
      <c r="K14">
        <v>0.26</v>
      </c>
      <c r="L14">
        <f t="shared" ref="L14" si="14">J14/K14</f>
        <v>106.73076923076923</v>
      </c>
      <c r="M14">
        <f t="shared" ref="M14" si="15">(ABS(L14-G14)/G14)*100</f>
        <v>162.29462622668262</v>
      </c>
      <c r="N14">
        <f t="shared" ref="N14" si="16">(F14/C14)*100</f>
        <v>289.47076923076929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2025-07-16T16:25:41Z</dcterms:modified>
</cp:coreProperties>
</file>