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\Desktop\Stage\Émulateur\"/>
    </mc:Choice>
  </mc:AlternateContent>
  <xr:revisionPtr revIDLastSave="0" documentId="13_ncr:1_{03375393-9B62-4FD7-AF44-0E8B887438C6}" xr6:coauthVersionLast="47" xr6:coauthVersionMax="47" xr10:uidLastSave="{00000000-0000-0000-0000-000000000000}"/>
  <bookViews>
    <workbookView xWindow="14400" yWindow="0" windowWidth="14400" windowHeight="15600" xr2:uid="{217CCB4B-160F-4504-987F-9C10DFEEC6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 s="1"/>
  <c r="G3" i="1"/>
  <c r="F3" i="1"/>
  <c r="C3" i="1"/>
  <c r="N3" i="1" s="1"/>
  <c r="L2" i="1"/>
  <c r="F2" i="1"/>
  <c r="G2" i="1"/>
  <c r="C2" i="1"/>
  <c r="C5" i="1"/>
  <c r="F5" i="1"/>
  <c r="G5" i="1"/>
  <c r="L5" i="1"/>
  <c r="C6" i="1"/>
  <c r="F6" i="1"/>
  <c r="G6" i="1"/>
  <c r="L6" i="1"/>
  <c r="C7" i="1"/>
  <c r="F7" i="1"/>
  <c r="G7" i="1"/>
  <c r="L7" i="1"/>
  <c r="C8" i="1"/>
  <c r="F8" i="1"/>
  <c r="G8" i="1"/>
  <c r="L8" i="1"/>
  <c r="C9" i="1"/>
  <c r="F9" i="1"/>
  <c r="G9" i="1"/>
  <c r="L9" i="1"/>
  <c r="C10" i="1"/>
  <c r="F10" i="1"/>
  <c r="G10" i="1"/>
  <c r="L10" i="1"/>
  <c r="C11" i="1"/>
  <c r="F11" i="1"/>
  <c r="G11" i="1"/>
  <c r="L11" i="1"/>
  <c r="C12" i="1"/>
  <c r="F12" i="1"/>
  <c r="G12" i="1"/>
  <c r="L12" i="1"/>
  <c r="C13" i="1"/>
  <c r="F13" i="1"/>
  <c r="G13" i="1"/>
  <c r="L13" i="1"/>
  <c r="L4" i="1"/>
  <c r="G4" i="1"/>
  <c r="F4" i="1"/>
  <c r="C4" i="1"/>
  <c r="N13" i="1" l="1"/>
  <c r="N11" i="1"/>
  <c r="N9" i="1"/>
  <c r="N4" i="1"/>
  <c r="M11" i="1"/>
  <c r="M10" i="1"/>
  <c r="M2" i="1"/>
  <c r="M12" i="1"/>
  <c r="M8" i="1"/>
  <c r="M9" i="1"/>
  <c r="N7" i="1"/>
  <c r="N5" i="1"/>
  <c r="M7" i="1"/>
  <c r="M6" i="1"/>
  <c r="M5" i="1"/>
  <c r="M13" i="1"/>
  <c r="N12" i="1"/>
  <c r="N8" i="1"/>
  <c r="N10" i="1"/>
  <c r="N6" i="1"/>
  <c r="M4" i="1"/>
  <c r="N2" i="1"/>
</calcChain>
</file>

<file path=xl/sharedStrings.xml><?xml version="1.0" encoding="utf-8"?>
<sst xmlns="http://schemas.openxmlformats.org/spreadsheetml/2006/main" count="14" uniqueCount="14">
  <si>
    <t>Error (%)</t>
  </si>
  <si>
    <t>Vs_test</t>
  </si>
  <si>
    <t>Is_test</t>
  </si>
  <si>
    <t>Vs*</t>
  </si>
  <si>
    <t>Is*</t>
  </si>
  <si>
    <t>Vs (Volt)</t>
  </si>
  <si>
    <t>Is (Amp)</t>
  </si>
  <si>
    <t>Ve (alim)</t>
  </si>
  <si>
    <t>Ie (alim)</t>
  </si>
  <si>
    <t>Ps</t>
  </si>
  <si>
    <t>R*</t>
  </si>
  <si>
    <t xml:space="preserve">R </t>
  </si>
  <si>
    <t xml:space="preserve">Pe </t>
  </si>
  <si>
    <t>Rend.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</si>
</sst>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D570-ED79-418B-A1D1-0F000D275672}">
  <dimension ref="A1:N13"/>
  <sheetViews>
    <sheetView tabSelected="1" zoomScale="85" zoomScaleNormal="85" workbookViewId="0">
      <selection activeCell="G3" sqref="G3"/>
    </sheetView>
  </sheetViews>
  <sheetFormatPr baseColWidth="10" defaultColWidth="9.140625" defaultRowHeight="15" x14ac:dyDescent="0.25"/>
  <sheetData>
    <row r="1" spans="1:14" s="2" customFormat="1" x14ac:dyDescent="0.25">
      <c r="A1" s="1" t="s">
        <v>7</v>
      </c>
      <c r="B1" s="1" t="s">
        <v>8</v>
      </c>
      <c r="C1" s="1" t="s">
        <v>12</v>
      </c>
      <c r="D1" s="1" t="s">
        <v>5</v>
      </c>
      <c r="E1" s="1" t="s">
        <v>6</v>
      </c>
      <c r="F1" s="1" t="s">
        <v>9</v>
      </c>
      <c r="G1" s="1" t="s">
        <v>11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10</v>
      </c>
      <c r="M1" s="1" t="s">
        <v>0</v>
      </c>
      <c r="N1" s="1" t="s">
        <v>13</v>
      </c>
    </row>
    <row r="2" spans="1:14" x14ac:dyDescent="0.25">
      <c r="A2">
        <v>50</v>
      </c>
      <c r="B2">
        <v>1.4</v>
      </c>
      <c r="C2">
        <f>A2*B2</f>
        <v>70</v>
      </c>
      <c r="D2">
        <v>11.39</v>
      </c>
      <c r="E2">
        <v>4.97</v>
      </c>
      <c r="F2">
        <f t="shared" ref="F2" si="0">D2*E2</f>
        <v>56.6083</v>
      </c>
      <c r="G2">
        <f t="shared" ref="G2" si="1">D2/E2</f>
        <v>2.2917505030181089</v>
      </c>
      <c r="H2">
        <v>23.78</v>
      </c>
      <c r="I2">
        <v>10.09</v>
      </c>
      <c r="J2">
        <v>12.56</v>
      </c>
      <c r="K2">
        <v>5.33</v>
      </c>
      <c r="L2">
        <f t="shared" ref="L2" si="2">J2/K2</f>
        <v>2.356472795497186</v>
      </c>
      <c r="M2">
        <f t="shared" ref="M2" si="3">(ABS(L2-G2)/G2)*100</f>
        <v>2.8241421740211878</v>
      </c>
      <c r="N2">
        <f>(F4/C4)*100</f>
        <v>86.027368421052628</v>
      </c>
    </row>
    <row r="3" spans="1:14" x14ac:dyDescent="0.25">
      <c r="A3">
        <v>50</v>
      </c>
      <c r="B3">
        <v>1.57</v>
      </c>
      <c r="C3">
        <f>A3*B3</f>
        <v>78.5</v>
      </c>
      <c r="D3">
        <v>13.3</v>
      </c>
      <c r="E3">
        <v>5.0599999999999996</v>
      </c>
      <c r="F3">
        <f>D3*E3</f>
        <v>67.298000000000002</v>
      </c>
      <c r="G3">
        <f>D3/E3</f>
        <v>2.6284584980237158</v>
      </c>
      <c r="H3">
        <v>23.81</v>
      </c>
      <c r="I3">
        <v>8.76</v>
      </c>
      <c r="J3">
        <v>14.44</v>
      </c>
      <c r="K3">
        <v>5.31</v>
      </c>
      <c r="L3">
        <f>J3/K3</f>
        <v>2.71939736346516</v>
      </c>
      <c r="M3">
        <f>(ABS(L3-G3)/G3)*100</f>
        <v>3.459779391982766</v>
      </c>
      <c r="N3">
        <f t="shared" ref="N3:N10" si="4">(F3/C3)*100</f>
        <v>85.729936305732494</v>
      </c>
    </row>
    <row r="4" spans="1:14" x14ac:dyDescent="0.25">
      <c r="A4">
        <v>50</v>
      </c>
      <c r="B4">
        <v>1.71</v>
      </c>
      <c r="C4">
        <f>A4*B4</f>
        <v>85.5</v>
      </c>
      <c r="D4">
        <v>14.31</v>
      </c>
      <c r="E4">
        <v>5.14</v>
      </c>
      <c r="F4">
        <f>D4*E4</f>
        <v>73.553399999999996</v>
      </c>
      <c r="G4">
        <f>D4/E4</f>
        <v>2.7840466926070042</v>
      </c>
      <c r="H4">
        <v>23.82</v>
      </c>
      <c r="I4">
        <v>8.11</v>
      </c>
      <c r="J4">
        <v>15.51</v>
      </c>
      <c r="K4">
        <v>5.28</v>
      </c>
      <c r="L4">
        <f>J4/K4</f>
        <v>2.9375</v>
      </c>
      <c r="M4">
        <f>(ABS(L4-G4)/G4)*100</f>
        <v>5.5118798043326223</v>
      </c>
      <c r="N4">
        <f t="shared" si="4"/>
        <v>86.027368421052628</v>
      </c>
    </row>
    <row r="5" spans="1:14" x14ac:dyDescent="0.25">
      <c r="A5">
        <v>50</v>
      </c>
      <c r="B5">
        <v>1.76</v>
      </c>
      <c r="C5">
        <f>A5*B5</f>
        <v>88</v>
      </c>
      <c r="D5">
        <v>14.91</v>
      </c>
      <c r="E5">
        <v>5.07</v>
      </c>
      <c r="F5">
        <f>D5*E5</f>
        <v>75.593699999999998</v>
      </c>
      <c r="G5">
        <f>D5/E5</f>
        <v>2.9408284023668636</v>
      </c>
      <c r="H5">
        <v>23.84</v>
      </c>
      <c r="I5">
        <v>7.71</v>
      </c>
      <c r="J5">
        <v>16.11</v>
      </c>
      <c r="K5">
        <v>5.21</v>
      </c>
      <c r="L5">
        <f>J5/K5</f>
        <v>3.092130518234165</v>
      </c>
      <c r="M5">
        <f>(ABS(L5-G5)/G5)*100</f>
        <v>5.1448808011215155</v>
      </c>
      <c r="N5">
        <f t="shared" si="4"/>
        <v>85.901931818181822</v>
      </c>
    </row>
    <row r="6" spans="1:14" x14ac:dyDescent="0.25">
      <c r="A6">
        <v>50</v>
      </c>
      <c r="B6">
        <v>1.82</v>
      </c>
      <c r="C6">
        <f t="shared" ref="C6:C10" si="5">A6*B6</f>
        <v>91</v>
      </c>
      <c r="D6">
        <v>16.23</v>
      </c>
      <c r="E6" s="3">
        <v>4.92</v>
      </c>
      <c r="F6">
        <f>D6*E6</f>
        <v>79.851600000000005</v>
      </c>
      <c r="G6">
        <f>D6/E6</f>
        <v>3.2987804878048781</v>
      </c>
      <c r="H6">
        <v>23.94</v>
      </c>
      <c r="I6">
        <v>6.91</v>
      </c>
      <c r="J6">
        <v>17.39</v>
      </c>
      <c r="K6">
        <v>5.0209999999999999</v>
      </c>
      <c r="L6">
        <f>J6/K6</f>
        <v>3.4634534953196576</v>
      </c>
      <c r="M6">
        <f>(ABS(L6-G6)/G6)*100</f>
        <v>4.9919359024813019</v>
      </c>
      <c r="N6">
        <f t="shared" si="4"/>
        <v>87.749010989010984</v>
      </c>
    </row>
    <row r="7" spans="1:14" x14ac:dyDescent="0.25">
      <c r="A7">
        <v>50</v>
      </c>
      <c r="B7">
        <v>1.73</v>
      </c>
      <c r="C7">
        <f t="shared" si="5"/>
        <v>86.5</v>
      </c>
      <c r="D7">
        <v>17.07</v>
      </c>
      <c r="E7">
        <v>4.46</v>
      </c>
      <c r="F7">
        <f>D7*E7</f>
        <v>76.132199999999997</v>
      </c>
      <c r="G7">
        <f>D7/E7</f>
        <v>3.8273542600896864</v>
      </c>
      <c r="H7">
        <v>23.85</v>
      </c>
      <c r="I7">
        <v>5.99</v>
      </c>
      <c r="J7">
        <v>18.100000000000001</v>
      </c>
      <c r="K7">
        <v>4.55</v>
      </c>
      <c r="L7">
        <f>J7/K7</f>
        <v>3.9780219780219785</v>
      </c>
      <c r="M7">
        <f>(ABS(L7-G7)/G7)*100</f>
        <v>3.9366023548800406</v>
      </c>
      <c r="N7">
        <f t="shared" si="4"/>
        <v>88.014104046242764</v>
      </c>
    </row>
    <row r="8" spans="1:14" x14ac:dyDescent="0.25">
      <c r="A8">
        <v>50</v>
      </c>
      <c r="B8">
        <v>1.56</v>
      </c>
      <c r="C8">
        <f t="shared" si="5"/>
        <v>78</v>
      </c>
      <c r="D8">
        <v>18.11</v>
      </c>
      <c r="E8">
        <v>3.76</v>
      </c>
      <c r="F8">
        <f>D8*E8</f>
        <v>68.093599999999995</v>
      </c>
      <c r="G8">
        <f>D8/E8</f>
        <v>4.8164893617021276</v>
      </c>
      <c r="H8">
        <v>23.86</v>
      </c>
      <c r="I8">
        <v>4.97</v>
      </c>
      <c r="J8">
        <v>18.98</v>
      </c>
      <c r="K8">
        <v>3.95</v>
      </c>
      <c r="L8">
        <f>J8/K8</f>
        <v>4.8050632911392404</v>
      </c>
      <c r="M8">
        <f>(ABS(L8-G8)/G8)*100</f>
        <v>0.23722819059335201</v>
      </c>
      <c r="N8">
        <f t="shared" si="4"/>
        <v>87.299487179487173</v>
      </c>
    </row>
    <row r="9" spans="1:14" x14ac:dyDescent="0.25">
      <c r="A9">
        <v>50</v>
      </c>
      <c r="B9">
        <v>1.5</v>
      </c>
      <c r="C9">
        <f t="shared" si="5"/>
        <v>75</v>
      </c>
      <c r="D9">
        <v>18.7</v>
      </c>
      <c r="E9">
        <v>3.57</v>
      </c>
      <c r="F9">
        <f>D9*E9</f>
        <v>66.759</v>
      </c>
      <c r="G9">
        <f>D9/E9</f>
        <v>5.2380952380952381</v>
      </c>
      <c r="H9">
        <v>23.86</v>
      </c>
      <c r="I9">
        <v>4.38</v>
      </c>
      <c r="J9">
        <v>19.53</v>
      </c>
      <c r="K9">
        <v>3.58</v>
      </c>
      <c r="L9">
        <f>J9/K9</f>
        <v>5.4553072625698329</v>
      </c>
      <c r="M9">
        <f>(ABS(L9-G9)/G9)*100</f>
        <v>4.1467750126968088</v>
      </c>
      <c r="N9">
        <f t="shared" si="4"/>
        <v>89.012</v>
      </c>
    </row>
    <row r="10" spans="1:14" x14ac:dyDescent="0.25">
      <c r="A10">
        <v>50</v>
      </c>
      <c r="B10">
        <v>1.17</v>
      </c>
      <c r="C10">
        <f t="shared" si="5"/>
        <v>58.5</v>
      </c>
      <c r="D10">
        <v>19.43</v>
      </c>
      <c r="E10">
        <v>2.68</v>
      </c>
      <c r="F10">
        <f>D10*E10</f>
        <v>52.072400000000002</v>
      </c>
      <c r="G10">
        <f>D10/E10</f>
        <v>7.2499999999999991</v>
      </c>
      <c r="H10">
        <v>23.87</v>
      </c>
      <c r="I10">
        <v>3.34</v>
      </c>
      <c r="J10">
        <v>20.079999999999998</v>
      </c>
      <c r="K10">
        <v>2.81</v>
      </c>
      <c r="L10">
        <f>J10/K10</f>
        <v>7.1459074733096077</v>
      </c>
      <c r="M10">
        <f>(ABS(L10-G10)/G10)*100</f>
        <v>1.4357589888329847</v>
      </c>
      <c r="N10">
        <f t="shared" si="4"/>
        <v>89.012649572649565</v>
      </c>
    </row>
    <row r="11" spans="1:14" x14ac:dyDescent="0.25">
      <c r="A11">
        <v>50</v>
      </c>
      <c r="B11">
        <v>0.88</v>
      </c>
      <c r="C11">
        <f>A11*B11</f>
        <v>44</v>
      </c>
      <c r="D11">
        <v>20.13</v>
      </c>
      <c r="E11">
        <v>1.95</v>
      </c>
      <c r="F11">
        <f>D11*E11</f>
        <v>39.253499999999995</v>
      </c>
      <c r="G11">
        <f>D11/E11</f>
        <v>10.323076923076922</v>
      </c>
      <c r="H11">
        <v>23.87</v>
      </c>
      <c r="I11">
        <v>2.39</v>
      </c>
      <c r="J11">
        <v>20.61</v>
      </c>
      <c r="K11">
        <v>2.06</v>
      </c>
      <c r="L11">
        <f>J11/K11</f>
        <v>10.004854368932039</v>
      </c>
      <c r="M11">
        <f>(ABS(L11-G11)/G11)*100</f>
        <v>3.0826327897790486</v>
      </c>
      <c r="N11">
        <f>(F11/C11)*100</f>
        <v>89.212499999999991</v>
      </c>
    </row>
    <row r="12" spans="1:14" x14ac:dyDescent="0.25">
      <c r="A12">
        <v>50</v>
      </c>
      <c r="B12">
        <v>0.49</v>
      </c>
      <c r="C12">
        <f>A12*B12</f>
        <v>24.5</v>
      </c>
      <c r="D12">
        <v>20.83</v>
      </c>
      <c r="E12">
        <v>0.98</v>
      </c>
      <c r="F12">
        <f>D12*E12</f>
        <v>20.413399999999999</v>
      </c>
      <c r="G12">
        <f>D12/E12</f>
        <v>21.255102040816325</v>
      </c>
      <c r="H12">
        <v>23.88</v>
      </c>
      <c r="I12">
        <v>1.31</v>
      </c>
      <c r="J12">
        <v>21.09</v>
      </c>
      <c r="K12">
        <v>1.1499999999999999</v>
      </c>
      <c r="L12">
        <f>J12/K12</f>
        <v>18.339130434782611</v>
      </c>
      <c r="M12">
        <f>(ABS(L12-G12)/G12)*100</f>
        <v>13.718925462856651</v>
      </c>
      <c r="N12">
        <f>(F12/C12)*100</f>
        <v>83.32</v>
      </c>
    </row>
    <row r="13" spans="1:14" x14ac:dyDescent="0.25">
      <c r="A13">
        <v>50</v>
      </c>
      <c r="B13">
        <v>0.12</v>
      </c>
      <c r="C13">
        <f>A13*B13</f>
        <v>6</v>
      </c>
      <c r="D13">
        <v>21.52</v>
      </c>
      <c r="E13">
        <v>5.2999999999999999E-2</v>
      </c>
      <c r="F13">
        <f>D13*E13</f>
        <v>1.14056</v>
      </c>
      <c r="G13">
        <f>D13/E13</f>
        <v>406.03773584905662</v>
      </c>
      <c r="H13">
        <v>23.88</v>
      </c>
      <c r="I13">
        <v>0.31</v>
      </c>
      <c r="J13">
        <v>21.55</v>
      </c>
      <c r="K13">
        <v>0.28000000000000003</v>
      </c>
      <c r="L13">
        <f>J13/K13</f>
        <v>76.964285714285708</v>
      </c>
      <c r="M13">
        <f>(ABS(L13-G13)/G13)*100</f>
        <v>81.045041157727027</v>
      </c>
      <c r="N13">
        <f>(F13/C13)*100</f>
        <v>19.009333333333334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Ceolin De Brito (Student at CentraleSupelec)</dc:creator>
  <cp:lastModifiedBy>Gabriel Ceolin De Brito (Student at CentraleSupelec)</cp:lastModifiedBy>
  <dcterms:created xsi:type="dcterms:W3CDTF">2025-05-16T10:23:07Z</dcterms:created>
  <dcterms:modified xsi:type="dcterms:W3CDTF">2025-07-17T16:53:22Z</dcterms:modified>
</cp:coreProperties>
</file>