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COMPU\Desktop\Propagacion\"/>
    </mc:Choice>
  </mc:AlternateContent>
  <bookViews>
    <workbookView xWindow="0" yWindow="0" windowWidth="15360" windowHeight="70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C16" i="1"/>
  <c r="C14" i="1"/>
  <c r="C15" i="1"/>
  <c r="E35" i="1" l="1"/>
  <c r="E31" i="1" l="1"/>
  <c r="B37" i="1"/>
  <c r="B36" i="1"/>
  <c r="B35" i="1"/>
  <c r="B34" i="1"/>
  <c r="B33" i="1"/>
  <c r="B32" i="1"/>
  <c r="B31" i="1"/>
  <c r="D5" i="1" l="1"/>
  <c r="D6" i="1"/>
  <c r="D7" i="1"/>
  <c r="E6" i="1" s="1"/>
  <c r="D8" i="1"/>
  <c r="E7" i="1" s="1"/>
  <c r="D9" i="1"/>
  <c r="D4" i="1"/>
  <c r="F6" i="1" l="1"/>
  <c r="E8" i="1"/>
  <c r="F7" i="1" s="1"/>
  <c r="E5" i="1"/>
  <c r="F5" i="1" s="1"/>
  <c r="E4" i="1"/>
  <c r="G5" i="1" l="1"/>
  <c r="F4" i="1"/>
  <c r="G6" i="1"/>
  <c r="G4" i="1"/>
  <c r="H4" i="1" l="1"/>
  <c r="H5" i="1"/>
  <c r="I4" i="1" l="1"/>
  <c r="C13" i="1" s="1"/>
</calcChain>
</file>

<file path=xl/sharedStrings.xml><?xml version="1.0" encoding="utf-8"?>
<sst xmlns="http://schemas.openxmlformats.org/spreadsheetml/2006/main" count="38" uniqueCount="33">
  <si>
    <t>año</t>
  </si>
  <si>
    <t>Habitantes</t>
  </si>
  <si>
    <t>1er nivel</t>
  </si>
  <si>
    <t>2do nivel</t>
  </si>
  <si>
    <t>3er nivel</t>
  </si>
  <si>
    <t>5to nivel</t>
  </si>
  <si>
    <t>6to nivel</t>
  </si>
  <si>
    <t>4to nivel</t>
  </si>
  <si>
    <t>p(x)=  a0 + a1 (x-x0) + a2(x-x0) (x-x1)</t>
  </si>
  <si>
    <t>p(x)</t>
  </si>
  <si>
    <t>?</t>
  </si>
  <si>
    <t>Interpolación por Newton</t>
  </si>
  <si>
    <t>Interpolación por Lagrange</t>
  </si>
  <si>
    <t>p(x)=L06(x)y0+L16(x)y1+L26(x)y2+L36(x)y3+L46(x)y4+L56(x)y5+L66(x)y6</t>
  </si>
  <si>
    <t>L06=(x-x1)(x-x2)(x-x3)(x-x4)(x-x5)(x-x6)/(x0-x1)(x0-x2)(x0-x3)(x0-x4)(x0-x5)(x0-x6)</t>
  </si>
  <si>
    <t>L16=(x-x0)(x-x2)(x-x3)(x-x4)(x-x5)(x-x6)/(x1-x0)(x1-x2)(x1-x3)(x1-x4)(x1-x5)(x1-x6)</t>
  </si>
  <si>
    <t>L26=(x-x0)(x-x1)(x-x3)(x-x4)(x-x5)(x-x6)/(x2-x0)(x2-x1)(x2-x3)(x2-x4)(x2-x5)(x2-x6)</t>
  </si>
  <si>
    <t>L36=(x-x0)(x-x1)(x-x2)(x-x4)(x-x5)(x-x6)/(x3-x0)(x3-x1)(x3-x2)(x3-x4)(x3-x5)(x3-x6)</t>
  </si>
  <si>
    <t>L46=(x-x0)(x-x1)(x-x2)(x-x3)(x-x5)(x-x6)/(x4-x0)(x4-x1)(x4-x2)(x4-x3)(x4-x5)(x4-x6)</t>
  </si>
  <si>
    <t>L56=(x-x0)(x-x1)(x-x2)(x-x3)(x-x4)(x-x6)/(x5-x0)(x5-x1)(x5-x2)(x5-x3)(x5-x4)(x5-x6)</t>
  </si>
  <si>
    <t>L66=(x-x0)(x-x1)(x-x2)(x-x3)(x-x4)(x-x5)/(x6-x0)(x6-x1)(x6-x2)(x6-x3)(x6-x4)(x6-x5)</t>
  </si>
  <si>
    <t>L06</t>
  </si>
  <si>
    <t>L16</t>
  </si>
  <si>
    <t>L26</t>
  </si>
  <si>
    <t>L36</t>
  </si>
  <si>
    <t>L46</t>
  </si>
  <si>
    <t>L56</t>
  </si>
  <si>
    <t>L66</t>
  </si>
  <si>
    <t>valor real(INE)</t>
  </si>
  <si>
    <t>error</t>
  </si>
  <si>
    <t>E%</t>
  </si>
  <si>
    <t>E</t>
  </si>
  <si>
    <t>valorReal(Ine)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</si>
</sst>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0" fillId="6" borderId="0" xfId="0" applyFill="1"/>
    <xf numFmtId="0" fontId="0" fillId="7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25" workbookViewId="0">
      <selection activeCell="G36" sqref="G36"/>
    </sheetView>
  </sheetViews>
  <sheetFormatPr baseColWidth="10" defaultRowHeight="15" x14ac:dyDescent="0.25"/>
  <cols>
    <col min="2" max="2" width="13.42578125" customWidth="1"/>
    <col min="4" max="4" width="14.28515625" customWidth="1"/>
  </cols>
  <sheetData>
    <row r="1" spans="1:9" x14ac:dyDescent="0.25">
      <c r="A1" s="5" t="s">
        <v>11</v>
      </c>
    </row>
    <row r="3" spans="1:9" x14ac:dyDescent="0.25">
      <c r="B3" s="4" t="s">
        <v>0</v>
      </c>
      <c r="C3" s="2" t="s">
        <v>1</v>
      </c>
      <c r="D3" s="6" t="s">
        <v>2</v>
      </c>
      <c r="E3" s="6" t="s">
        <v>3</v>
      </c>
      <c r="F3" s="6" t="s">
        <v>4</v>
      </c>
      <c r="G3" s="6" t="s">
        <v>7</v>
      </c>
      <c r="H3" s="6" t="s">
        <v>5</v>
      </c>
      <c r="I3" s="6" t="s">
        <v>6</v>
      </c>
    </row>
    <row r="4" spans="1:9" x14ac:dyDescent="0.25">
      <c r="A4">
        <v>0</v>
      </c>
      <c r="B4" s="3">
        <v>2004</v>
      </c>
      <c r="C4" s="3">
        <v>9052341</v>
      </c>
      <c r="D4">
        <f>+(C5-C4)/(B5-B4)</f>
        <v>162277</v>
      </c>
      <c r="E4">
        <f>+(D5-D4)/(B6-B4)</f>
        <v>172.88888888889051</v>
      </c>
      <c r="F4">
        <f>+(E5-E4)/(B7-B4)</f>
        <v>-5.6975308641978906</v>
      </c>
      <c r="G4">
        <f>+(F5-F4)/(B8-B4)</f>
        <v>0.92232510288068836</v>
      </c>
      <c r="H4">
        <f>+(G5-G4)/(B9-B4)</f>
        <v>-0.16745541838134331</v>
      </c>
      <c r="I4">
        <f>+(H5-H4)/(B10-B4)</f>
        <v>1.3121094345373627E-2</v>
      </c>
    </row>
    <row r="5" spans="1:9" x14ac:dyDescent="0.25">
      <c r="A5">
        <v>1</v>
      </c>
      <c r="B5" s="3">
        <v>2007</v>
      </c>
      <c r="C5" s="3">
        <v>9539172</v>
      </c>
      <c r="D5">
        <f t="shared" ref="D5:D9" si="0">+(C6-C5)/(B6-B5)</f>
        <v>163314.33333333334</v>
      </c>
      <c r="E5">
        <f t="shared" ref="E5:E8" si="1">+(D6-D5)/(B7-B5)</f>
        <v>121.61111111110949</v>
      </c>
      <c r="F5">
        <f t="shared" ref="F5:F7" si="2">+(E6-E5)/(B8-B5)</f>
        <v>5.3703703703703711</v>
      </c>
      <c r="G5">
        <f t="shared" ref="G5:G6" si="3">+(F6-F5)/(B9-B5)</f>
        <v>-1.5895061728394613</v>
      </c>
      <c r="H5">
        <f>+(G6-G5)/(B10-B5)</f>
        <v>6.8724279835381971E-2</v>
      </c>
    </row>
    <row r="6" spans="1:9" x14ac:dyDescent="0.25">
      <c r="A6">
        <v>2</v>
      </c>
      <c r="B6" s="3">
        <v>2010</v>
      </c>
      <c r="C6" s="3">
        <v>10029115</v>
      </c>
      <c r="D6">
        <f t="shared" si="0"/>
        <v>164044</v>
      </c>
      <c r="E6">
        <f t="shared" si="1"/>
        <v>169.94444444444284</v>
      </c>
      <c r="F6">
        <f t="shared" si="2"/>
        <v>-13.703703703703164</v>
      </c>
      <c r="G6">
        <f t="shared" si="3"/>
        <v>-0.55864197530873172</v>
      </c>
    </row>
    <row r="7" spans="1:9" x14ac:dyDescent="0.25">
      <c r="A7">
        <v>3</v>
      </c>
      <c r="B7" s="3">
        <v>2013</v>
      </c>
      <c r="C7" s="3">
        <v>10521247</v>
      </c>
      <c r="D7">
        <f t="shared" si="0"/>
        <v>165063.66666666666</v>
      </c>
      <c r="E7">
        <f t="shared" si="1"/>
        <v>46.611111111114347</v>
      </c>
      <c r="F7">
        <f t="shared" si="2"/>
        <v>-20.407407407407945</v>
      </c>
    </row>
    <row r="8" spans="1:9" x14ac:dyDescent="0.25">
      <c r="A8">
        <v>4</v>
      </c>
      <c r="B8" s="3">
        <v>2016</v>
      </c>
      <c r="C8" s="3">
        <v>11016438</v>
      </c>
      <c r="D8">
        <f t="shared" si="0"/>
        <v>165343.33333333334</v>
      </c>
      <c r="E8">
        <f t="shared" si="1"/>
        <v>-137.05555555555716</v>
      </c>
    </row>
    <row r="9" spans="1:9" x14ac:dyDescent="0.25">
      <c r="A9">
        <v>5</v>
      </c>
      <c r="B9" s="3">
        <v>2019</v>
      </c>
      <c r="C9" s="3">
        <v>11512468</v>
      </c>
      <c r="D9">
        <f t="shared" si="0"/>
        <v>164521</v>
      </c>
    </row>
    <row r="10" spans="1:9" x14ac:dyDescent="0.25">
      <c r="A10">
        <v>6</v>
      </c>
      <c r="B10" s="3">
        <v>2022</v>
      </c>
      <c r="C10" s="3">
        <v>12006031</v>
      </c>
    </row>
    <row r="11" spans="1:9" x14ac:dyDescent="0.25">
      <c r="B11" s="9">
        <v>2024</v>
      </c>
      <c r="C11" s="1" t="s">
        <v>10</v>
      </c>
    </row>
    <row r="12" spans="1:9" x14ac:dyDescent="0.25">
      <c r="B12" t="s">
        <v>8</v>
      </c>
    </row>
    <row r="13" spans="1:9" x14ac:dyDescent="0.25">
      <c r="B13" t="s">
        <v>9</v>
      </c>
      <c r="C13" s="10">
        <f>+C4+D4*(B11-B4)+E4*(B11-B4)*(B11-B5)+F4*(B11-B4)*(B11-B5)*(B11-B6)+G4*(B11-B4)*(B11-B5)*(B11-B6)*(B11-B7)+H4*(B11-B4)*(B11-B5)*(B11-B6)*(B11-B7)*(B11-B8)+I4*(B11-B4)*(B11-B5)*(B11-B6)*(B11-B7)*(B11-B8)*(B11-B9)</f>
        <v>12335173.012040846</v>
      </c>
    </row>
    <row r="14" spans="1:9" x14ac:dyDescent="0.25">
      <c r="B14" t="s">
        <v>31</v>
      </c>
      <c r="C14" s="10">
        <f>+ABS(C15-C13)</f>
        <v>121614.98795915395</v>
      </c>
    </row>
    <row r="15" spans="1:9" x14ac:dyDescent="0.25">
      <c r="B15" t="s">
        <v>32</v>
      </c>
      <c r="C15" s="10">
        <f>+E33</f>
        <v>12456788</v>
      </c>
    </row>
    <row r="16" spans="1:9" x14ac:dyDescent="0.25">
      <c r="B16" t="s">
        <v>30</v>
      </c>
      <c r="C16" s="10">
        <f>+C14/C15*100</f>
        <v>0.9762949161465535</v>
      </c>
    </row>
    <row r="19" spans="1:11" x14ac:dyDescent="0.25">
      <c r="A19" s="5" t="s">
        <v>12</v>
      </c>
    </row>
    <row r="21" spans="1:11" x14ac:dyDescent="0.25">
      <c r="E21" t="s">
        <v>13</v>
      </c>
    </row>
    <row r="22" spans="1:11" x14ac:dyDescent="0.25">
      <c r="B22" s="4" t="s">
        <v>0</v>
      </c>
      <c r="C22" s="2" t="s">
        <v>1</v>
      </c>
    </row>
    <row r="23" spans="1:11" x14ac:dyDescent="0.25">
      <c r="A23">
        <v>0</v>
      </c>
      <c r="B23" s="3">
        <v>2004</v>
      </c>
      <c r="C23" s="3">
        <v>9052341</v>
      </c>
      <c r="E23" t="s">
        <v>14</v>
      </c>
    </row>
    <row r="24" spans="1:11" x14ac:dyDescent="0.25">
      <c r="A24">
        <v>1</v>
      </c>
      <c r="B24" s="3">
        <v>2007</v>
      </c>
      <c r="C24" s="3">
        <v>9539172</v>
      </c>
      <c r="E24" t="s">
        <v>15</v>
      </c>
    </row>
    <row r="25" spans="1:11" x14ac:dyDescent="0.25">
      <c r="A25">
        <v>2</v>
      </c>
      <c r="B25" s="3">
        <v>2010</v>
      </c>
      <c r="C25" s="3">
        <v>10029115</v>
      </c>
      <c r="E25" t="s">
        <v>16</v>
      </c>
    </row>
    <row r="26" spans="1:11" x14ac:dyDescent="0.25">
      <c r="A26">
        <v>3</v>
      </c>
      <c r="B26" s="3">
        <v>2013</v>
      </c>
      <c r="C26" s="3">
        <v>10521247</v>
      </c>
      <c r="E26" s="7" t="s">
        <v>17</v>
      </c>
      <c r="F26" s="7"/>
      <c r="G26" s="7"/>
      <c r="H26" s="7"/>
      <c r="I26" s="7"/>
      <c r="J26" s="7"/>
      <c r="K26" s="7"/>
    </row>
    <row r="27" spans="1:11" x14ac:dyDescent="0.25">
      <c r="A27">
        <v>4</v>
      </c>
      <c r="B27" s="3">
        <v>2016</v>
      </c>
      <c r="C27" s="3">
        <v>11016438</v>
      </c>
      <c r="E27" t="s">
        <v>18</v>
      </c>
    </row>
    <row r="28" spans="1:11" x14ac:dyDescent="0.25">
      <c r="A28">
        <v>5</v>
      </c>
      <c r="B28" s="3">
        <v>2019</v>
      </c>
      <c r="C28" s="3">
        <v>11512468</v>
      </c>
      <c r="E28" t="s">
        <v>19</v>
      </c>
    </row>
    <row r="29" spans="1:11" x14ac:dyDescent="0.25">
      <c r="A29">
        <v>6</v>
      </c>
      <c r="B29" s="3">
        <v>2022</v>
      </c>
      <c r="C29" s="3">
        <v>12006031</v>
      </c>
      <c r="E29" t="s">
        <v>20</v>
      </c>
    </row>
    <row r="30" spans="1:11" x14ac:dyDescent="0.25">
      <c r="B30" s="8">
        <v>2024</v>
      </c>
      <c r="C30" s="1" t="s">
        <v>10</v>
      </c>
    </row>
    <row r="31" spans="1:11" x14ac:dyDescent="0.25">
      <c r="A31" t="s">
        <v>21</v>
      </c>
      <c r="B31">
        <f>+((B30-B24)*(B30-B25)*(B30-B26)*(B30-B27)*(B30-B28)*(B30-B29))/((B23-B24)*(B23-B25)*(B23-B26)*(B23-B27)*(B23-B28)*(B23-B29))</f>
        <v>0.39902453894223444</v>
      </c>
      <c r="D31" t="s">
        <v>9</v>
      </c>
      <c r="E31" s="10">
        <f>+B31*C23+B32*C24+B33*C25+B34*C26+B35*C27+B36*C28+B37*C29</f>
        <v>12335173.012040824</v>
      </c>
    </row>
    <row r="32" spans="1:11" x14ac:dyDescent="0.25">
      <c r="A32" t="s">
        <v>22</v>
      </c>
      <c r="B32">
        <f>+((B30-B23)*(B30-B25)*(B30-B26)*(B30-B27)*(B30-B28)*(B30-B29))/((B24-B23)*(B24-B25)*(B24-B26)*(B24-B27)*(B24-B28)*(B24-B29))</f>
        <v>-2.8166438042981254</v>
      </c>
    </row>
    <row r="33" spans="1:5" x14ac:dyDescent="0.25">
      <c r="A33" t="s">
        <v>23</v>
      </c>
      <c r="B33">
        <f>+((B30-B23)*(B30-B24)*(B30-B26)*(B30-B27)*(B30-B28)*(B30-B29))/((B25-B23)*(B25-B24)*(B25-B26)*(B25-B27)*(B25-B28)*(B25-B29))</f>
        <v>8.550525834476451</v>
      </c>
      <c r="D33" t="s">
        <v>28</v>
      </c>
      <c r="E33" s="10">
        <v>12456788</v>
      </c>
    </row>
    <row r="34" spans="1:5" x14ac:dyDescent="0.25">
      <c r="A34" t="s">
        <v>24</v>
      </c>
      <c r="B34">
        <f>+((B30-B23)*(B30-B24)*(B30-B25)*(B30-B27)*(B30-B28)*(B30-B29))/((B26-B23)*(B26-B24)*(B26-B25)*(B26-B27)*(B26-B28)*(B26-B29))</f>
        <v>-14.509983234263069</v>
      </c>
      <c r="D34" t="s">
        <v>29</v>
      </c>
      <c r="E34" s="10">
        <f>+ABS(E33-E31)</f>
        <v>121614.9879591763</v>
      </c>
    </row>
    <row r="35" spans="1:5" x14ac:dyDescent="0.25">
      <c r="A35" t="s">
        <v>25</v>
      </c>
      <c r="B35">
        <f>+((B30-B23)*(B30-B24)*(B30-B25)*(B30-B26)*(B30-B28)*(B30-B29))/((B27-B23)*(B27-B24)*(B27-B25)*(B27-B26)*(B27-B28)*(B27-B29))</f>
        <v>14.963420210333791</v>
      </c>
      <c r="D35" t="s">
        <v>30</v>
      </c>
      <c r="E35" s="10">
        <f>+E34/E33*100</f>
        <v>0.97629491614673303</v>
      </c>
    </row>
    <row r="36" spans="1:5" x14ac:dyDescent="0.25">
      <c r="A36" t="s">
        <v>26</v>
      </c>
      <c r="B36">
        <f>+((B30-B23)*(B30-B24)*(B30-B25)*(B30-B26)*(B30-B27)*(B30-B29))/((B28-B23)*(B28-B24)*(B28-B25)*(B28-B26)*(B28-B27)*(B28-B29))</f>
        <v>-9.5765889346136266</v>
      </c>
    </row>
    <row r="37" spans="1:5" x14ac:dyDescent="0.25">
      <c r="A37" t="s">
        <v>27</v>
      </c>
      <c r="B37">
        <f>+((B30-B23)*(B30-B24)*(B30-B25)*(B30-B26)*(B30-B27)*(B30-B28))/((B29-B23)*(B29-B24)*(B29-B25)*(B29-B26)*(B29-B27)*(B29-B28))</f>
        <v>3.990245389422344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MEGACOMPU</dc:creator>
  <cp:lastModifiedBy>MEGACOMPU</cp:lastModifiedBy>
  <dcterms:created xsi:type="dcterms:W3CDTF">2024-10-13T22:08:10Z</dcterms:created>
  <dcterms:modified xsi:type="dcterms:W3CDTF">2024-10-15T05:07:51Z</dcterms:modified>
</cp:coreProperties>
</file>