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770" windowHeight="11640"/>
  </bookViews>
  <sheets>
    <sheet name="Sheet1" sheetId="1" r:id="rId1"/>
    <sheet name="Sheet2" sheetId="2" r:id="rId2"/>
    <sheet name="Sheet3" sheetId="3" r:id="rId3"/>
    <sheet name="Macro1" sheetId="5" r:id="rId4"/>
    <sheet name="Sheet4" sheetId="4" r:id="rId5"/>
  </sheets>
  <definedNames>
    <definedName name="_xlnm.Print_Area" localSheetId="0">Sheet1!$A$1:$E$1679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B441" i="2" s="1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B497" i="2" s="1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B605" i="2" s="1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B661" i="2" s="1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B717" i="2" s="1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B825" i="2" s="1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B881" i="2" s="1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B937" i="2" s="1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B1963" i="2" s="1"/>
  <c r="A1964" i="2"/>
  <c r="A1965" i="2"/>
  <c r="B1965" i="2" s="1"/>
  <c r="A1966" i="2"/>
  <c r="A1967" i="2"/>
  <c r="B1967" i="2" s="1"/>
  <c r="A1968" i="2"/>
  <c r="A1969" i="2"/>
  <c r="B1969" i="2" s="1"/>
  <c r="A1970" i="2"/>
  <c r="A1971" i="2"/>
  <c r="B1971" i="2" s="1"/>
  <c r="A1972" i="2"/>
  <c r="A1973" i="2"/>
  <c r="B1973" i="2" s="1"/>
  <c r="A1974" i="2"/>
  <c r="A1975" i="2"/>
  <c r="B1975" i="2" s="1"/>
  <c r="A1976" i="2"/>
  <c r="A1977" i="2"/>
  <c r="B1977" i="2" s="1"/>
  <c r="A1978" i="2"/>
  <c r="A1979" i="2"/>
  <c r="B1979" i="2" s="1"/>
  <c r="A1980" i="2"/>
  <c r="A1981" i="2"/>
  <c r="B1981" i="2" s="1"/>
  <c r="A1982" i="2"/>
  <c r="A1983" i="2"/>
  <c r="B1983" i="2" s="1"/>
  <c r="A1984" i="2"/>
  <c r="A1985" i="2"/>
  <c r="B1985" i="2" s="1"/>
  <c r="A1986" i="2"/>
  <c r="A1987" i="2"/>
  <c r="B1987" i="2" s="1"/>
  <c r="A1988" i="2"/>
  <c r="A1989" i="2"/>
  <c r="B1989" i="2" s="1"/>
  <c r="A1990" i="2"/>
  <c r="A1991" i="2"/>
  <c r="B1991" i="2" s="1"/>
  <c r="A1992" i="2"/>
  <c r="A1993" i="2"/>
  <c r="B1993" i="2" s="1"/>
  <c r="A1994" i="2"/>
  <c r="A1995" i="2"/>
  <c r="B1995" i="2" s="1"/>
  <c r="A1996" i="2"/>
  <c r="A1997" i="2"/>
  <c r="B1997" i="2" s="1"/>
  <c r="A1998" i="2"/>
  <c r="A1999" i="2"/>
  <c r="B1999" i="2" s="1"/>
  <c r="A1" i="2"/>
  <c r="B1998" i="2" l="1"/>
  <c r="B1996" i="2"/>
  <c r="B1994" i="2"/>
  <c r="B1992" i="2"/>
  <c r="B1990" i="2"/>
  <c r="B1988" i="2"/>
  <c r="B1986" i="2"/>
  <c r="B1984" i="2"/>
  <c r="B1982" i="2"/>
  <c r="B1980" i="2"/>
  <c r="B1978" i="2"/>
  <c r="B1976" i="2"/>
  <c r="B1974" i="2"/>
  <c r="B1972" i="2"/>
  <c r="B1970" i="2"/>
  <c r="B1968" i="2"/>
  <c r="B1966" i="2"/>
  <c r="B1964" i="2"/>
  <c r="B1962" i="2"/>
  <c r="B1960" i="2"/>
  <c r="B1958" i="2"/>
  <c r="B1956" i="2"/>
  <c r="B1954" i="2"/>
  <c r="B1952" i="2"/>
  <c r="B1950" i="2"/>
  <c r="B1948" i="2"/>
  <c r="B1946" i="2"/>
  <c r="B1944" i="2"/>
  <c r="B1942" i="2"/>
  <c r="B1940" i="2"/>
  <c r="B1938" i="2"/>
  <c r="B1936" i="2"/>
  <c r="B1934" i="2"/>
  <c r="B1932" i="2"/>
  <c r="B1930" i="2"/>
  <c r="B1928" i="2"/>
  <c r="B1926" i="2"/>
  <c r="B1924" i="2"/>
  <c r="B1922" i="2"/>
  <c r="B1920" i="2"/>
  <c r="B1918" i="2"/>
  <c r="B1916" i="2"/>
  <c r="B1914" i="2"/>
  <c r="B1912" i="2"/>
  <c r="B1910" i="2"/>
  <c r="B1908" i="2"/>
  <c r="B1906" i="2"/>
  <c r="B1904" i="2"/>
  <c r="B1902" i="2"/>
  <c r="B1900" i="2"/>
  <c r="B1898" i="2"/>
  <c r="B1896" i="2"/>
  <c r="B1894" i="2"/>
  <c r="B1892" i="2"/>
  <c r="B1890" i="2"/>
  <c r="B1888" i="2"/>
  <c r="B1886" i="2"/>
  <c r="B1884" i="2"/>
  <c r="B1882" i="2"/>
  <c r="B1880" i="2"/>
  <c r="B1878" i="2"/>
  <c r="B1876" i="2"/>
  <c r="B1874" i="2"/>
  <c r="B1872" i="2"/>
  <c r="B1870" i="2"/>
  <c r="B1868" i="2"/>
  <c r="B1866" i="2"/>
  <c r="B1864" i="2"/>
  <c r="B1862" i="2"/>
  <c r="B1860" i="2"/>
  <c r="B1858" i="2"/>
  <c r="B1856" i="2"/>
  <c r="B1854" i="2"/>
  <c r="B1852" i="2"/>
  <c r="B1850" i="2"/>
  <c r="B1848" i="2"/>
  <c r="B1846" i="2"/>
  <c r="B1844" i="2"/>
  <c r="B1842" i="2"/>
  <c r="B1840" i="2"/>
  <c r="B1838" i="2"/>
  <c r="B1836" i="2"/>
  <c r="B1834" i="2"/>
  <c r="B1832" i="2"/>
  <c r="B1830" i="2"/>
  <c r="B1828" i="2"/>
  <c r="B1826" i="2"/>
  <c r="B1824" i="2"/>
  <c r="B1822" i="2"/>
  <c r="B1820" i="2"/>
  <c r="B1818" i="2"/>
  <c r="B1816" i="2"/>
  <c r="B1814" i="2"/>
  <c r="B1812" i="2"/>
  <c r="B1810" i="2"/>
  <c r="B1808" i="2"/>
  <c r="B1806" i="2"/>
  <c r="B1804" i="2"/>
  <c r="B1802" i="2"/>
  <c r="B1762" i="2"/>
  <c r="B1760" i="2"/>
  <c r="B1706" i="2"/>
  <c r="B1652" i="2"/>
  <c r="B1650" i="2"/>
  <c r="B1542" i="2"/>
  <c r="B1596" i="2"/>
  <c r="B1540" i="2"/>
  <c r="B1484" i="2"/>
  <c r="B1432" i="2"/>
  <c r="B1320" i="2"/>
  <c r="B1266" i="2"/>
  <c r="B1210" i="2"/>
  <c r="B1156" i="2"/>
  <c r="B1154" i="2"/>
  <c r="B1102" i="2"/>
  <c r="B1100" i="2"/>
  <c r="B1046" i="2"/>
  <c r="B990" i="2"/>
  <c r="B936" i="2"/>
  <c r="B1486" i="2"/>
  <c r="B1430" i="2"/>
  <c r="B1376" i="2"/>
  <c r="B1322" i="2"/>
  <c r="B1212" i="2"/>
  <c r="B992" i="2"/>
  <c r="B882" i="2"/>
  <c r="B880" i="2"/>
  <c r="B826" i="2"/>
  <c r="B772" i="2"/>
  <c r="B770" i="2"/>
  <c r="B716" i="2"/>
  <c r="B662" i="2"/>
  <c r="B660" i="2"/>
  <c r="B606" i="2"/>
  <c r="B552" i="2"/>
  <c r="B550" i="2"/>
  <c r="B496" i="2"/>
  <c r="B442" i="2"/>
  <c r="B440" i="2"/>
  <c r="B386" i="2"/>
  <c r="B332" i="2"/>
  <c r="B330" i="2"/>
  <c r="B276" i="2"/>
  <c r="B222" i="2"/>
  <c r="B220" i="2"/>
  <c r="B166" i="2"/>
  <c r="B112" i="2"/>
  <c r="B110" i="2"/>
  <c r="B56" i="2"/>
  <c r="B1961" i="2"/>
  <c r="B1959" i="2"/>
  <c r="B1957" i="2"/>
  <c r="B1955" i="2"/>
  <c r="B1953" i="2"/>
  <c r="B1951" i="2"/>
  <c r="B1949" i="2"/>
  <c r="B1947" i="2"/>
  <c r="B1945" i="2"/>
  <c r="B1943" i="2"/>
  <c r="B1941" i="2"/>
  <c r="B1939" i="2"/>
  <c r="B1937" i="2"/>
  <c r="B1935" i="2"/>
  <c r="B1933" i="2"/>
  <c r="B1931" i="2"/>
  <c r="B1929" i="2"/>
  <c r="B1927" i="2"/>
  <c r="B1925" i="2"/>
  <c r="B1923" i="2"/>
  <c r="B1921" i="2"/>
  <c r="B1919" i="2"/>
  <c r="B1917" i="2"/>
  <c r="B1915" i="2"/>
  <c r="B1913" i="2"/>
  <c r="B1911" i="2"/>
  <c r="B1909" i="2"/>
  <c r="B1907" i="2"/>
  <c r="B1905" i="2"/>
  <c r="B1903" i="2"/>
  <c r="B1901" i="2"/>
  <c r="B1899" i="2"/>
  <c r="B1897" i="2"/>
  <c r="B1895" i="2"/>
  <c r="B1893" i="2"/>
  <c r="B1891" i="2"/>
  <c r="B1889" i="2"/>
  <c r="B1887" i="2"/>
  <c r="B1885" i="2"/>
  <c r="B1883" i="2"/>
  <c r="B1881" i="2"/>
  <c r="B1879" i="2"/>
  <c r="B1877" i="2"/>
  <c r="B1875" i="2"/>
  <c r="B1873" i="2"/>
  <c r="B1871" i="2"/>
  <c r="B1869" i="2"/>
  <c r="B1867" i="2"/>
  <c r="B1865" i="2"/>
  <c r="B1863" i="2"/>
  <c r="B1861" i="2"/>
  <c r="B1859" i="2"/>
  <c r="B1857" i="2"/>
  <c r="B1855" i="2"/>
  <c r="B1853" i="2"/>
  <c r="B1851" i="2"/>
  <c r="B1849" i="2"/>
  <c r="B1847" i="2"/>
  <c r="B1845" i="2"/>
  <c r="B1843" i="2"/>
  <c r="B1841" i="2"/>
  <c r="B1839" i="2"/>
  <c r="B1837" i="2"/>
  <c r="B1835" i="2"/>
  <c r="B1833" i="2"/>
  <c r="B1831" i="2"/>
  <c r="B1829" i="2"/>
  <c r="B1827" i="2"/>
  <c r="B1825" i="2"/>
  <c r="B1823" i="2"/>
  <c r="B1821" i="2"/>
  <c r="B1819" i="2"/>
  <c r="B1817" i="2"/>
  <c r="B1815" i="2"/>
  <c r="B1813" i="2"/>
  <c r="B1811" i="2"/>
  <c r="B1809" i="2"/>
  <c r="B1807" i="2"/>
  <c r="B1805" i="2"/>
  <c r="B1803" i="2"/>
  <c r="B1761" i="2"/>
  <c r="B1759" i="2"/>
  <c r="B1707" i="2"/>
  <c r="B1705" i="2"/>
  <c r="B1651" i="2"/>
  <c r="B1597" i="2"/>
  <c r="B1595" i="2"/>
  <c r="B1541" i="2"/>
  <c r="B1487" i="2"/>
  <c r="B1485" i="2"/>
  <c r="B1431" i="2"/>
  <c r="B1429" i="2"/>
  <c r="B1377" i="2"/>
  <c r="B1375" i="2"/>
  <c r="B1321" i="2"/>
  <c r="B1267" i="2"/>
  <c r="B1265" i="2"/>
  <c r="B1211" i="2"/>
  <c r="B1157" i="2"/>
  <c r="B1155" i="2"/>
  <c r="B1101" i="2"/>
  <c r="B1047" i="2"/>
  <c r="B1045" i="2"/>
  <c r="B991" i="2"/>
  <c r="B935" i="2"/>
  <c r="B827" i="2"/>
  <c r="B771" i="2"/>
  <c r="B715" i="2"/>
  <c r="B607" i="2"/>
  <c r="B551" i="2"/>
  <c r="B495" i="2"/>
  <c r="B387" i="2"/>
  <c r="B385" i="2"/>
  <c r="B331" i="2"/>
  <c r="B277" i="2"/>
  <c r="B275" i="2"/>
  <c r="B221" i="2"/>
  <c r="B167" i="2"/>
  <c r="B165" i="2"/>
  <c r="B111" i="2"/>
  <c r="B57" i="2"/>
  <c r="B55" i="2"/>
  <c r="B3" i="2"/>
  <c r="B4" i="2" s="1"/>
  <c r="B5" i="2" s="1"/>
  <c r="B6" i="2" s="1"/>
  <c r="B7" i="2" l="1"/>
  <c r="G17" i="2"/>
  <c r="G49" i="2"/>
  <c r="G81" i="2"/>
  <c r="G113" i="2"/>
  <c r="G145" i="2"/>
  <c r="G177" i="2"/>
  <c r="G209" i="2"/>
  <c r="G241" i="2"/>
  <c r="G36" i="2"/>
  <c r="G100" i="2"/>
  <c r="G164" i="2"/>
  <c r="G228" i="2"/>
  <c r="G274" i="2"/>
  <c r="G306" i="2"/>
  <c r="G338" i="2"/>
  <c r="G370" i="2"/>
  <c r="G35" i="2"/>
  <c r="G99" i="2"/>
  <c r="G163" i="2"/>
  <c r="G227" i="2"/>
  <c r="G72" i="2"/>
  <c r="G200" i="2"/>
  <c r="G292" i="2"/>
  <c r="G356" i="2"/>
  <c r="G402" i="2"/>
  <c r="G434" i="2"/>
  <c r="G466" i="2"/>
  <c r="G498" i="2"/>
  <c r="G530" i="2"/>
  <c r="G562" i="2"/>
  <c r="G594" i="2"/>
  <c r="G626" i="2"/>
  <c r="G37" i="2"/>
  <c r="G101" i="2"/>
  <c r="G165" i="2"/>
  <c r="G229" i="2"/>
  <c r="G76" i="2"/>
  <c r="G204" i="2"/>
  <c r="G294" i="2"/>
  <c r="G358" i="2"/>
  <c r="G75" i="2"/>
  <c r="G203" i="2"/>
  <c r="G152" i="2"/>
  <c r="G332" i="2"/>
  <c r="G422" i="2"/>
  <c r="G486" i="2"/>
  <c r="G550" i="2"/>
  <c r="G614" i="2"/>
  <c r="G78" i="2"/>
  <c r="G206" i="2"/>
  <c r="G295" i="2"/>
  <c r="G359" i="2"/>
  <c r="G423" i="2"/>
  <c r="G487" i="2"/>
  <c r="G551" i="2"/>
  <c r="G615" i="2"/>
  <c r="G659" i="2"/>
  <c r="G691" i="2"/>
  <c r="G723" i="2"/>
  <c r="G755" i="2"/>
  <c r="G787" i="2"/>
  <c r="G819" i="2"/>
  <c r="G851" i="2"/>
  <c r="G883" i="2"/>
  <c r="G41" i="2"/>
  <c r="G105" i="2"/>
  <c r="G169" i="2"/>
  <c r="G233" i="2"/>
  <c r="G84" i="2"/>
  <c r="G212" i="2"/>
  <c r="G298" i="2"/>
  <c r="G362" i="2"/>
  <c r="G83" i="2"/>
  <c r="G211" i="2"/>
  <c r="G168" i="2"/>
  <c r="G340" i="2"/>
  <c r="G426" i="2"/>
  <c r="G490" i="2"/>
  <c r="G554" i="2"/>
  <c r="G618" i="2"/>
  <c r="G85" i="2"/>
  <c r="G213" i="2"/>
  <c r="G172" i="2"/>
  <c r="G342" i="2"/>
  <c r="G171" i="2"/>
  <c r="G300" i="2"/>
  <c r="G470" i="2"/>
  <c r="G598" i="2"/>
  <c r="G174" i="2"/>
  <c r="G343" i="2"/>
  <c r="G471" i="2"/>
  <c r="G599" i="2"/>
  <c r="G683" i="2"/>
  <c r="G747" i="2"/>
  <c r="G811" i="2"/>
  <c r="G875" i="2"/>
  <c r="G87" i="2"/>
  <c r="G215" i="2"/>
  <c r="G176" i="2"/>
  <c r="G344" i="2"/>
  <c r="G428" i="2"/>
  <c r="G492" i="2"/>
  <c r="G556" i="2"/>
  <c r="G620" i="2"/>
  <c r="G182" i="2"/>
  <c r="G347" i="2"/>
  <c r="G475" i="2"/>
  <c r="G603" i="2"/>
  <c r="G685" i="2"/>
  <c r="G749" i="2"/>
  <c r="G813" i="2"/>
  <c r="G877" i="2"/>
  <c r="G917" i="2"/>
  <c r="G949" i="2"/>
  <c r="G981" i="2"/>
  <c r="G1013" i="2"/>
  <c r="G1045" i="2"/>
  <c r="G1077" i="2"/>
  <c r="G1109" i="2"/>
  <c r="G1141" i="2"/>
  <c r="G1173" i="2"/>
  <c r="G1205" i="2"/>
  <c r="G1237" i="2"/>
  <c r="G1269" i="2"/>
  <c r="G1301" i="2"/>
  <c r="G1333" i="2"/>
  <c r="G1365" i="2"/>
  <c r="G65" i="2"/>
  <c r="G129" i="2"/>
  <c r="G193" i="2"/>
  <c r="G4" i="2"/>
  <c r="G132" i="2"/>
  <c r="G258" i="2"/>
  <c r="G322" i="2"/>
  <c r="G3" i="2"/>
  <c r="G131" i="2"/>
  <c r="G8" i="2"/>
  <c r="G260" i="2"/>
  <c r="G386" i="2"/>
  <c r="G450" i="2"/>
  <c r="G514" i="2"/>
  <c r="G578" i="2"/>
  <c r="G5" i="2"/>
  <c r="G133" i="2"/>
  <c r="G12" i="2"/>
  <c r="G262" i="2"/>
  <c r="G11" i="2"/>
  <c r="G24" i="2"/>
  <c r="G390" i="2"/>
  <c r="G518" i="2"/>
  <c r="G14" i="2"/>
  <c r="G263" i="2"/>
  <c r="G391" i="2"/>
  <c r="G519" i="2"/>
  <c r="G643" i="2"/>
  <c r="G707" i="2"/>
  <c r="G771" i="2"/>
  <c r="G835" i="2"/>
  <c r="G9" i="2"/>
  <c r="G137" i="2"/>
  <c r="G20" i="2"/>
  <c r="G266" i="2"/>
  <c r="G19" i="2"/>
  <c r="G40" i="2"/>
  <c r="G394" i="2"/>
  <c r="G522" i="2"/>
  <c r="G21" i="2"/>
  <c r="G44" i="2"/>
  <c r="G43" i="2"/>
  <c r="G406" i="2"/>
  <c r="G46" i="2"/>
  <c r="G407" i="2"/>
  <c r="G651" i="2"/>
  <c r="G779" i="2"/>
  <c r="G23" i="2"/>
  <c r="G48" i="2"/>
  <c r="G396" i="2"/>
  <c r="G524" i="2"/>
  <c r="G54" i="2"/>
  <c r="G411" i="2"/>
  <c r="G653" i="2"/>
  <c r="G781" i="2"/>
  <c r="G901" i="2"/>
  <c r="G965" i="2"/>
  <c r="G1029" i="2"/>
  <c r="G1093" i="2"/>
  <c r="G1157" i="2"/>
  <c r="G1221" i="2"/>
  <c r="G1285" i="2"/>
  <c r="G1349" i="2"/>
  <c r="G1397" i="2"/>
  <c r="G109" i="2"/>
  <c r="G237" i="2"/>
  <c r="G220" i="2"/>
  <c r="G366" i="2"/>
  <c r="G219" i="2"/>
  <c r="G348" i="2"/>
  <c r="G494" i="2"/>
  <c r="G622" i="2"/>
  <c r="G222" i="2"/>
  <c r="G367" i="2"/>
  <c r="G495" i="2"/>
  <c r="G623" i="2"/>
  <c r="G695" i="2"/>
  <c r="G759" i="2"/>
  <c r="G823" i="2"/>
  <c r="G887" i="2"/>
  <c r="G231" i="2"/>
  <c r="G360" i="2"/>
  <c r="G500" i="2"/>
  <c r="G628" i="2"/>
  <c r="G363" i="2"/>
  <c r="G619" i="2"/>
  <c r="G757" i="2"/>
  <c r="G885" i="2"/>
  <c r="G953" i="2"/>
  <c r="G1017" i="2"/>
  <c r="G1081" i="2"/>
  <c r="G1145" i="2"/>
  <c r="G1209" i="2"/>
  <c r="G1273" i="2"/>
  <c r="G1337" i="2"/>
  <c r="G61" i="2"/>
  <c r="G124" i="2"/>
  <c r="G123" i="2"/>
  <c r="G446" i="2"/>
  <c r="G126" i="2"/>
  <c r="G447" i="2"/>
  <c r="G671" i="2"/>
  <c r="G799" i="2"/>
  <c r="G135" i="2"/>
  <c r="G452" i="2"/>
  <c r="G267" i="2"/>
  <c r="G709" i="2"/>
  <c r="G929" i="2"/>
  <c r="G1057" i="2"/>
  <c r="G1185" i="2"/>
  <c r="G1313" i="2"/>
  <c r="G26" i="2"/>
  <c r="G269" i="2"/>
  <c r="G397" i="2"/>
  <c r="G525" i="2"/>
  <c r="G646" i="2"/>
  <c r="G710" i="2"/>
  <c r="G774" i="2"/>
  <c r="G838" i="2"/>
  <c r="G902" i="2"/>
  <c r="G966" i="2"/>
  <c r="G1030" i="2"/>
  <c r="G1094" i="2"/>
  <c r="G1158" i="2"/>
  <c r="G1222" i="2"/>
  <c r="G1286" i="2"/>
  <c r="G1350" i="2"/>
  <c r="G57" i="2"/>
  <c r="G185" i="2"/>
  <c r="G116" i="2"/>
  <c r="G314" i="2"/>
  <c r="G115" i="2"/>
  <c r="G232" i="2"/>
  <c r="G442" i="2"/>
  <c r="G570" i="2"/>
  <c r="G117" i="2"/>
  <c r="G236" i="2"/>
  <c r="G235" i="2"/>
  <c r="G502" i="2"/>
  <c r="G238" i="2"/>
  <c r="G503" i="2"/>
  <c r="G699" i="2"/>
  <c r="G827" i="2"/>
  <c r="G119" i="2"/>
  <c r="G240" i="2"/>
  <c r="G444" i="2"/>
  <c r="G572" i="2"/>
  <c r="G246" i="2"/>
  <c r="G507" i="2"/>
  <c r="G701" i="2"/>
  <c r="G829" i="2"/>
  <c r="G925" i="2"/>
  <c r="G989" i="2"/>
  <c r="G1053" i="2"/>
  <c r="G1117" i="2"/>
  <c r="G1181" i="2"/>
  <c r="G1245" i="2"/>
  <c r="G1309" i="2"/>
  <c r="G1373" i="2"/>
  <c r="G141" i="2"/>
  <c r="G270" i="2"/>
  <c r="G56" i="2"/>
  <c r="G526" i="2"/>
  <c r="G271" i="2"/>
  <c r="G527" i="2"/>
  <c r="G711" i="2"/>
  <c r="G839" i="2"/>
  <c r="G80" i="2"/>
  <c r="G532" i="2"/>
  <c r="G427" i="2"/>
  <c r="G789" i="2"/>
  <c r="G969" i="2"/>
  <c r="G1097" i="2"/>
  <c r="G1225" i="2"/>
  <c r="G1353" i="2"/>
  <c r="G252" i="2"/>
  <c r="G510" i="2"/>
  <c r="G511" i="2"/>
  <c r="G831" i="2"/>
  <c r="G516" i="2"/>
  <c r="G773" i="2"/>
  <c r="G1089" i="2"/>
  <c r="G1345" i="2"/>
  <c r="G301" i="2"/>
  <c r="G557" i="2"/>
  <c r="G726" i="2"/>
  <c r="G854" i="2"/>
  <c r="G982" i="2"/>
  <c r="G1110" i="2"/>
  <c r="G1238" i="2"/>
  <c r="G1366" i="2"/>
  <c r="G1426" i="2"/>
  <c r="G1458" i="2"/>
  <c r="G1490" i="2"/>
  <c r="G1522" i="2"/>
  <c r="G1554" i="2"/>
  <c r="G1586" i="2"/>
  <c r="G1618" i="2"/>
  <c r="G1650" i="2"/>
  <c r="G1682" i="2"/>
  <c r="G1714" i="2"/>
  <c r="G1746" i="2"/>
  <c r="G1778" i="2"/>
  <c r="G1810" i="2"/>
  <c r="G1842" i="2"/>
  <c r="G1874" i="2"/>
  <c r="G1906" i="2"/>
  <c r="G175" i="2"/>
  <c r="G304" i="2"/>
  <c r="G472" i="2"/>
  <c r="G600" i="2"/>
  <c r="G307" i="2"/>
  <c r="G563" i="2"/>
  <c r="G729" i="2"/>
  <c r="G857" i="2"/>
  <c r="G939" i="2"/>
  <c r="G1003" i="2"/>
  <c r="G1067" i="2"/>
  <c r="G1131" i="2"/>
  <c r="G1195" i="2"/>
  <c r="G1259" i="2"/>
  <c r="G1323" i="2"/>
  <c r="G1387" i="2"/>
  <c r="G309" i="2"/>
  <c r="G565" i="2"/>
  <c r="G730" i="2"/>
  <c r="G858" i="2"/>
  <c r="G986" i="2"/>
  <c r="G1114" i="2"/>
  <c r="G1242" i="2"/>
  <c r="G1370" i="2"/>
  <c r="G1452" i="2"/>
  <c r="G1516" i="2"/>
  <c r="G1580" i="2"/>
  <c r="G1644" i="2"/>
  <c r="G25" i="2"/>
  <c r="G153" i="2"/>
  <c r="G52" i="2"/>
  <c r="G282" i="2"/>
  <c r="G51" i="2"/>
  <c r="G104" i="2"/>
  <c r="G410" i="2"/>
  <c r="G538" i="2"/>
  <c r="G53" i="2"/>
  <c r="G108" i="2"/>
  <c r="G107" i="2"/>
  <c r="G438" i="2"/>
  <c r="G110" i="2"/>
  <c r="G439" i="2"/>
  <c r="G667" i="2"/>
  <c r="G795" i="2"/>
  <c r="G55" i="2"/>
  <c r="G112" i="2"/>
  <c r="G412" i="2"/>
  <c r="G540" i="2"/>
  <c r="G33" i="2"/>
  <c r="G161" i="2"/>
  <c r="G68" i="2"/>
  <c r="G290" i="2"/>
  <c r="G67" i="2"/>
  <c r="G136" i="2"/>
  <c r="G418" i="2"/>
  <c r="G546" i="2"/>
  <c r="G69" i="2"/>
  <c r="G140" i="2"/>
  <c r="G139" i="2"/>
  <c r="G454" i="2"/>
  <c r="G142" i="2"/>
  <c r="G455" i="2"/>
  <c r="G675" i="2"/>
  <c r="G803" i="2"/>
  <c r="G73" i="2"/>
  <c r="G148" i="2"/>
  <c r="G147" i="2"/>
  <c r="G458" i="2"/>
  <c r="G149" i="2"/>
  <c r="G88" i="2"/>
  <c r="G279" i="2"/>
  <c r="G715" i="2"/>
  <c r="G151" i="2"/>
  <c r="G460" i="2"/>
  <c r="G283" i="2"/>
  <c r="G717" i="2"/>
  <c r="G933" i="2"/>
  <c r="G1061" i="2"/>
  <c r="G1189" i="2"/>
  <c r="G1317" i="2"/>
  <c r="G45" i="2"/>
  <c r="G92" i="2"/>
  <c r="G91" i="2"/>
  <c r="G430" i="2"/>
  <c r="G94" i="2"/>
  <c r="G431" i="2"/>
  <c r="G663" i="2"/>
  <c r="G791" i="2"/>
  <c r="G103" i="2"/>
  <c r="G436" i="2"/>
  <c r="G214" i="2"/>
  <c r="G693" i="2"/>
  <c r="G921" i="2"/>
  <c r="G1049" i="2"/>
  <c r="G1177" i="2"/>
  <c r="G1305" i="2"/>
  <c r="G189" i="2"/>
  <c r="G248" i="2"/>
  <c r="G319" i="2"/>
  <c r="G735" i="2"/>
  <c r="G264" i="2"/>
  <c r="G523" i="2"/>
  <c r="G993" i="2"/>
  <c r="G1249" i="2"/>
  <c r="G154" i="2"/>
  <c r="G461" i="2"/>
  <c r="G678" i="2"/>
  <c r="G806" i="2"/>
  <c r="G934" i="2"/>
  <c r="G1062" i="2"/>
  <c r="G1190" i="2"/>
  <c r="G1318" i="2"/>
  <c r="G121" i="2"/>
  <c r="G244" i="2"/>
  <c r="G243" i="2"/>
  <c r="G506" i="2"/>
  <c r="G245" i="2"/>
  <c r="G364" i="2"/>
  <c r="G375" i="2"/>
  <c r="G763" i="2"/>
  <c r="G247" i="2"/>
  <c r="G508" i="2"/>
  <c r="G379" i="2"/>
  <c r="G765" i="2"/>
  <c r="G957" i="2"/>
  <c r="G1085" i="2"/>
  <c r="G1213" i="2"/>
  <c r="G1341" i="2"/>
  <c r="G28" i="2"/>
  <c r="G398" i="2"/>
  <c r="G399" i="2"/>
  <c r="G775" i="2"/>
  <c r="G404" i="2"/>
  <c r="G661" i="2"/>
  <c r="G1033" i="2"/>
  <c r="G1289" i="2"/>
  <c r="G251" i="2"/>
  <c r="G703" i="2"/>
  <c r="G395" i="2"/>
  <c r="G1217" i="2"/>
  <c r="G429" i="2"/>
  <c r="G790" i="2"/>
  <c r="G1046" i="2"/>
  <c r="G1302" i="2"/>
  <c r="G1442" i="2"/>
  <c r="G1506" i="2"/>
  <c r="G1570" i="2"/>
  <c r="G1634" i="2"/>
  <c r="G1698" i="2"/>
  <c r="G1762" i="2"/>
  <c r="G1826" i="2"/>
  <c r="G1890" i="2"/>
  <c r="G96" i="2"/>
  <c r="G536" i="2"/>
  <c r="G435" i="2"/>
  <c r="G793" i="2"/>
  <c r="G971" i="2"/>
  <c r="G1099" i="2"/>
  <c r="G1227" i="2"/>
  <c r="G1355" i="2"/>
  <c r="G437" i="2"/>
  <c r="G794" i="2"/>
  <c r="G1050" i="2"/>
  <c r="G1306" i="2"/>
  <c r="G1484" i="2"/>
  <c r="G1612" i="2"/>
  <c r="G89" i="2"/>
  <c r="G180" i="2"/>
  <c r="G179" i="2"/>
  <c r="G474" i="2"/>
  <c r="G181" i="2"/>
  <c r="G216" i="2"/>
  <c r="G311" i="2"/>
  <c r="G731" i="2"/>
  <c r="G183" i="2"/>
  <c r="G476" i="2"/>
  <c r="G118" i="2"/>
  <c r="G443" i="2"/>
  <c r="G669" i="2"/>
  <c r="G797" i="2"/>
  <c r="G909" i="2"/>
  <c r="G973" i="2"/>
  <c r="G1037" i="2"/>
  <c r="G1101" i="2"/>
  <c r="G1165" i="2"/>
  <c r="G1229" i="2"/>
  <c r="G1293" i="2"/>
  <c r="G1357" i="2"/>
  <c r="G77" i="2"/>
  <c r="G156" i="2"/>
  <c r="G155" i="2"/>
  <c r="G462" i="2"/>
  <c r="G158" i="2"/>
  <c r="G463" i="2"/>
  <c r="G679" i="2"/>
  <c r="G807" i="2"/>
  <c r="G167" i="2"/>
  <c r="G468" i="2"/>
  <c r="G299" i="2"/>
  <c r="G725" i="2"/>
  <c r="G937" i="2"/>
  <c r="G1065" i="2"/>
  <c r="G1193" i="2"/>
  <c r="G1321" i="2"/>
  <c r="G253" i="2"/>
  <c r="G380" i="2"/>
  <c r="G383" i="2"/>
  <c r="G767" i="2"/>
  <c r="G388" i="2"/>
  <c r="G645" i="2"/>
  <c r="G1025" i="2"/>
  <c r="G1281" i="2"/>
  <c r="G218" i="2"/>
  <c r="G493" i="2"/>
  <c r="G694" i="2"/>
  <c r="G822" i="2"/>
  <c r="G950" i="2"/>
  <c r="G1078" i="2"/>
  <c r="G1206" i="2"/>
  <c r="G1334" i="2"/>
  <c r="G1434" i="2"/>
  <c r="G1498" i="2"/>
  <c r="G1562" i="2"/>
  <c r="G1626" i="2"/>
  <c r="G1690" i="2"/>
  <c r="G1754" i="2"/>
  <c r="G1818" i="2"/>
  <c r="G1882" i="2"/>
  <c r="G239" i="2"/>
  <c r="G504" i="2"/>
  <c r="G371" i="2"/>
  <c r="G761" i="2"/>
  <c r="G955" i="2"/>
  <c r="G1083" i="2"/>
  <c r="G1211" i="2"/>
  <c r="G1339" i="2"/>
  <c r="G373" i="2"/>
  <c r="G762" i="2"/>
  <c r="G1018" i="2"/>
  <c r="G1274" i="2"/>
  <c r="G1468" i="2"/>
  <c r="G1596" i="2"/>
  <c r="G1708" i="2"/>
  <c r="G1772" i="2"/>
  <c r="G1836" i="2"/>
  <c r="G1900" i="2"/>
  <c r="G1940" i="2"/>
  <c r="G1972" i="2"/>
  <c r="G50" i="2"/>
  <c r="G281" i="2"/>
  <c r="G409" i="2"/>
  <c r="G537" i="2"/>
  <c r="G652" i="2"/>
  <c r="G716" i="2"/>
  <c r="G780" i="2"/>
  <c r="G844" i="2"/>
  <c r="G908" i="2"/>
  <c r="G972" i="2"/>
  <c r="G1036" i="2"/>
  <c r="G1100" i="2"/>
  <c r="G1164" i="2"/>
  <c r="G1228" i="2"/>
  <c r="G1292" i="2"/>
  <c r="G1356" i="2"/>
  <c r="G1413" i="2"/>
  <c r="G1445" i="2"/>
  <c r="G1477" i="2"/>
  <c r="G1509" i="2"/>
  <c r="G1541" i="2"/>
  <c r="G1573" i="2"/>
  <c r="G1605" i="2"/>
  <c r="G1637" i="2"/>
  <c r="G1669" i="2"/>
  <c r="G1701" i="2"/>
  <c r="G1733" i="2"/>
  <c r="G1765" i="2"/>
  <c r="G1797" i="2"/>
  <c r="G1829" i="2"/>
  <c r="G1883" i="2"/>
  <c r="G1947" i="2"/>
  <c r="G1849" i="2"/>
  <c r="G1913" i="2"/>
  <c r="G1977" i="2"/>
  <c r="G191" i="2"/>
  <c r="G320" i="2"/>
  <c r="G480" i="2"/>
  <c r="G608" i="2"/>
  <c r="G323" i="2"/>
  <c r="G579" i="2"/>
  <c r="G737" i="2"/>
  <c r="G865" i="2"/>
  <c r="G943" i="2"/>
  <c r="G1007" i="2"/>
  <c r="G1071" i="2"/>
  <c r="G350" i="2"/>
  <c r="G606" i="2"/>
  <c r="G607" i="2"/>
  <c r="G879" i="2"/>
  <c r="G612" i="2"/>
  <c r="G869" i="2"/>
  <c r="G1137" i="2"/>
  <c r="G1393" i="2"/>
  <c r="G349" i="2"/>
  <c r="G605" i="2"/>
  <c r="G750" i="2"/>
  <c r="G878" i="2"/>
  <c r="G1006" i="2"/>
  <c r="G1134" i="2"/>
  <c r="G1262" i="2"/>
  <c r="G1390" i="2"/>
  <c r="G1462" i="2"/>
  <c r="G1526" i="2"/>
  <c r="G1590" i="2"/>
  <c r="G1654" i="2"/>
  <c r="G1718" i="2"/>
  <c r="G1782" i="2"/>
  <c r="G1846" i="2"/>
  <c r="G1910" i="2"/>
  <c r="G336" i="2"/>
  <c r="G616" i="2"/>
  <c r="G595" i="2"/>
  <c r="G873" i="2"/>
  <c r="G1011" i="2"/>
  <c r="G1139" i="2"/>
  <c r="G1267" i="2"/>
  <c r="G1395" i="2"/>
  <c r="G597" i="2"/>
  <c r="G874" i="2"/>
  <c r="G1130" i="2"/>
  <c r="G1386" i="2"/>
  <c r="G1524" i="2"/>
  <c r="G1652" i="2"/>
  <c r="G1780" i="2"/>
  <c r="G1908" i="2"/>
  <c r="G1976" i="2"/>
  <c r="G297" i="2"/>
  <c r="G553" i="2"/>
  <c r="G724" i="2"/>
  <c r="G852" i="2"/>
  <c r="G980" i="2"/>
  <c r="G1108" i="2"/>
  <c r="G1236" i="2"/>
  <c r="G1364" i="2"/>
  <c r="G1449" i="2"/>
  <c r="G1450" i="2"/>
  <c r="G1514" i="2"/>
  <c r="G1578" i="2"/>
  <c r="G1642" i="2"/>
  <c r="G1706" i="2"/>
  <c r="G1770" i="2"/>
  <c r="G1834" i="2"/>
  <c r="G1898" i="2"/>
  <c r="G224" i="2"/>
  <c r="G568" i="2"/>
  <c r="G499" i="2"/>
  <c r="G825" i="2"/>
  <c r="G987" i="2"/>
  <c r="G1115" i="2"/>
  <c r="G1243" i="2"/>
  <c r="G1371" i="2"/>
  <c r="G501" i="2"/>
  <c r="G826" i="2"/>
  <c r="G1082" i="2"/>
  <c r="G1338" i="2"/>
  <c r="G1500" i="2"/>
  <c r="G1628" i="2"/>
  <c r="G1724" i="2"/>
  <c r="G1788" i="2"/>
  <c r="G1852" i="2"/>
  <c r="G1916" i="2"/>
  <c r="G1948" i="2"/>
  <c r="G1980" i="2"/>
  <c r="G114" i="2"/>
  <c r="G313" i="2"/>
  <c r="G441" i="2"/>
  <c r="G569" i="2"/>
  <c r="G668" i="2"/>
  <c r="G732" i="2"/>
  <c r="G796" i="2"/>
  <c r="G860" i="2"/>
  <c r="G924" i="2"/>
  <c r="G988" i="2"/>
  <c r="G1052" i="2"/>
  <c r="G1116" i="2"/>
  <c r="G1180" i="2"/>
  <c r="G1244" i="2"/>
  <c r="G1308" i="2"/>
  <c r="G1372" i="2"/>
  <c r="G1421" i="2"/>
  <c r="G1453" i="2"/>
  <c r="G1485" i="2"/>
  <c r="G1517" i="2"/>
  <c r="G1549" i="2"/>
  <c r="G1581" i="2"/>
  <c r="G1613" i="2"/>
  <c r="G1645" i="2"/>
  <c r="G1677" i="2"/>
  <c r="G1709" i="2"/>
  <c r="G1741" i="2"/>
  <c r="G1773" i="2"/>
  <c r="G1805" i="2"/>
  <c r="G1837" i="2"/>
  <c r="G1899" i="2"/>
  <c r="G1963" i="2"/>
  <c r="G1865" i="2"/>
  <c r="G1929" i="2"/>
  <c r="G1993" i="2"/>
  <c r="G255" i="2"/>
  <c r="G384" i="2"/>
  <c r="G512" i="2"/>
  <c r="G6" i="2"/>
  <c r="G387" i="2"/>
  <c r="G641" i="2"/>
  <c r="G769" i="2"/>
  <c r="G895" i="2"/>
  <c r="G959" i="2"/>
  <c r="G1023" i="2"/>
  <c r="G93" i="2"/>
  <c r="G187" i="2"/>
  <c r="G190" i="2"/>
  <c r="G687" i="2"/>
  <c r="G199" i="2"/>
  <c r="G331" i="2"/>
  <c r="G945" i="2"/>
  <c r="G1201" i="2"/>
  <c r="G58" i="2"/>
  <c r="G413" i="2"/>
  <c r="G654" i="2"/>
  <c r="G782" i="2"/>
  <c r="G910" i="2"/>
  <c r="G1038" i="2"/>
  <c r="G1166" i="2"/>
  <c r="G1294" i="2"/>
  <c r="G1414" i="2"/>
  <c r="G1478" i="2"/>
  <c r="G1542" i="2"/>
  <c r="G1606" i="2"/>
  <c r="G1670" i="2"/>
  <c r="G1734" i="2"/>
  <c r="G1798" i="2"/>
  <c r="G1862" i="2"/>
  <c r="G79" i="2"/>
  <c r="G424" i="2"/>
  <c r="G166" i="2"/>
  <c r="G681" i="2"/>
  <c r="G915" i="2"/>
  <c r="G1043" i="2"/>
  <c r="G1171" i="2"/>
  <c r="G1299" i="2"/>
  <c r="G170" i="2"/>
  <c r="G682" i="2"/>
  <c r="G938" i="2"/>
  <c r="G1194" i="2"/>
  <c r="G1428" i="2"/>
  <c r="G1556" i="2"/>
  <c r="G1684" i="2"/>
  <c r="G1812" i="2"/>
  <c r="G1928" i="2"/>
  <c r="G1992" i="2"/>
  <c r="G361" i="2"/>
  <c r="G617" i="2"/>
  <c r="G756" i="2"/>
  <c r="G884" i="2"/>
  <c r="G1012" i="2"/>
  <c r="G1140" i="2"/>
  <c r="G1268" i="2"/>
  <c r="G1396" i="2"/>
  <c r="G1465" i="2"/>
  <c r="G1529" i="2"/>
  <c r="G1593" i="2"/>
  <c r="G1657" i="2"/>
  <c r="G1481" i="2"/>
  <c r="G1609" i="2"/>
  <c r="G1721" i="2"/>
  <c r="G1785" i="2"/>
  <c r="G1859" i="2"/>
  <c r="G1987" i="2"/>
  <c r="G1953" i="2"/>
  <c r="G192" i="2"/>
  <c r="G560" i="2"/>
  <c r="G483" i="2"/>
  <c r="G817" i="2"/>
  <c r="G983" i="2"/>
  <c r="G60" i="2"/>
  <c r="G415" i="2"/>
  <c r="G420" i="2"/>
  <c r="G1041" i="2"/>
  <c r="G250" i="2"/>
  <c r="G702" i="2"/>
  <c r="G958" i="2"/>
  <c r="G1214" i="2"/>
  <c r="G1438" i="2"/>
  <c r="G1566" i="2"/>
  <c r="G1694" i="2"/>
  <c r="G1822" i="2"/>
  <c r="G32" i="2"/>
  <c r="G403" i="2"/>
  <c r="G963" i="2"/>
  <c r="G1219" i="2"/>
  <c r="G405" i="2"/>
  <c r="G1034" i="2"/>
  <c r="G1476" i="2"/>
  <c r="G1732" i="2"/>
  <c r="G1952" i="2"/>
  <c r="G457" i="2"/>
  <c r="G804" i="2"/>
  <c r="G1060" i="2"/>
  <c r="G1316" i="2"/>
  <c r="G1489" i="2"/>
  <c r="G1617" i="2"/>
  <c r="G1745" i="2"/>
  <c r="G1907" i="2"/>
  <c r="G31" i="2"/>
  <c r="G70" i="2"/>
  <c r="G903" i="2"/>
  <c r="G1095" i="2"/>
  <c r="G1159" i="2"/>
  <c r="G1223" i="2"/>
  <c r="G1287" i="2"/>
  <c r="G1351" i="2"/>
  <c r="G74" i="2"/>
  <c r="G421" i="2"/>
  <c r="G658" i="2"/>
  <c r="G786" i="2"/>
  <c r="G914" i="2"/>
  <c r="G1042" i="2"/>
  <c r="G1170" i="2"/>
  <c r="G1298" i="2"/>
  <c r="G1416" i="2"/>
  <c r="G1480" i="2"/>
  <c r="G1544" i="2"/>
  <c r="G1608" i="2"/>
  <c r="G1672" i="2"/>
  <c r="G1736" i="2"/>
  <c r="G1800" i="2"/>
  <c r="G1864" i="2"/>
  <c r="G1922" i="2"/>
  <c r="G1954" i="2"/>
  <c r="G1986" i="2"/>
  <c r="G162" i="2"/>
  <c r="G337" i="2"/>
  <c r="G465" i="2"/>
  <c r="G593" i="2"/>
  <c r="G680" i="2"/>
  <c r="G744" i="2"/>
  <c r="G808" i="2"/>
  <c r="G872" i="2"/>
  <c r="G936" i="2"/>
  <c r="G1000" i="2"/>
  <c r="G1064" i="2"/>
  <c r="G1128" i="2"/>
  <c r="G1192" i="2"/>
  <c r="G1256" i="2"/>
  <c r="G1320" i="2"/>
  <c r="G1384" i="2"/>
  <c r="G1427" i="2"/>
  <c r="G1459" i="2"/>
  <c r="G1491" i="2"/>
  <c r="G1523" i="2"/>
  <c r="G225" i="2"/>
  <c r="G354" i="2"/>
  <c r="G324" i="2"/>
  <c r="G610" i="2"/>
  <c r="G326" i="2"/>
  <c r="G582" i="2"/>
  <c r="G583" i="2"/>
  <c r="G867" i="2"/>
  <c r="G330" i="2"/>
  <c r="G586" i="2"/>
  <c r="G534" i="2"/>
  <c r="G843" i="2"/>
  <c r="G588" i="2"/>
  <c r="G845" i="2"/>
  <c r="G1125" i="2"/>
  <c r="G1381" i="2"/>
  <c r="G302" i="2"/>
  <c r="G558" i="2"/>
  <c r="G559" i="2"/>
  <c r="G855" i="2"/>
  <c r="G564" i="2"/>
  <c r="G821" i="2"/>
  <c r="G1113" i="2"/>
  <c r="G1369" i="2"/>
  <c r="G574" i="2"/>
  <c r="G863" i="2"/>
  <c r="G837" i="2"/>
  <c r="G1377" i="2"/>
  <c r="G589" i="2"/>
  <c r="G870" i="2"/>
  <c r="G1126" i="2"/>
  <c r="G1382" i="2"/>
  <c r="G378" i="2"/>
  <c r="G634" i="2"/>
  <c r="G630" i="2"/>
  <c r="G891" i="2"/>
  <c r="G636" i="2"/>
  <c r="G893" i="2"/>
  <c r="G1149" i="2"/>
  <c r="G13" i="2"/>
  <c r="G30" i="2"/>
  <c r="G39" i="2"/>
  <c r="G905" i="2"/>
  <c r="G125" i="2"/>
  <c r="G16" i="2"/>
  <c r="G90" i="2"/>
  <c r="G918" i="2"/>
  <c r="G1410" i="2"/>
  <c r="G1538" i="2"/>
  <c r="G1666" i="2"/>
  <c r="G1794" i="2"/>
  <c r="G47" i="2"/>
  <c r="G102" i="2"/>
  <c r="G907" i="2"/>
  <c r="G1163" i="2"/>
  <c r="G106" i="2"/>
  <c r="G922" i="2"/>
  <c r="G1420" i="2"/>
  <c r="G1676" i="2"/>
  <c r="G346" i="2"/>
  <c r="G602" i="2"/>
  <c r="G566" i="2"/>
  <c r="G859" i="2"/>
  <c r="G604" i="2"/>
  <c r="G571" i="2"/>
  <c r="G861" i="2"/>
  <c r="G1005" i="2"/>
  <c r="G1133" i="2"/>
  <c r="G1261" i="2"/>
  <c r="G1389" i="2"/>
  <c r="G334" i="2"/>
  <c r="G590" i="2"/>
  <c r="G591" i="2"/>
  <c r="G871" i="2"/>
  <c r="G596" i="2"/>
  <c r="G853" i="2"/>
  <c r="G1129" i="2"/>
  <c r="G1385" i="2"/>
  <c r="G638" i="2"/>
  <c r="G7" i="2"/>
  <c r="G897" i="2"/>
  <c r="G1401" i="2"/>
  <c r="G621" i="2"/>
  <c r="G886" i="2"/>
  <c r="G1142" i="2"/>
  <c r="G1398" i="2"/>
  <c r="G1530" i="2"/>
  <c r="G1658" i="2"/>
  <c r="G1786" i="2"/>
  <c r="G1914" i="2"/>
  <c r="G632" i="2"/>
  <c r="G889" i="2"/>
  <c r="G1147" i="2"/>
  <c r="G1403" i="2"/>
  <c r="G890" i="2"/>
  <c r="G1402" i="2"/>
  <c r="G1660" i="2"/>
  <c r="G1804" i="2"/>
  <c r="G1924" i="2"/>
  <c r="G1988" i="2"/>
  <c r="G345" i="2"/>
  <c r="G601" i="2"/>
  <c r="G748" i="2"/>
  <c r="G876" i="2"/>
  <c r="G1004" i="2"/>
  <c r="G1132" i="2"/>
  <c r="G1260" i="2"/>
  <c r="G1388" i="2"/>
  <c r="G1461" i="2"/>
  <c r="G1525" i="2"/>
  <c r="G1589" i="2"/>
  <c r="G1653" i="2"/>
  <c r="G1717" i="2"/>
  <c r="G1781" i="2"/>
  <c r="G1851" i="2"/>
  <c r="G1979" i="2"/>
  <c r="G1945" i="2"/>
  <c r="G128" i="2"/>
  <c r="G544" i="2"/>
  <c r="G451" i="2"/>
  <c r="G801" i="2"/>
  <c r="G975" i="2"/>
  <c r="G221" i="2"/>
  <c r="G351" i="2"/>
  <c r="G328" i="2"/>
  <c r="G1009" i="2"/>
  <c r="G186" i="2"/>
  <c r="G686" i="2"/>
  <c r="G942" i="2"/>
  <c r="G1198" i="2"/>
  <c r="G1430" i="2"/>
  <c r="G1558" i="2"/>
  <c r="G1686" i="2"/>
  <c r="G1814" i="2"/>
  <c r="G207" i="2"/>
  <c r="G339" i="2"/>
  <c r="G947" i="2"/>
  <c r="G1203" i="2"/>
  <c r="G341" i="2"/>
  <c r="G1002" i="2"/>
  <c r="G1460" i="2"/>
  <c r="G1716" i="2"/>
  <c r="G1944" i="2"/>
  <c r="G425" i="2"/>
  <c r="G788" i="2"/>
  <c r="G1044" i="2"/>
  <c r="G1300" i="2"/>
  <c r="G1418" i="2"/>
  <c r="G1546" i="2"/>
  <c r="G1674" i="2"/>
  <c r="G1802" i="2"/>
  <c r="G111" i="2"/>
  <c r="G230" i="2"/>
  <c r="G923" i="2"/>
  <c r="G1179" i="2"/>
  <c r="G234" i="2"/>
  <c r="G954" i="2"/>
  <c r="G1436" i="2"/>
  <c r="G1692" i="2"/>
  <c r="G1820" i="2"/>
  <c r="G1932" i="2"/>
  <c r="G1996" i="2"/>
  <c r="G377" i="2"/>
  <c r="G633" i="2"/>
  <c r="G764" i="2"/>
  <c r="G892" i="2"/>
  <c r="G1020" i="2"/>
  <c r="G1148" i="2"/>
  <c r="G1276" i="2"/>
  <c r="G1404" i="2"/>
  <c r="G1469" i="2"/>
  <c r="G1533" i="2"/>
  <c r="G1597" i="2"/>
  <c r="G1661" i="2"/>
  <c r="G1725" i="2"/>
  <c r="G1789" i="2"/>
  <c r="G1867" i="2"/>
  <c r="G1995" i="2"/>
  <c r="G1961" i="2"/>
  <c r="G256" i="2"/>
  <c r="G576" i="2"/>
  <c r="G515" i="2"/>
  <c r="G833" i="2"/>
  <c r="G991" i="2"/>
  <c r="G188" i="2"/>
  <c r="G479" i="2"/>
  <c r="G484" i="2"/>
  <c r="G1073" i="2"/>
  <c r="G285" i="2"/>
  <c r="G718" i="2"/>
  <c r="G974" i="2"/>
  <c r="G1230" i="2"/>
  <c r="G1446" i="2"/>
  <c r="G1574" i="2"/>
  <c r="G1702" i="2"/>
  <c r="G1830" i="2"/>
  <c r="G160" i="2"/>
  <c r="G467" i="2"/>
  <c r="G979" i="2"/>
  <c r="G1235" i="2"/>
  <c r="G469" i="2"/>
  <c r="G1066" i="2"/>
  <c r="G1492" i="2"/>
  <c r="G1748" i="2"/>
  <c r="G1960" i="2"/>
  <c r="G489" i="2"/>
  <c r="G820" i="2"/>
  <c r="G1076" i="2"/>
  <c r="G1332" i="2"/>
  <c r="G1497" i="2"/>
  <c r="G1625" i="2"/>
  <c r="G1545" i="2"/>
  <c r="G1753" i="2"/>
  <c r="G1923" i="2"/>
  <c r="G95" i="2"/>
  <c r="G198" i="2"/>
  <c r="G919" i="2"/>
  <c r="G414" i="2"/>
  <c r="G677" i="2"/>
  <c r="G509" i="2"/>
  <c r="G1086" i="2"/>
  <c r="G1502" i="2"/>
  <c r="G1758" i="2"/>
  <c r="G520" i="2"/>
  <c r="G1091" i="2"/>
  <c r="G778" i="2"/>
  <c r="G1604" i="2"/>
  <c r="G146" i="2"/>
  <c r="G932" i="2"/>
  <c r="G1425" i="2"/>
  <c r="G1681" i="2"/>
  <c r="G1873" i="2"/>
  <c r="G657" i="2"/>
  <c r="G1127" i="2"/>
  <c r="G1255" i="2"/>
  <c r="G1383" i="2"/>
  <c r="G549" i="2"/>
  <c r="G850" i="2"/>
  <c r="G1106" i="2"/>
  <c r="G1362" i="2"/>
  <c r="G1512" i="2"/>
  <c r="G1640" i="2"/>
  <c r="G1768" i="2"/>
  <c r="G1896" i="2"/>
  <c r="G1970" i="2"/>
  <c r="G273" i="2"/>
  <c r="G529" i="2"/>
  <c r="G712" i="2"/>
  <c r="G840" i="2"/>
  <c r="G968" i="2"/>
  <c r="G1096" i="2"/>
  <c r="G1224" i="2"/>
  <c r="G1352" i="2"/>
  <c r="G1443" i="2"/>
  <c r="G1507" i="2"/>
  <c r="G1555" i="2"/>
  <c r="G1587" i="2"/>
  <c r="G1619" i="2"/>
  <c r="G1651" i="2"/>
  <c r="G1687" i="2"/>
  <c r="G1751" i="2"/>
  <c r="G1815" i="2"/>
  <c r="G1919" i="2"/>
  <c r="G1885" i="2"/>
  <c r="G1683" i="2"/>
  <c r="G1747" i="2"/>
  <c r="G1811" i="2"/>
  <c r="G1911" i="2"/>
  <c r="G1877" i="2"/>
  <c r="G157" i="2"/>
  <c r="G287" i="2"/>
  <c r="G144" i="2"/>
  <c r="G977" i="2"/>
  <c r="G122" i="2"/>
  <c r="G670" i="2"/>
  <c r="G926" i="2"/>
  <c r="G1182" i="2"/>
  <c r="G1422" i="2"/>
  <c r="G1550" i="2"/>
  <c r="G1678" i="2"/>
  <c r="G1806" i="2"/>
  <c r="G143" i="2"/>
  <c r="G275" i="2"/>
  <c r="G931" i="2"/>
  <c r="G1187" i="2"/>
  <c r="G277" i="2"/>
  <c r="G970" i="2"/>
  <c r="G1444" i="2"/>
  <c r="G1700" i="2"/>
  <c r="G1936" i="2"/>
  <c r="G393" i="2"/>
  <c r="G772" i="2"/>
  <c r="G1028" i="2"/>
  <c r="G1284" i="2"/>
  <c r="G1473" i="2"/>
  <c r="G1601" i="2"/>
  <c r="G1729" i="2"/>
  <c r="G1875" i="2"/>
  <c r="G1969" i="2"/>
  <c r="G592" i="2"/>
  <c r="G849" i="2"/>
  <c r="G1087" i="2"/>
  <c r="G1151" i="2"/>
  <c r="G1215" i="2"/>
  <c r="G1279" i="2"/>
  <c r="G1343" i="2"/>
  <c r="G10" i="2"/>
  <c r="G389" i="2"/>
  <c r="G642" i="2"/>
  <c r="G770" i="2"/>
  <c r="G898" i="2"/>
  <c r="G1026" i="2"/>
  <c r="G1154" i="2"/>
  <c r="G1282" i="2"/>
  <c r="G1408" i="2"/>
  <c r="G1472" i="2"/>
  <c r="G1536" i="2"/>
  <c r="G1600" i="2"/>
  <c r="G1664" i="2"/>
  <c r="G1728" i="2"/>
  <c r="G1792" i="2"/>
  <c r="G1856" i="2"/>
  <c r="G1918" i="2"/>
  <c r="G1950" i="2"/>
  <c r="G1982" i="2"/>
  <c r="G130" i="2"/>
  <c r="G321" i="2"/>
  <c r="G449" i="2"/>
  <c r="G577" i="2"/>
  <c r="G672" i="2"/>
  <c r="G736" i="2"/>
  <c r="G800" i="2"/>
  <c r="G864" i="2"/>
  <c r="G928" i="2"/>
  <c r="G992" i="2"/>
  <c r="G1056" i="2"/>
  <c r="G1120" i="2"/>
  <c r="G1184" i="2"/>
  <c r="G1248" i="2"/>
  <c r="G1312" i="2"/>
  <c r="G1376" i="2"/>
  <c r="G1423" i="2"/>
  <c r="G1455" i="2"/>
  <c r="G1487" i="2"/>
  <c r="G1519" i="2"/>
  <c r="G1551" i="2"/>
  <c r="G1583" i="2"/>
  <c r="G1615" i="2"/>
  <c r="G1647" i="2"/>
  <c r="G1679" i="2"/>
  <c r="G1743" i="2"/>
  <c r="G1807" i="2"/>
  <c r="G1903" i="2"/>
  <c r="G1869" i="2"/>
  <c r="G1997" i="2"/>
  <c r="G1739" i="2"/>
  <c r="G1803" i="2"/>
  <c r="G1895" i="2"/>
  <c r="G1861" i="2"/>
  <c r="G1989" i="2"/>
  <c r="G1863" i="2"/>
  <c r="G1957" i="2"/>
  <c r="G1577" i="2"/>
  <c r="G1705" i="2"/>
  <c r="G1769" i="2"/>
  <c r="G1833" i="2"/>
  <c r="G1955" i="2"/>
  <c r="G1921" i="2"/>
  <c r="G223" i="2"/>
  <c r="G496" i="2"/>
  <c r="G355" i="2"/>
  <c r="G753" i="2"/>
  <c r="G951" i="2"/>
  <c r="G29" i="2"/>
  <c r="G62" i="2"/>
  <c r="G71" i="2"/>
  <c r="G913" i="2"/>
  <c r="G1405" i="2"/>
  <c r="G637" i="2"/>
  <c r="G894" i="2"/>
  <c r="G1150" i="2"/>
  <c r="G1406" i="2"/>
  <c r="G1534" i="2"/>
  <c r="G1662" i="2"/>
  <c r="G1790" i="2"/>
  <c r="G15" i="2"/>
  <c r="G38" i="2"/>
  <c r="G899" i="2"/>
  <c r="G1155" i="2"/>
  <c r="G42" i="2"/>
  <c r="G906" i="2"/>
  <c r="G1412" i="2"/>
  <c r="G1668" i="2"/>
  <c r="G1920" i="2"/>
  <c r="G329" i="2"/>
  <c r="G740" i="2"/>
  <c r="G996" i="2"/>
  <c r="G1252" i="2"/>
  <c r="G1457" i="2"/>
  <c r="G1585" i="2"/>
  <c r="G1713" i="2"/>
  <c r="G1843" i="2"/>
  <c r="G1937" i="2"/>
  <c r="G528" i="2"/>
  <c r="G785" i="2"/>
  <c r="G1079" i="2"/>
  <c r="G1143" i="2"/>
  <c r="G1207" i="2"/>
  <c r="G1271" i="2"/>
  <c r="G1335" i="2"/>
  <c r="G1399" i="2"/>
  <c r="G357" i="2"/>
  <c r="G613" i="2"/>
  <c r="G754" i="2"/>
  <c r="G882" i="2"/>
  <c r="G1010" i="2"/>
  <c r="G1138" i="2"/>
  <c r="G1266" i="2"/>
  <c r="G1394" i="2"/>
  <c r="G1464" i="2"/>
  <c r="G1528" i="2"/>
  <c r="G1592" i="2"/>
  <c r="G1656" i="2"/>
  <c r="G1720" i="2"/>
  <c r="G1784" i="2"/>
  <c r="G1848" i="2"/>
  <c r="G1912" i="2"/>
  <c r="G1946" i="2"/>
  <c r="G1978" i="2"/>
  <c r="G98" i="2"/>
  <c r="G305" i="2"/>
  <c r="G433" i="2"/>
  <c r="G561" i="2"/>
  <c r="G664" i="2"/>
  <c r="G728" i="2"/>
  <c r="G792" i="2"/>
  <c r="G856" i="2"/>
  <c r="G920" i="2"/>
  <c r="G984" i="2"/>
  <c r="G1048" i="2"/>
  <c r="G1112" i="2"/>
  <c r="G1176" i="2"/>
  <c r="G1240" i="2"/>
  <c r="G1304" i="2"/>
  <c r="G1368" i="2"/>
  <c r="G1419" i="2"/>
  <c r="G1451" i="2"/>
  <c r="G1483" i="2"/>
  <c r="G1515" i="2"/>
  <c r="G1547" i="2"/>
  <c r="G1579" i="2"/>
  <c r="G1611" i="2"/>
  <c r="G1643" i="2"/>
  <c r="G1675" i="2"/>
  <c r="G1735" i="2"/>
  <c r="G1799" i="2"/>
  <c r="G1887" i="2"/>
  <c r="G1853" i="2"/>
  <c r="G1981" i="2"/>
  <c r="G1731" i="2"/>
  <c r="G1795" i="2"/>
  <c r="G1879" i="2"/>
  <c r="G1845" i="2"/>
  <c r="G1973" i="2"/>
  <c r="G542" i="2"/>
  <c r="G847" i="2"/>
  <c r="G805" i="2"/>
  <c r="G1361" i="2"/>
  <c r="G573" i="2"/>
  <c r="G862" i="2"/>
  <c r="G1118" i="2"/>
  <c r="G1374" i="2"/>
  <c r="G1518" i="2"/>
  <c r="G1646" i="2"/>
  <c r="G1774" i="2"/>
  <c r="G1902" i="2"/>
  <c r="G584" i="2"/>
  <c r="G841" i="2"/>
  <c r="G1123" i="2"/>
  <c r="G1379" i="2"/>
  <c r="G842" i="2"/>
  <c r="G1354" i="2"/>
  <c r="G1636" i="2"/>
  <c r="G1892" i="2"/>
  <c r="G265" i="2"/>
  <c r="G708" i="2"/>
  <c r="G964" i="2"/>
  <c r="G1220" i="2"/>
  <c r="G1441" i="2"/>
  <c r="G1569" i="2"/>
  <c r="G1697" i="2"/>
  <c r="G1825" i="2"/>
  <c r="G1905" i="2"/>
  <c r="G464" i="2"/>
  <c r="G721" i="2"/>
  <c r="G1063" i="2"/>
  <c r="G1135" i="2"/>
  <c r="G1199" i="2"/>
  <c r="G1263" i="2"/>
  <c r="G1327" i="2"/>
  <c r="G1391" i="2"/>
  <c r="G325" i="2"/>
  <c r="G581" i="2"/>
  <c r="G738" i="2"/>
  <c r="G866" i="2"/>
  <c r="G994" i="2"/>
  <c r="G1122" i="2"/>
  <c r="G1250" i="2"/>
  <c r="G1378" i="2"/>
  <c r="G1456" i="2"/>
  <c r="G1520" i="2"/>
  <c r="G1584" i="2"/>
  <c r="G1648" i="2"/>
  <c r="G1712" i="2"/>
  <c r="G1776" i="2"/>
  <c r="G1840" i="2"/>
  <c r="G1904" i="2"/>
  <c r="G1942" i="2"/>
  <c r="G1974" i="2"/>
  <c r="G66" i="2"/>
  <c r="G289" i="2"/>
  <c r="G417" i="2"/>
  <c r="G545" i="2"/>
  <c r="G656" i="2"/>
  <c r="G720" i="2"/>
  <c r="G784" i="2"/>
  <c r="G848" i="2"/>
  <c r="G912" i="2"/>
  <c r="G976" i="2"/>
  <c r="G1040" i="2"/>
  <c r="G1104" i="2"/>
  <c r="G1168" i="2"/>
  <c r="G1232" i="2"/>
  <c r="G1296" i="2"/>
  <c r="G1360" i="2"/>
  <c r="G1415" i="2"/>
  <c r="G1447" i="2"/>
  <c r="G1479" i="2"/>
  <c r="G1511" i="2"/>
  <c r="G1543" i="2"/>
  <c r="G1575" i="2"/>
  <c r="G1607" i="2"/>
  <c r="G1639" i="2"/>
  <c r="G1671" i="2"/>
  <c r="G1727" i="2"/>
  <c r="G1791" i="2"/>
  <c r="G1871" i="2"/>
  <c r="G1999" i="2"/>
  <c r="G1965" i="2"/>
  <c r="G1723" i="2"/>
  <c r="G1819" i="2"/>
  <c r="G1893" i="2"/>
  <c r="G97" i="2"/>
  <c r="G196" i="2"/>
  <c r="G195" i="2"/>
  <c r="G482" i="2"/>
  <c r="G197" i="2"/>
  <c r="G268" i="2"/>
  <c r="G327" i="2"/>
  <c r="G739" i="2"/>
  <c r="G201" i="2"/>
  <c r="G276" i="2"/>
  <c r="G278" i="2"/>
  <c r="G535" i="2"/>
  <c r="G280" i="2"/>
  <c r="G539" i="2"/>
  <c r="G997" i="2"/>
  <c r="G1253" i="2"/>
  <c r="G173" i="2"/>
  <c r="G184" i="2"/>
  <c r="G303" i="2"/>
  <c r="G727" i="2"/>
  <c r="G208" i="2"/>
  <c r="G491" i="2"/>
  <c r="G985" i="2"/>
  <c r="G1241" i="2"/>
  <c r="G318" i="2"/>
  <c r="G575" i="2"/>
  <c r="G580" i="2"/>
  <c r="G1121" i="2"/>
  <c r="G333" i="2"/>
  <c r="G742" i="2"/>
  <c r="G998" i="2"/>
  <c r="G1254" i="2"/>
  <c r="G249" i="2"/>
  <c r="G372" i="2"/>
  <c r="G374" i="2"/>
  <c r="G631" i="2"/>
  <c r="G376" i="2"/>
  <c r="G635" i="2"/>
  <c r="G1021" i="2"/>
  <c r="G1277" i="2"/>
  <c r="G27" i="2"/>
  <c r="G647" i="2"/>
  <c r="G86" i="2"/>
  <c r="G1161" i="2"/>
  <c r="G254" i="2"/>
  <c r="G961" i="2"/>
  <c r="G662" i="2"/>
  <c r="G1174" i="2"/>
  <c r="G1474" i="2"/>
  <c r="G1602" i="2"/>
  <c r="G1730" i="2"/>
  <c r="G1858" i="2"/>
  <c r="G408" i="2"/>
  <c r="G665" i="2"/>
  <c r="G1035" i="2"/>
  <c r="G1291" i="2"/>
  <c r="G666" i="2"/>
  <c r="G1178" i="2"/>
  <c r="G1548" i="2"/>
  <c r="G217" i="2"/>
  <c r="G308" i="2"/>
  <c r="G310" i="2"/>
  <c r="G567" i="2"/>
  <c r="G312" i="2"/>
  <c r="G315" i="2"/>
  <c r="G733" i="2"/>
  <c r="G941" i="2"/>
  <c r="G1069" i="2"/>
  <c r="G1197" i="2"/>
  <c r="G1325" i="2"/>
  <c r="G205" i="2"/>
  <c r="G284" i="2"/>
  <c r="G335" i="2"/>
  <c r="G743" i="2"/>
  <c r="G296" i="2"/>
  <c r="G555" i="2"/>
  <c r="G1001" i="2"/>
  <c r="G1257" i="2"/>
  <c r="G382" i="2"/>
  <c r="G639" i="2"/>
  <c r="G22" i="2"/>
  <c r="G1153" i="2"/>
  <c r="G365" i="2"/>
  <c r="G758" i="2"/>
  <c r="G1014" i="2"/>
  <c r="G1270" i="2"/>
  <c r="G1466" i="2"/>
  <c r="G1594" i="2"/>
  <c r="G1722" i="2"/>
  <c r="G1850" i="2"/>
  <c r="G368" i="2"/>
  <c r="G627" i="2"/>
  <c r="G1019" i="2"/>
  <c r="G1275" i="2"/>
  <c r="G629" i="2"/>
  <c r="G1146" i="2"/>
  <c r="G1532" i="2"/>
  <c r="G1740" i="2"/>
  <c r="G1868" i="2"/>
  <c r="G1956" i="2"/>
  <c r="G178" i="2"/>
  <c r="G473" i="2"/>
  <c r="G684" i="2"/>
  <c r="G812" i="2"/>
  <c r="G940" i="2"/>
  <c r="G1068" i="2"/>
  <c r="G1196" i="2"/>
  <c r="G1324" i="2"/>
  <c r="G1429" i="2"/>
  <c r="G1493" i="2"/>
  <c r="G1557" i="2"/>
  <c r="G1621" i="2"/>
  <c r="G1685" i="2"/>
  <c r="G1749" i="2"/>
  <c r="G1813" i="2"/>
  <c r="G1915" i="2"/>
  <c r="G1881" i="2"/>
  <c r="G63" i="2"/>
  <c r="G416" i="2"/>
  <c r="G134" i="2"/>
  <c r="G673" i="2"/>
  <c r="G911" i="2"/>
  <c r="G1039" i="2"/>
  <c r="G316" i="2"/>
  <c r="G751" i="2"/>
  <c r="G587" i="2"/>
  <c r="G1265" i="2"/>
  <c r="G477" i="2"/>
  <c r="G814" i="2"/>
  <c r="G1070" i="2"/>
  <c r="G1326" i="2"/>
  <c r="G1494" i="2"/>
  <c r="G1622" i="2"/>
  <c r="G1750" i="2"/>
  <c r="G1878" i="2"/>
  <c r="G488" i="2"/>
  <c r="G745" i="2"/>
  <c r="G1075" i="2"/>
  <c r="G1331" i="2"/>
  <c r="G746" i="2"/>
  <c r="G1258" i="2"/>
  <c r="G1588" i="2"/>
  <c r="G1844" i="2"/>
  <c r="G82" i="2"/>
  <c r="G660" i="2"/>
  <c r="G916" i="2"/>
  <c r="G1172" i="2"/>
  <c r="G1417" i="2"/>
  <c r="G1482" i="2"/>
  <c r="G1610" i="2"/>
  <c r="G1738" i="2"/>
  <c r="G1866" i="2"/>
  <c r="G440" i="2"/>
  <c r="G697" i="2"/>
  <c r="G1051" i="2"/>
  <c r="G1307" i="2"/>
  <c r="G698" i="2"/>
  <c r="G1210" i="2"/>
  <c r="G1564" i="2"/>
  <c r="G1756" i="2"/>
  <c r="G1884" i="2"/>
  <c r="G1964" i="2"/>
  <c r="G242" i="2"/>
  <c r="G505" i="2"/>
  <c r="G700" i="2"/>
  <c r="G828" i="2"/>
  <c r="G956" i="2"/>
  <c r="G1084" i="2"/>
  <c r="G1212" i="2"/>
  <c r="G1340" i="2"/>
  <c r="G1437" i="2"/>
  <c r="G1501" i="2"/>
  <c r="G1565" i="2"/>
  <c r="G1629" i="2"/>
  <c r="G1693" i="2"/>
  <c r="G1757" i="2"/>
  <c r="G1821" i="2"/>
  <c r="G1931" i="2"/>
  <c r="G1897" i="2"/>
  <c r="G127" i="2"/>
  <c r="G448" i="2"/>
  <c r="G259" i="2"/>
  <c r="G705" i="2"/>
  <c r="G927" i="2"/>
  <c r="G1055" i="2"/>
  <c r="G478" i="2"/>
  <c r="G815" i="2"/>
  <c r="G741" i="2"/>
  <c r="G1329" i="2"/>
  <c r="G541" i="2"/>
  <c r="G846" i="2"/>
  <c r="G1102" i="2"/>
  <c r="G1358" i="2"/>
  <c r="G1510" i="2"/>
  <c r="G1638" i="2"/>
  <c r="G1766" i="2"/>
  <c r="G1894" i="2"/>
  <c r="G552" i="2"/>
  <c r="G809" i="2"/>
  <c r="G1107" i="2"/>
  <c r="G1363" i="2"/>
  <c r="G810" i="2"/>
  <c r="G1322" i="2"/>
  <c r="G1620" i="2"/>
  <c r="G1876" i="2"/>
  <c r="G210" i="2"/>
  <c r="G692" i="2"/>
  <c r="G948" i="2"/>
  <c r="G1204" i="2"/>
  <c r="G1433" i="2"/>
  <c r="G1561" i="2"/>
  <c r="G1689" i="2"/>
  <c r="G1673" i="2"/>
  <c r="G1817" i="2"/>
  <c r="G1889" i="2"/>
  <c r="G432" i="2"/>
  <c r="G689" i="2"/>
  <c r="G1047" i="2"/>
  <c r="G783" i="2"/>
  <c r="G1297" i="2"/>
  <c r="G830" i="2"/>
  <c r="G1342" i="2"/>
  <c r="G1630" i="2"/>
  <c r="G1886" i="2"/>
  <c r="G777" i="2"/>
  <c r="G1347" i="2"/>
  <c r="G1290" i="2"/>
  <c r="G1860" i="2"/>
  <c r="G676" i="2"/>
  <c r="G1188" i="2"/>
  <c r="G1553" i="2"/>
  <c r="G1809" i="2"/>
  <c r="G400" i="2"/>
  <c r="G1031" i="2"/>
  <c r="G1191" i="2"/>
  <c r="G1319" i="2"/>
  <c r="G293" i="2"/>
  <c r="G722" i="2"/>
  <c r="G978" i="2"/>
  <c r="G1234" i="2"/>
  <c r="G1448" i="2"/>
  <c r="G1576" i="2"/>
  <c r="G1704" i="2"/>
  <c r="G1832" i="2"/>
  <c r="G1938" i="2"/>
  <c r="G34" i="2"/>
  <c r="G401" i="2"/>
  <c r="G648" i="2"/>
  <c r="G776" i="2"/>
  <c r="G904" i="2"/>
  <c r="G1032" i="2"/>
  <c r="G1160" i="2"/>
  <c r="G1288" i="2"/>
  <c r="G1411" i="2"/>
  <c r="G1475" i="2"/>
  <c r="G1539" i="2"/>
  <c r="G1571" i="2"/>
  <c r="G1603" i="2"/>
  <c r="G1635" i="2"/>
  <c r="G1667" i="2"/>
  <c r="G1719" i="2"/>
  <c r="G1783" i="2"/>
  <c r="G1855" i="2"/>
  <c r="G1983" i="2"/>
  <c r="G1949" i="2"/>
  <c r="G1715" i="2"/>
  <c r="G1779" i="2"/>
  <c r="G1847" i="2"/>
  <c r="G1975" i="2"/>
  <c r="G1941" i="2"/>
  <c r="G120" i="2"/>
  <c r="G719" i="2"/>
  <c r="G459" i="2"/>
  <c r="G1233" i="2"/>
  <c r="G445" i="2"/>
  <c r="G798" i="2"/>
  <c r="G1054" i="2"/>
  <c r="G1310" i="2"/>
  <c r="G1486" i="2"/>
  <c r="G1614" i="2"/>
  <c r="G1742" i="2"/>
  <c r="G1870" i="2"/>
  <c r="G456" i="2"/>
  <c r="G713" i="2"/>
  <c r="G1059" i="2"/>
  <c r="G1315" i="2"/>
  <c r="G714" i="2"/>
  <c r="G1226" i="2"/>
  <c r="G1572" i="2"/>
  <c r="G1828" i="2"/>
  <c r="G18" i="2"/>
  <c r="G644" i="2"/>
  <c r="G900" i="2"/>
  <c r="G1156" i="2"/>
  <c r="G1409" i="2"/>
  <c r="G1537" i="2"/>
  <c r="G1665" i="2"/>
  <c r="G1793" i="2"/>
  <c r="G1841" i="2"/>
  <c r="G288" i="2"/>
  <c r="G547" i="2"/>
  <c r="G999" i="2"/>
  <c r="G1119" i="2"/>
  <c r="G1183" i="2"/>
  <c r="G1247" i="2"/>
  <c r="G1311" i="2"/>
  <c r="G1375" i="2"/>
  <c r="G261" i="2"/>
  <c r="G517" i="2"/>
  <c r="G706" i="2"/>
  <c r="G834" i="2"/>
  <c r="G962" i="2"/>
  <c r="G1090" i="2"/>
  <c r="G1218" i="2"/>
  <c r="G1346" i="2"/>
  <c r="G1440" i="2"/>
  <c r="G1504" i="2"/>
  <c r="G1568" i="2"/>
  <c r="G1632" i="2"/>
  <c r="G1696" i="2"/>
  <c r="G1760" i="2"/>
  <c r="G1824" i="2"/>
  <c r="G1888" i="2"/>
  <c r="G1934" i="2"/>
  <c r="G1966" i="2"/>
  <c r="G1998" i="2"/>
  <c r="G257" i="2"/>
  <c r="G385" i="2"/>
  <c r="G513" i="2"/>
  <c r="G640" i="2"/>
  <c r="G704" i="2"/>
  <c r="G768" i="2"/>
  <c r="G832" i="2"/>
  <c r="G896" i="2"/>
  <c r="G960" i="2"/>
  <c r="G1024" i="2"/>
  <c r="G1088" i="2"/>
  <c r="G1152" i="2"/>
  <c r="G1216" i="2"/>
  <c r="G1280" i="2"/>
  <c r="G1344" i="2"/>
  <c r="G1407" i="2"/>
  <c r="G1439" i="2"/>
  <c r="G1471" i="2"/>
  <c r="G1503" i="2"/>
  <c r="G1535" i="2"/>
  <c r="G1567" i="2"/>
  <c r="G1599" i="2"/>
  <c r="G1631" i="2"/>
  <c r="G1663" i="2"/>
  <c r="G1711" i="2"/>
  <c r="G1775" i="2"/>
  <c r="G1839" i="2"/>
  <c r="G1967" i="2"/>
  <c r="G1933" i="2"/>
  <c r="G1707" i="2"/>
  <c r="G1771" i="2"/>
  <c r="G1835" i="2"/>
  <c r="G1959" i="2"/>
  <c r="G1925" i="2"/>
  <c r="G1787" i="2"/>
  <c r="G1991" i="2"/>
  <c r="G1513" i="2"/>
  <c r="G1641" i="2"/>
  <c r="G1737" i="2"/>
  <c r="G1801" i="2"/>
  <c r="G1891" i="2"/>
  <c r="G1857" i="2"/>
  <c r="G1985" i="2"/>
  <c r="G352" i="2"/>
  <c r="G624" i="2"/>
  <c r="G611" i="2"/>
  <c r="G881" i="2"/>
  <c r="G1015" i="2"/>
  <c r="G59" i="2"/>
  <c r="G655" i="2"/>
  <c r="G150" i="2"/>
  <c r="G1169" i="2"/>
  <c r="G381" i="2"/>
  <c r="G766" i="2"/>
  <c r="G1022" i="2"/>
  <c r="G1278" i="2"/>
  <c r="G1470" i="2"/>
  <c r="G1598" i="2"/>
  <c r="G1726" i="2"/>
  <c r="G1854" i="2"/>
  <c r="G392" i="2"/>
  <c r="G649" i="2"/>
  <c r="G1027" i="2"/>
  <c r="G1283" i="2"/>
  <c r="G650" i="2"/>
  <c r="G1162" i="2"/>
  <c r="G1540" i="2"/>
  <c r="G1796" i="2"/>
  <c r="G1984" i="2"/>
  <c r="G585" i="2"/>
  <c r="G868" i="2"/>
  <c r="G1124" i="2"/>
  <c r="G1380" i="2"/>
  <c r="G1521" i="2"/>
  <c r="G1649" i="2"/>
  <c r="G1777" i="2"/>
  <c r="G1971" i="2"/>
  <c r="G64" i="2"/>
  <c r="G419" i="2"/>
  <c r="G967" i="2"/>
  <c r="G1111" i="2"/>
  <c r="G1175" i="2"/>
  <c r="G1239" i="2"/>
  <c r="G1303" i="2"/>
  <c r="G1367" i="2"/>
  <c r="G202" i="2"/>
  <c r="G485" i="2"/>
  <c r="G690" i="2"/>
  <c r="G818" i="2"/>
  <c r="G946" i="2"/>
  <c r="G1074" i="2"/>
  <c r="G1202" i="2"/>
  <c r="G1330" i="2"/>
  <c r="G1432" i="2"/>
  <c r="G1496" i="2"/>
  <c r="G1560" i="2"/>
  <c r="G1624" i="2"/>
  <c r="G1688" i="2"/>
  <c r="G1752" i="2"/>
  <c r="G1816" i="2"/>
  <c r="G1880" i="2"/>
  <c r="G1930" i="2"/>
  <c r="G1962" i="2"/>
  <c r="G1994" i="2"/>
  <c r="G226" i="2"/>
  <c r="G369" i="2"/>
  <c r="G497" i="2"/>
  <c r="G625" i="2"/>
  <c r="G696" i="2"/>
  <c r="G760" i="2"/>
  <c r="G824" i="2"/>
  <c r="G888" i="2"/>
  <c r="G952" i="2"/>
  <c r="G1016" i="2"/>
  <c r="G1080" i="2"/>
  <c r="G1144" i="2"/>
  <c r="G1208" i="2"/>
  <c r="G1272" i="2"/>
  <c r="G1336" i="2"/>
  <c r="G1400" i="2"/>
  <c r="G1435" i="2"/>
  <c r="G1467" i="2"/>
  <c r="G1499" i="2"/>
  <c r="G1531" i="2"/>
  <c r="G1563" i="2"/>
  <c r="G1595" i="2"/>
  <c r="G1627" i="2"/>
  <c r="G1659" i="2"/>
  <c r="G1703" i="2"/>
  <c r="G1767" i="2"/>
  <c r="G1831" i="2"/>
  <c r="G1951" i="2"/>
  <c r="G1917" i="2"/>
  <c r="G1699" i="2"/>
  <c r="G1763" i="2"/>
  <c r="G1827" i="2"/>
  <c r="G1943" i="2"/>
  <c r="G1909" i="2"/>
  <c r="G286" i="2"/>
  <c r="G543" i="2"/>
  <c r="G548" i="2"/>
  <c r="G1105" i="2"/>
  <c r="G317" i="2"/>
  <c r="G734" i="2"/>
  <c r="G990" i="2"/>
  <c r="G1246" i="2"/>
  <c r="G1582" i="2"/>
  <c r="G1838" i="2"/>
  <c r="G531" i="2"/>
  <c r="G1251" i="2"/>
  <c r="G1098" i="2"/>
  <c r="G1764" i="2"/>
  <c r="G521" i="2"/>
  <c r="G1092" i="2"/>
  <c r="G1505" i="2"/>
  <c r="G1761" i="2"/>
  <c r="G159" i="2"/>
  <c r="G935" i="2"/>
  <c r="G1167" i="2"/>
  <c r="G1295" i="2"/>
  <c r="G138" i="2"/>
  <c r="G674" i="2"/>
  <c r="G930" i="2"/>
  <c r="G1186" i="2"/>
  <c r="G1424" i="2"/>
  <c r="G1552" i="2"/>
  <c r="G1680" i="2"/>
  <c r="G1808" i="2"/>
  <c r="G1926" i="2"/>
  <c r="G1990" i="2"/>
  <c r="G353" i="2"/>
  <c r="G609" i="2"/>
  <c r="G752" i="2"/>
  <c r="G880" i="2"/>
  <c r="G1008" i="2"/>
  <c r="G1136" i="2"/>
  <c r="G1264" i="2"/>
  <c r="G1392" i="2"/>
  <c r="G1463" i="2"/>
  <c r="G1527" i="2"/>
  <c r="G1591" i="2"/>
  <c r="G1655" i="2"/>
  <c r="G1759" i="2"/>
  <c r="G1935" i="2"/>
  <c r="G1691" i="2"/>
  <c r="G1927" i="2"/>
  <c r="G1454" i="2"/>
  <c r="G1710" i="2"/>
  <c r="G272" i="2"/>
  <c r="G995" i="2"/>
  <c r="G533" i="2"/>
  <c r="G1508" i="2"/>
  <c r="G1968" i="2"/>
  <c r="G836" i="2"/>
  <c r="G1348" i="2"/>
  <c r="G1633" i="2"/>
  <c r="G1939" i="2"/>
  <c r="G291" i="2"/>
  <c r="G1103" i="2"/>
  <c r="G1231" i="2"/>
  <c r="G1359" i="2"/>
  <c r="G453" i="2"/>
  <c r="G802" i="2"/>
  <c r="G1058" i="2"/>
  <c r="G1314" i="2"/>
  <c r="G1488" i="2"/>
  <c r="G1616" i="2"/>
  <c r="G1744" i="2"/>
  <c r="G1872" i="2"/>
  <c r="G1958" i="2"/>
  <c r="G194" i="2"/>
  <c r="G481" i="2"/>
  <c r="G688" i="2"/>
  <c r="G816" i="2"/>
  <c r="G944" i="2"/>
  <c r="G1072" i="2"/>
  <c r="G1200" i="2"/>
  <c r="G1328" i="2"/>
  <c r="G1431" i="2"/>
  <c r="G1495" i="2"/>
  <c r="G1559" i="2"/>
  <c r="G1623" i="2"/>
  <c r="G1695" i="2"/>
  <c r="G1823" i="2"/>
  <c r="G1901" i="2"/>
  <c r="G1755" i="2"/>
  <c r="B8" i="2" l="1"/>
  <c r="B9" i="2" s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  <c r="B577" i="2" l="1"/>
  <c r="B578" i="2" l="1"/>
  <c r="B579" i="2" l="1"/>
  <c r="B580" i="2" l="1"/>
  <c r="B581" i="2" l="1"/>
  <c r="B582" i="2" l="1"/>
  <c r="B583" i="2" l="1"/>
  <c r="B584" i="2" l="1"/>
  <c r="B585" i="2" l="1"/>
  <c r="B586" i="2" l="1"/>
  <c r="B587" i="2" l="1"/>
  <c r="B588" i="2" l="1"/>
  <c r="B589" i="2" l="1"/>
  <c r="B590" i="2" l="1"/>
  <c r="B591" i="2" l="1"/>
  <c r="B592" i="2" l="1"/>
  <c r="B593" i="2" l="1"/>
  <c r="B594" i="2" l="1"/>
  <c r="B595" i="2" l="1"/>
  <c r="B596" i="2" l="1"/>
  <c r="B597" i="2" l="1"/>
  <c r="B598" i="2" l="1"/>
  <c r="B599" i="2" l="1"/>
  <c r="B600" i="2" l="1"/>
  <c r="B601" i="2" l="1"/>
  <c r="B602" i="2" l="1"/>
  <c r="B603" i="2" l="1"/>
  <c r="B604" i="2" l="1"/>
  <c r="B608" i="2" l="1"/>
  <c r="B609" i="2" l="1"/>
  <c r="B610" i="2" l="1"/>
  <c r="B611" i="2" l="1"/>
  <c r="B612" i="2" l="1"/>
  <c r="B613" i="2" l="1"/>
  <c r="B614" i="2" l="1"/>
  <c r="B615" i="2" l="1"/>
  <c r="B616" i="2" l="1"/>
  <c r="B617" i="2" l="1"/>
  <c r="B618" i="2" l="1"/>
  <c r="B619" i="2" l="1"/>
  <c r="B620" i="2" l="1"/>
  <c r="B621" i="2" l="1"/>
  <c r="B622" i="2" l="1"/>
  <c r="B623" i="2" l="1"/>
  <c r="B624" i="2" l="1"/>
  <c r="B625" i="2" l="1"/>
  <c r="B626" i="2" l="1"/>
  <c r="B627" i="2" l="1"/>
  <c r="B628" i="2" l="1"/>
  <c r="B629" i="2" l="1"/>
  <c r="B630" i="2" l="1"/>
  <c r="B631" i="2" l="1"/>
  <c r="B632" i="2" l="1"/>
  <c r="B633" i="2" l="1"/>
  <c r="B634" i="2" l="1"/>
  <c r="B635" i="2" l="1"/>
  <c r="B636" i="2" l="1"/>
  <c r="B637" i="2" l="1"/>
  <c r="B638" i="2" l="1"/>
  <c r="B639" i="2" l="1"/>
  <c r="B640" i="2" l="1"/>
  <c r="B641" i="2" l="1"/>
  <c r="B642" i="2" l="1"/>
  <c r="B643" i="2" l="1"/>
  <c r="B644" i="2" l="1"/>
  <c r="B645" i="2" l="1"/>
  <c r="B646" i="2" l="1"/>
  <c r="B647" i="2" l="1"/>
  <c r="B648" i="2" l="1"/>
  <c r="B649" i="2" l="1"/>
  <c r="B650" i="2" l="1"/>
  <c r="B651" i="2" l="1"/>
  <c r="B652" i="2" l="1"/>
  <c r="B653" i="2" l="1"/>
  <c r="B654" i="2" l="1"/>
  <c r="B655" i="2" l="1"/>
  <c r="B656" i="2" l="1"/>
  <c r="B657" i="2" l="1"/>
  <c r="B658" i="2" l="1"/>
  <c r="B659" i="2" l="1"/>
  <c r="B663" i="2" l="1"/>
  <c r="B664" i="2" l="1"/>
  <c r="B665" i="2" l="1"/>
  <c r="B666" i="2" l="1"/>
  <c r="B667" i="2" l="1"/>
  <c r="B668" i="2" l="1"/>
  <c r="B669" i="2" l="1"/>
  <c r="B670" i="2" l="1"/>
  <c r="B671" i="2" l="1"/>
  <c r="B672" i="2" l="1"/>
  <c r="B673" i="2" l="1"/>
  <c r="B674" i="2" l="1"/>
  <c r="B675" i="2" l="1"/>
  <c r="B676" i="2" l="1"/>
  <c r="B677" i="2" l="1"/>
  <c r="B678" i="2" l="1"/>
  <c r="B679" i="2" l="1"/>
  <c r="B680" i="2" l="1"/>
  <c r="B681" i="2" l="1"/>
  <c r="B682" i="2" l="1"/>
  <c r="B683" i="2" l="1"/>
  <c r="B684" i="2" l="1"/>
  <c r="B685" i="2" l="1"/>
  <c r="B686" i="2" l="1"/>
  <c r="B687" i="2" l="1"/>
  <c r="B688" i="2" l="1"/>
  <c r="B689" i="2" l="1"/>
  <c r="B690" i="2" l="1"/>
  <c r="B691" i="2" l="1"/>
  <c r="B692" i="2" l="1"/>
  <c r="B693" i="2" l="1"/>
  <c r="B694" i="2" l="1"/>
  <c r="B695" i="2" l="1"/>
  <c r="B696" i="2" l="1"/>
  <c r="B697" i="2" l="1"/>
  <c r="B698" i="2" l="1"/>
  <c r="B699" i="2" l="1"/>
  <c r="B700" i="2" l="1"/>
  <c r="B701" i="2" l="1"/>
  <c r="B702" i="2" l="1"/>
  <c r="B703" i="2" l="1"/>
  <c r="B704" i="2" l="1"/>
  <c r="B705" i="2" l="1"/>
  <c r="B706" i="2" l="1"/>
  <c r="B707" i="2" l="1"/>
  <c r="B708" i="2" l="1"/>
  <c r="B709" i="2" l="1"/>
  <c r="B710" i="2" l="1"/>
  <c r="B711" i="2" l="1"/>
  <c r="B712" i="2" l="1"/>
  <c r="B713" i="2" l="1"/>
  <c r="B714" i="2" l="1"/>
  <c r="B718" i="2" l="1"/>
  <c r="B719" i="2" l="1"/>
  <c r="B720" i="2" l="1"/>
  <c r="B721" i="2" l="1"/>
  <c r="B722" i="2" l="1"/>
  <c r="B723" i="2" l="1"/>
  <c r="B724" i="2" l="1"/>
  <c r="B725" i="2" l="1"/>
  <c r="B726" i="2" l="1"/>
  <c r="B727" i="2" l="1"/>
  <c r="B728" i="2" l="1"/>
  <c r="B729" i="2" l="1"/>
  <c r="B730" i="2" l="1"/>
  <c r="B731" i="2" l="1"/>
  <c r="B732" i="2" l="1"/>
  <c r="B733" i="2" l="1"/>
  <c r="B734" i="2" l="1"/>
  <c r="B735" i="2" l="1"/>
  <c r="B736" i="2" l="1"/>
  <c r="B737" i="2" l="1"/>
  <c r="B738" i="2" l="1"/>
  <c r="B739" i="2" l="1"/>
  <c r="B740" i="2" l="1"/>
  <c r="B741" i="2" l="1"/>
  <c r="B742" i="2" l="1"/>
  <c r="B743" i="2" l="1"/>
  <c r="B744" i="2" l="1"/>
  <c r="B745" i="2" l="1"/>
  <c r="B746" i="2" l="1"/>
  <c r="B747" i="2" l="1"/>
  <c r="B748" i="2" l="1"/>
  <c r="B749" i="2" l="1"/>
  <c r="B750" i="2" l="1"/>
  <c r="B751" i="2" l="1"/>
  <c r="B752" i="2" l="1"/>
  <c r="B753" i="2" l="1"/>
  <c r="B754" i="2" l="1"/>
  <c r="B755" i="2" l="1"/>
  <c r="B756" i="2" l="1"/>
  <c r="B757" i="2" l="1"/>
  <c r="B758" i="2" l="1"/>
  <c r="B759" i="2" l="1"/>
  <c r="B760" i="2" l="1"/>
  <c r="B761" i="2" l="1"/>
  <c r="B762" i="2" l="1"/>
  <c r="B763" i="2" l="1"/>
  <c r="B764" i="2" l="1"/>
  <c r="B765" i="2" l="1"/>
  <c r="B766" i="2" l="1"/>
  <c r="B767" i="2" l="1"/>
  <c r="B768" i="2" l="1"/>
  <c r="B769" i="2" l="1"/>
  <c r="B773" i="2" l="1"/>
  <c r="B774" i="2" l="1"/>
  <c r="B775" i="2" l="1"/>
  <c r="B776" i="2" l="1"/>
  <c r="B777" i="2" l="1"/>
  <c r="B778" i="2" l="1"/>
  <c r="B779" i="2" l="1"/>
  <c r="B780" i="2" l="1"/>
  <c r="B781" i="2" l="1"/>
  <c r="B782" i="2" l="1"/>
  <c r="B783" i="2" l="1"/>
  <c r="B784" i="2" l="1"/>
  <c r="B785" i="2" l="1"/>
  <c r="B786" i="2" l="1"/>
  <c r="B787" i="2" l="1"/>
  <c r="B788" i="2" l="1"/>
  <c r="B789" i="2" l="1"/>
  <c r="B790" i="2" l="1"/>
  <c r="B791" i="2" l="1"/>
  <c r="B792" i="2" l="1"/>
  <c r="B793" i="2" l="1"/>
  <c r="B794" i="2" l="1"/>
  <c r="B795" i="2" l="1"/>
  <c r="B796" i="2" l="1"/>
  <c r="B797" i="2" l="1"/>
  <c r="B798" i="2" l="1"/>
  <c r="B799" i="2" l="1"/>
  <c r="B800" i="2" l="1"/>
  <c r="B801" i="2" l="1"/>
  <c r="B802" i="2" l="1"/>
  <c r="B803" i="2" l="1"/>
  <c r="B804" i="2" l="1"/>
  <c r="B805" i="2" l="1"/>
  <c r="B806" i="2" l="1"/>
  <c r="B807" i="2" l="1"/>
  <c r="B808" i="2" l="1"/>
  <c r="B809" i="2" l="1"/>
  <c r="B810" i="2" l="1"/>
  <c r="B811" i="2" l="1"/>
  <c r="B812" i="2" l="1"/>
  <c r="B813" i="2" l="1"/>
  <c r="B814" i="2" l="1"/>
  <c r="B815" i="2" l="1"/>
  <c r="B816" i="2" l="1"/>
  <c r="B817" i="2" l="1"/>
  <c r="B818" i="2" l="1"/>
  <c r="B819" i="2" l="1"/>
  <c r="B820" i="2" l="1"/>
  <c r="B821" i="2" l="1"/>
  <c r="B822" i="2" l="1"/>
  <c r="B823" i="2" l="1"/>
  <c r="B824" i="2" l="1"/>
  <c r="B828" i="2" l="1"/>
  <c r="B829" i="2" l="1"/>
  <c r="B830" i="2" l="1"/>
  <c r="B831" i="2" l="1"/>
  <c r="B832" i="2" l="1"/>
  <c r="B833" i="2" l="1"/>
  <c r="B834" i="2" l="1"/>
  <c r="B835" i="2" l="1"/>
  <c r="B836" i="2" l="1"/>
  <c r="B837" i="2" l="1"/>
  <c r="B838" i="2" l="1"/>
  <c r="B839" i="2" l="1"/>
  <c r="B840" i="2" l="1"/>
  <c r="B841" i="2" l="1"/>
  <c r="B842" i="2" l="1"/>
  <c r="B843" i="2" l="1"/>
  <c r="B844" i="2" l="1"/>
  <c r="B845" i="2" l="1"/>
  <c r="B846" i="2" l="1"/>
  <c r="B847" i="2" l="1"/>
  <c r="B848" i="2" l="1"/>
  <c r="B849" i="2" l="1"/>
  <c r="B850" i="2" l="1"/>
  <c r="B851" i="2" l="1"/>
  <c r="B852" i="2" l="1"/>
  <c r="B853" i="2" l="1"/>
  <c r="B854" i="2" l="1"/>
  <c r="B855" i="2" l="1"/>
  <c r="B856" i="2" l="1"/>
  <c r="B857" i="2" l="1"/>
  <c r="B858" i="2" l="1"/>
  <c r="B859" i="2" l="1"/>
  <c r="B860" i="2" l="1"/>
  <c r="B861" i="2" l="1"/>
  <c r="B862" i="2" l="1"/>
  <c r="B863" i="2" l="1"/>
  <c r="B864" i="2" l="1"/>
  <c r="B865" i="2" l="1"/>
  <c r="B866" i="2" l="1"/>
  <c r="B867" i="2" l="1"/>
  <c r="B868" i="2" l="1"/>
  <c r="B869" i="2" l="1"/>
  <c r="B870" i="2" l="1"/>
  <c r="B871" i="2" l="1"/>
  <c r="B872" i="2" l="1"/>
  <c r="B873" i="2" l="1"/>
  <c r="B874" i="2" l="1"/>
  <c r="B875" i="2" l="1"/>
  <c r="B876" i="2" l="1"/>
  <c r="B877" i="2" l="1"/>
  <c r="B878" i="2" l="1"/>
  <c r="B879" i="2" l="1"/>
  <c r="B883" i="2" l="1"/>
  <c r="B884" i="2" l="1"/>
  <c r="B885" i="2" l="1"/>
  <c r="B886" i="2" l="1"/>
  <c r="B887" i="2" l="1"/>
  <c r="B888" i="2" l="1"/>
  <c r="B889" i="2" l="1"/>
  <c r="B890" i="2" l="1"/>
  <c r="B891" i="2" l="1"/>
  <c r="B892" i="2" l="1"/>
  <c r="B893" i="2" l="1"/>
  <c r="B894" i="2" l="1"/>
  <c r="B895" i="2" l="1"/>
  <c r="B896" i="2" l="1"/>
  <c r="B897" i="2" l="1"/>
  <c r="B898" i="2" l="1"/>
  <c r="B899" i="2" l="1"/>
  <c r="B900" i="2" l="1"/>
  <c r="B901" i="2" l="1"/>
  <c r="B902" i="2" l="1"/>
  <c r="B903" i="2" l="1"/>
  <c r="B904" i="2" l="1"/>
  <c r="B905" i="2" l="1"/>
  <c r="B906" i="2" l="1"/>
  <c r="B907" i="2" l="1"/>
  <c r="B908" i="2" l="1"/>
  <c r="B909" i="2" l="1"/>
  <c r="B910" i="2" l="1"/>
  <c r="B911" i="2" l="1"/>
  <c r="B912" i="2" l="1"/>
  <c r="B913" i="2" l="1"/>
  <c r="B914" i="2" l="1"/>
  <c r="B915" i="2" l="1"/>
  <c r="B916" i="2" l="1"/>
  <c r="B917" i="2" l="1"/>
  <c r="B918" i="2" l="1"/>
  <c r="B919" i="2" l="1"/>
  <c r="B920" i="2" l="1"/>
  <c r="B921" i="2" l="1"/>
  <c r="B922" i="2" l="1"/>
  <c r="B923" i="2" l="1"/>
  <c r="B924" i="2" l="1"/>
  <c r="B925" i="2" l="1"/>
  <c r="B926" i="2" l="1"/>
  <c r="B927" i="2" l="1"/>
  <c r="B928" i="2" l="1"/>
  <c r="B929" i="2" l="1"/>
  <c r="B930" i="2" l="1"/>
  <c r="B931" i="2" l="1"/>
  <c r="B932" i="2" l="1"/>
  <c r="B933" i="2" l="1"/>
  <c r="B934" i="2" l="1"/>
  <c r="B938" i="2" l="1"/>
  <c r="B939" i="2" l="1"/>
  <c r="B940" i="2" l="1"/>
  <c r="B941" i="2" l="1"/>
  <c r="B942" i="2" l="1"/>
  <c r="B943" i="2" l="1"/>
  <c r="B944" i="2" l="1"/>
  <c r="B945" i="2" l="1"/>
  <c r="B946" i="2" l="1"/>
  <c r="B947" i="2" l="1"/>
  <c r="B948" i="2" l="1"/>
  <c r="B949" i="2" l="1"/>
  <c r="B950" i="2" l="1"/>
  <c r="B951" i="2" l="1"/>
  <c r="B952" i="2" l="1"/>
  <c r="B953" i="2" l="1"/>
  <c r="B954" i="2" l="1"/>
  <c r="B955" i="2" l="1"/>
  <c r="B956" i="2" l="1"/>
  <c r="B957" i="2" l="1"/>
  <c r="B958" i="2" l="1"/>
  <c r="B959" i="2" l="1"/>
  <c r="B960" i="2" l="1"/>
  <c r="B961" i="2" l="1"/>
  <c r="B962" i="2" l="1"/>
  <c r="B963" i="2" l="1"/>
  <c r="B964" i="2" l="1"/>
  <c r="B965" i="2" l="1"/>
  <c r="B966" i="2" l="1"/>
  <c r="B967" i="2" l="1"/>
  <c r="B968" i="2" l="1"/>
  <c r="B969" i="2" l="1"/>
  <c r="B970" i="2" l="1"/>
  <c r="B971" i="2" l="1"/>
  <c r="B972" i="2" l="1"/>
  <c r="B973" i="2" l="1"/>
  <c r="B974" i="2" l="1"/>
  <c r="B975" i="2" l="1"/>
  <c r="B976" i="2" l="1"/>
  <c r="B977" i="2" l="1"/>
  <c r="B978" i="2" l="1"/>
  <c r="B979" i="2" l="1"/>
  <c r="B980" i="2" l="1"/>
  <c r="B981" i="2" l="1"/>
  <c r="B982" i="2" l="1"/>
  <c r="B983" i="2" l="1"/>
  <c r="B984" i="2" l="1"/>
  <c r="B985" i="2" l="1"/>
  <c r="B986" i="2" l="1"/>
  <c r="B987" i="2" l="1"/>
  <c r="B988" i="2" l="1"/>
  <c r="B989" i="2" l="1"/>
  <c r="B993" i="2" l="1"/>
  <c r="B994" i="2" l="1"/>
  <c r="B995" i="2" l="1"/>
  <c r="B996" i="2" l="1"/>
  <c r="B997" i="2" l="1"/>
  <c r="B998" i="2" l="1"/>
  <c r="B999" i="2" l="1"/>
  <c r="B1000" i="2" l="1"/>
  <c r="B1001" i="2" l="1"/>
  <c r="C3" i="2" l="1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14" i="2"/>
  <c r="C30" i="2"/>
  <c r="C46" i="2"/>
  <c r="C62" i="2"/>
  <c r="C78" i="2"/>
  <c r="C94" i="2"/>
  <c r="C110" i="2"/>
  <c r="C126" i="2"/>
  <c r="C142" i="2"/>
  <c r="C158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540" i="2"/>
  <c r="C544" i="2"/>
  <c r="C548" i="2"/>
  <c r="C552" i="2"/>
  <c r="C18" i="2"/>
  <c r="C34" i="2"/>
  <c r="C50" i="2"/>
  <c r="C66" i="2"/>
  <c r="C82" i="2"/>
  <c r="C98" i="2"/>
  <c r="C114" i="2"/>
  <c r="C130" i="2"/>
  <c r="C146" i="2"/>
  <c r="C162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79" i="2"/>
  <c r="C683" i="2"/>
  <c r="C687" i="2"/>
  <c r="C691" i="2"/>
  <c r="C695" i="2"/>
  <c r="C699" i="2"/>
  <c r="C703" i="2"/>
  <c r="C707" i="2"/>
  <c r="C711" i="2"/>
  <c r="C715" i="2"/>
  <c r="C719" i="2"/>
  <c r="C723" i="2"/>
  <c r="C727" i="2"/>
  <c r="C731" i="2"/>
  <c r="C735" i="2"/>
  <c r="C739" i="2"/>
  <c r="C743" i="2"/>
  <c r="C747" i="2"/>
  <c r="C751" i="2"/>
  <c r="C755" i="2"/>
  <c r="C759" i="2"/>
  <c r="C763" i="2"/>
  <c r="C767" i="2"/>
  <c r="C771" i="2"/>
  <c r="C775" i="2"/>
  <c r="C779" i="2"/>
  <c r="C783" i="2"/>
  <c r="C787" i="2"/>
  <c r="C791" i="2"/>
  <c r="C795" i="2"/>
  <c r="C799" i="2"/>
  <c r="C803" i="2"/>
  <c r="C807" i="2"/>
  <c r="C811" i="2"/>
  <c r="C815" i="2"/>
  <c r="C819" i="2"/>
  <c r="C823" i="2"/>
  <c r="C827" i="2"/>
  <c r="C831" i="2"/>
  <c r="C835" i="2"/>
  <c r="C839" i="2"/>
  <c r="C843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6" i="2"/>
  <c r="C844" i="2"/>
  <c r="C848" i="2"/>
  <c r="C852" i="2"/>
  <c r="C856" i="2"/>
  <c r="C860" i="2"/>
  <c r="C864" i="2"/>
  <c r="C868" i="2"/>
  <c r="C872" i="2"/>
  <c r="C876" i="2"/>
  <c r="C880" i="2"/>
  <c r="C884" i="2"/>
  <c r="C888" i="2"/>
  <c r="C892" i="2"/>
  <c r="C896" i="2"/>
  <c r="C900" i="2"/>
  <c r="C904" i="2"/>
  <c r="C908" i="2"/>
  <c r="C912" i="2"/>
  <c r="C916" i="2"/>
  <c r="C920" i="2"/>
  <c r="C924" i="2"/>
  <c r="C928" i="2"/>
  <c r="C932" i="2"/>
  <c r="C936" i="2"/>
  <c r="C940" i="2"/>
  <c r="C944" i="2"/>
  <c r="C834" i="2"/>
  <c r="C842" i="2"/>
  <c r="C847" i="2"/>
  <c r="C851" i="2"/>
  <c r="C855" i="2"/>
  <c r="C859" i="2"/>
  <c r="C863" i="2"/>
  <c r="C867" i="2"/>
  <c r="C871" i="2"/>
  <c r="C875" i="2"/>
  <c r="C879" i="2"/>
  <c r="C883" i="2"/>
  <c r="C887" i="2"/>
  <c r="C891" i="2"/>
  <c r="C895" i="2"/>
  <c r="C899" i="2"/>
  <c r="C903" i="2"/>
  <c r="C907" i="2"/>
  <c r="C911" i="2"/>
  <c r="C915" i="2"/>
  <c r="C919" i="2"/>
  <c r="C923" i="2"/>
  <c r="C927" i="2"/>
  <c r="C931" i="2"/>
  <c r="C935" i="2"/>
  <c r="C939" i="2"/>
  <c r="C943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4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6" i="2"/>
  <c r="C22" i="2"/>
  <c r="C38" i="2"/>
  <c r="C54" i="2"/>
  <c r="C70" i="2"/>
  <c r="C86" i="2"/>
  <c r="C102" i="2"/>
  <c r="C118" i="2"/>
  <c r="C134" i="2"/>
  <c r="C150" i="2"/>
  <c r="C166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550" i="2"/>
  <c r="C10" i="2"/>
  <c r="C26" i="2"/>
  <c r="C42" i="2"/>
  <c r="C58" i="2"/>
  <c r="C74" i="2"/>
  <c r="C90" i="2"/>
  <c r="C106" i="2"/>
  <c r="C122" i="2"/>
  <c r="C138" i="2"/>
  <c r="C154" i="2"/>
  <c r="C170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93" i="2"/>
  <c r="C797" i="2"/>
  <c r="C801" i="2"/>
  <c r="C805" i="2"/>
  <c r="C809" i="2"/>
  <c r="C813" i="2"/>
  <c r="C817" i="2"/>
  <c r="C821" i="2"/>
  <c r="C825" i="2"/>
  <c r="C829" i="2"/>
  <c r="C833" i="2"/>
  <c r="C837" i="2"/>
  <c r="C841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68" i="2"/>
  <c r="C772" i="2"/>
  <c r="C776" i="2"/>
  <c r="C780" i="2"/>
  <c r="C784" i="2"/>
  <c r="C788" i="2"/>
  <c r="C792" i="2"/>
  <c r="C796" i="2"/>
  <c r="C800" i="2"/>
  <c r="C804" i="2"/>
  <c r="C808" i="2"/>
  <c r="C812" i="2"/>
  <c r="C816" i="2"/>
  <c r="C820" i="2"/>
  <c r="C824" i="2"/>
  <c r="C828" i="2"/>
  <c r="C832" i="2"/>
  <c r="C840" i="2"/>
  <c r="C846" i="2"/>
  <c r="C850" i="2"/>
  <c r="C854" i="2"/>
  <c r="C858" i="2"/>
  <c r="C862" i="2"/>
  <c r="C866" i="2"/>
  <c r="C870" i="2"/>
  <c r="C874" i="2"/>
  <c r="C878" i="2"/>
  <c r="C882" i="2"/>
  <c r="C886" i="2"/>
  <c r="C890" i="2"/>
  <c r="C894" i="2"/>
  <c r="C898" i="2"/>
  <c r="C902" i="2"/>
  <c r="C906" i="2"/>
  <c r="C910" i="2"/>
  <c r="C914" i="2"/>
  <c r="C918" i="2"/>
  <c r="C922" i="2"/>
  <c r="C926" i="2"/>
  <c r="C930" i="2"/>
  <c r="C934" i="2"/>
  <c r="C938" i="2"/>
  <c r="C942" i="2"/>
  <c r="C946" i="2"/>
  <c r="C838" i="2"/>
  <c r="C845" i="2"/>
  <c r="C849" i="2"/>
  <c r="C853" i="2"/>
  <c r="C857" i="2"/>
  <c r="C861" i="2"/>
  <c r="C865" i="2"/>
  <c r="C869" i="2"/>
  <c r="C873" i="2"/>
  <c r="C877" i="2"/>
  <c r="C881" i="2"/>
  <c r="C885" i="2"/>
  <c r="C889" i="2"/>
  <c r="C893" i="2"/>
  <c r="C897" i="2"/>
  <c r="C901" i="2"/>
  <c r="C905" i="2"/>
  <c r="C909" i="2"/>
  <c r="C913" i="2"/>
  <c r="C917" i="2"/>
  <c r="C921" i="2"/>
  <c r="C925" i="2"/>
  <c r="C929" i="2"/>
  <c r="C933" i="2"/>
  <c r="C937" i="2"/>
  <c r="C941" i="2"/>
  <c r="C945" i="2"/>
  <c r="B1002" i="2"/>
  <c r="B1003" i="2" l="1"/>
  <c r="C947" i="2"/>
  <c r="E127" i="2"/>
  <c r="E168" i="2"/>
  <c r="E298" i="2"/>
  <c r="E426" i="2"/>
  <c r="E341" i="2"/>
  <c r="E512" i="2"/>
  <c r="E263" i="2"/>
  <c r="E517" i="2"/>
  <c r="E663" i="2"/>
  <c r="E791" i="2"/>
  <c r="E566" i="2"/>
  <c r="E694" i="2"/>
  <c r="E822" i="2"/>
  <c r="E847" i="2"/>
  <c r="E33" i="2"/>
  <c r="E161" i="2"/>
  <c r="E204" i="2"/>
  <c r="E332" i="2"/>
  <c r="E134" i="2"/>
  <c r="E409" i="2"/>
  <c r="E546" i="2"/>
  <c r="E331" i="2"/>
  <c r="E569" i="2"/>
  <c r="E697" i="2"/>
  <c r="E825" i="2"/>
  <c r="E600" i="2"/>
  <c r="E728" i="2"/>
  <c r="E862" i="2"/>
  <c r="E881" i="2"/>
  <c r="E59" i="2"/>
  <c r="E32" i="2"/>
  <c r="E230" i="2"/>
  <c r="E358" i="2"/>
  <c r="E205" i="2"/>
  <c r="E444" i="2"/>
  <c r="E82" i="2"/>
  <c r="E383" i="2"/>
  <c r="E595" i="2"/>
  <c r="E723" i="2"/>
  <c r="E443" i="2"/>
  <c r="E626" i="2"/>
  <c r="E754" i="2"/>
  <c r="E888" i="2"/>
  <c r="E907" i="2"/>
  <c r="E93" i="2"/>
  <c r="E100" i="2"/>
  <c r="E264" i="2"/>
  <c r="E392" i="2"/>
  <c r="E273" i="2"/>
  <c r="E478" i="2"/>
  <c r="E195" i="2"/>
  <c r="E449" i="2"/>
  <c r="E629" i="2"/>
  <c r="E757" i="2"/>
  <c r="E511" i="2"/>
  <c r="E660" i="2"/>
  <c r="E788" i="2"/>
  <c r="E922" i="2"/>
  <c r="E941" i="2"/>
  <c r="E119" i="2"/>
  <c r="E152" i="2"/>
  <c r="E290" i="2"/>
  <c r="E418" i="2"/>
  <c r="E325" i="2"/>
  <c r="E504" i="2"/>
  <c r="E247" i="2"/>
  <c r="E501" i="2"/>
  <c r="E655" i="2"/>
  <c r="E783" i="2"/>
  <c r="E558" i="2"/>
  <c r="E686" i="2"/>
  <c r="E814" i="2"/>
  <c r="E834" i="2"/>
  <c r="E25" i="2"/>
  <c r="E153" i="2"/>
  <c r="E196" i="2"/>
  <c r="E324" i="2"/>
  <c r="E102" i="2"/>
  <c r="E393" i="2"/>
  <c r="E538" i="2"/>
  <c r="E315" i="2"/>
  <c r="E561" i="2"/>
  <c r="E689" i="2"/>
  <c r="E817" i="2"/>
  <c r="E592" i="2"/>
  <c r="E720" i="2"/>
  <c r="E854" i="2"/>
  <c r="E873" i="2"/>
  <c r="E51" i="2"/>
  <c r="E16" i="2"/>
  <c r="E222" i="2"/>
  <c r="E350" i="2"/>
  <c r="E189" i="2"/>
  <c r="E436" i="2"/>
  <c r="E50" i="2"/>
  <c r="E367" i="2"/>
  <c r="E587" i="2"/>
  <c r="E715" i="2"/>
  <c r="E843" i="2"/>
  <c r="E618" i="2"/>
  <c r="E746" i="2"/>
  <c r="E880" i="2"/>
  <c r="E899" i="2"/>
  <c r="E85" i="2"/>
  <c r="E84" i="2"/>
  <c r="E256" i="2"/>
  <c r="E384" i="2"/>
  <c r="E257" i="2"/>
  <c r="E470" i="2"/>
  <c r="E179" i="2"/>
  <c r="E433" i="2"/>
  <c r="E621" i="2"/>
  <c r="E749" i="2"/>
  <c r="E495" i="2"/>
  <c r="E652" i="2"/>
  <c r="E780" i="2"/>
  <c r="E914" i="2"/>
  <c r="E933" i="2"/>
  <c r="E339" i="2"/>
  <c r="E701" i="2"/>
  <c r="E572" i="2"/>
  <c r="E796" i="2"/>
  <c r="E917" i="2"/>
  <c r="E111" i="2"/>
  <c r="E136" i="2"/>
  <c r="E282" i="2"/>
  <c r="E410" i="2"/>
  <c r="E309" i="2"/>
  <c r="E496" i="2"/>
  <c r="E231" i="2"/>
  <c r="E485" i="2"/>
  <c r="E647" i="2"/>
  <c r="E775" i="2"/>
  <c r="E547" i="2"/>
  <c r="E678" i="2"/>
  <c r="E806" i="2"/>
  <c r="E940" i="2"/>
  <c r="E63" i="2"/>
  <c r="E40" i="2"/>
  <c r="E234" i="2"/>
  <c r="E362" i="2"/>
  <c r="E213" i="2"/>
  <c r="E448" i="2"/>
  <c r="E98" i="2"/>
  <c r="E391" i="2"/>
  <c r="E599" i="2"/>
  <c r="E727" i="2"/>
  <c r="E451" i="2"/>
  <c r="E630" i="2"/>
  <c r="E758" i="2"/>
  <c r="E892" i="2"/>
  <c r="E911" i="2"/>
  <c r="E97" i="2"/>
  <c r="E108" i="2"/>
  <c r="E268" i="2"/>
  <c r="E396" i="2"/>
  <c r="E281" i="2"/>
  <c r="E482" i="2"/>
  <c r="E203" i="2"/>
  <c r="E457" i="2"/>
  <c r="E633" i="2"/>
  <c r="E761" i="2"/>
  <c r="E519" i="2"/>
  <c r="E664" i="2"/>
  <c r="E792" i="2"/>
  <c r="E926" i="2"/>
  <c r="E945" i="2"/>
  <c r="E123" i="2"/>
  <c r="E160" i="2"/>
  <c r="E294" i="2"/>
  <c r="E422" i="2"/>
  <c r="E333" i="2"/>
  <c r="E508" i="2"/>
  <c r="E255" i="2"/>
  <c r="E509" i="2"/>
  <c r="E659" i="2"/>
  <c r="E787" i="2"/>
  <c r="E562" i="2"/>
  <c r="E690" i="2"/>
  <c r="E818" i="2"/>
  <c r="E842" i="2"/>
  <c r="E29" i="2"/>
  <c r="E157" i="2"/>
  <c r="E200" i="2"/>
  <c r="E328" i="2"/>
  <c r="E118" i="2"/>
  <c r="E401" i="2"/>
  <c r="E542" i="2"/>
  <c r="E323" i="2"/>
  <c r="E565" i="2"/>
  <c r="E693" i="2"/>
  <c r="E821" i="2"/>
  <c r="E596" i="2"/>
  <c r="E724" i="2"/>
  <c r="E858" i="2"/>
  <c r="E877" i="2"/>
  <c r="E55" i="2"/>
  <c r="E24" i="2"/>
  <c r="E226" i="2"/>
  <c r="E354" i="2"/>
  <c r="E197" i="2"/>
  <c r="E440" i="2"/>
  <c r="E66" i="2"/>
  <c r="E375" i="2"/>
  <c r="E591" i="2"/>
  <c r="E719" i="2"/>
  <c r="E435" i="2"/>
  <c r="E622" i="2"/>
  <c r="E750" i="2"/>
  <c r="E884" i="2"/>
  <c r="E903" i="2"/>
  <c r="E89" i="2"/>
  <c r="E92" i="2"/>
  <c r="E260" i="2"/>
  <c r="E388" i="2"/>
  <c r="E265" i="2"/>
  <c r="E474" i="2"/>
  <c r="E187" i="2"/>
  <c r="E441" i="2"/>
  <c r="E625" i="2"/>
  <c r="E753" i="2"/>
  <c r="E503" i="2"/>
  <c r="E656" i="2"/>
  <c r="E784" i="2"/>
  <c r="E918" i="2"/>
  <c r="E937" i="2"/>
  <c r="E115" i="2"/>
  <c r="E144" i="2"/>
  <c r="E286" i="2"/>
  <c r="E414" i="2"/>
  <c r="E317" i="2"/>
  <c r="E500" i="2"/>
  <c r="E239" i="2"/>
  <c r="E493" i="2"/>
  <c r="E651" i="2"/>
  <c r="E779" i="2"/>
  <c r="E554" i="2"/>
  <c r="E682" i="2"/>
  <c r="E810" i="2"/>
  <c r="E944" i="2"/>
  <c r="E21" i="2"/>
  <c r="E149" i="2"/>
  <c r="E192" i="2"/>
  <c r="E320" i="2"/>
  <c r="E86" i="2"/>
  <c r="E385" i="2"/>
  <c r="E534" i="2"/>
  <c r="E307" i="2"/>
  <c r="E557" i="2"/>
  <c r="E685" i="2"/>
  <c r="E813" i="2"/>
  <c r="E588" i="2"/>
  <c r="E716" i="2"/>
  <c r="E850" i="2"/>
  <c r="E869" i="2"/>
  <c r="E550" i="2"/>
  <c r="E573" i="2"/>
  <c r="E797" i="2"/>
  <c r="E668" i="2"/>
  <c r="E930" i="2"/>
  <c r="E47" i="2"/>
  <c r="E8" i="2"/>
  <c r="E218" i="2"/>
  <c r="E346" i="2"/>
  <c r="E181" i="2"/>
  <c r="E34" i="2"/>
  <c r="E583" i="2"/>
  <c r="E839" i="2"/>
  <c r="E742" i="2"/>
  <c r="E895" i="2"/>
  <c r="E81" i="2"/>
  <c r="E76" i="2"/>
  <c r="E252" i="2"/>
  <c r="E380" i="2"/>
  <c r="E249" i="2"/>
  <c r="E466" i="2"/>
  <c r="E170" i="2"/>
  <c r="E427" i="2"/>
  <c r="E617" i="2"/>
  <c r="E745" i="2"/>
  <c r="E487" i="2"/>
  <c r="E648" i="2"/>
  <c r="E776" i="2"/>
  <c r="E910" i="2"/>
  <c r="E929" i="2"/>
  <c r="E107" i="2"/>
  <c r="E128" i="2"/>
  <c r="E278" i="2"/>
  <c r="E406" i="2"/>
  <c r="E301" i="2"/>
  <c r="E492" i="2"/>
  <c r="E223" i="2"/>
  <c r="E477" i="2"/>
  <c r="E643" i="2"/>
  <c r="E771" i="2"/>
  <c r="E539" i="2"/>
  <c r="E674" i="2"/>
  <c r="E802" i="2"/>
  <c r="E936" i="2"/>
  <c r="E13" i="2"/>
  <c r="E141" i="2"/>
  <c r="E184" i="2"/>
  <c r="E312" i="2"/>
  <c r="E54" i="2"/>
  <c r="E369" i="2"/>
  <c r="E526" i="2"/>
  <c r="E291" i="2"/>
  <c r="E545" i="2"/>
  <c r="E677" i="2"/>
  <c r="E805" i="2"/>
  <c r="E580" i="2"/>
  <c r="E708" i="2"/>
  <c r="E840" i="2"/>
  <c r="E861" i="2"/>
  <c r="E39" i="2"/>
  <c r="E167" i="2"/>
  <c r="E210" i="2"/>
  <c r="E338" i="2"/>
  <c r="E158" i="2"/>
  <c r="E421" i="2"/>
  <c r="E552" i="2"/>
  <c r="E343" i="2"/>
  <c r="E575" i="2"/>
  <c r="E703" i="2"/>
  <c r="E831" i="2"/>
  <c r="E606" i="2"/>
  <c r="E734" i="2"/>
  <c r="E868" i="2"/>
  <c r="E887" i="2"/>
  <c r="E73" i="2"/>
  <c r="E60" i="2"/>
  <c r="E244" i="2"/>
  <c r="E372" i="2"/>
  <c r="E233" i="2"/>
  <c r="E458" i="2"/>
  <c r="E138" i="2"/>
  <c r="E411" i="2"/>
  <c r="E609" i="2"/>
  <c r="E737" i="2"/>
  <c r="E471" i="2"/>
  <c r="E640" i="2"/>
  <c r="E768" i="2"/>
  <c r="E902" i="2"/>
  <c r="E921" i="2"/>
  <c r="E99" i="2"/>
  <c r="E112" i="2"/>
  <c r="E270" i="2"/>
  <c r="E398" i="2"/>
  <c r="E285" i="2"/>
  <c r="E484" i="2"/>
  <c r="E207" i="2"/>
  <c r="E461" i="2"/>
  <c r="E635" i="2"/>
  <c r="E763" i="2"/>
  <c r="E523" i="2"/>
  <c r="E666" i="2"/>
  <c r="E794" i="2"/>
  <c r="E928" i="2"/>
  <c r="E5" i="2"/>
  <c r="E133" i="2"/>
  <c r="E176" i="2"/>
  <c r="E304" i="2"/>
  <c r="E22" i="2"/>
  <c r="E353" i="2"/>
  <c r="E122" i="2"/>
  <c r="E605" i="2"/>
  <c r="E527" i="2"/>
  <c r="E828" i="2"/>
  <c r="E525" i="2"/>
  <c r="E795" i="2"/>
  <c r="E698" i="2"/>
  <c r="E896" i="2"/>
  <c r="E37" i="2"/>
  <c r="E208" i="2"/>
  <c r="E400" i="2"/>
  <c r="E417" i="2"/>
  <c r="E669" i="2"/>
  <c r="E898" i="2"/>
  <c r="E95" i="2"/>
  <c r="E104" i="2"/>
  <c r="E266" i="2"/>
  <c r="E394" i="2"/>
  <c r="E277" i="2"/>
  <c r="E480" i="2"/>
  <c r="E199" i="2"/>
  <c r="E453" i="2"/>
  <c r="E631" i="2"/>
  <c r="E759" i="2"/>
  <c r="E515" i="2"/>
  <c r="E662" i="2"/>
  <c r="E790" i="2"/>
  <c r="E924" i="2"/>
  <c r="E943" i="2"/>
  <c r="E129" i="2"/>
  <c r="E172" i="2"/>
  <c r="E300" i="2"/>
  <c r="E6" i="2"/>
  <c r="E345" i="2"/>
  <c r="E514" i="2"/>
  <c r="E267" i="2"/>
  <c r="E521" i="2"/>
  <c r="E665" i="2"/>
  <c r="E793" i="2"/>
  <c r="E568" i="2"/>
  <c r="E696" i="2"/>
  <c r="E824" i="2"/>
  <c r="E849" i="2"/>
  <c r="E27" i="2"/>
  <c r="E155" i="2"/>
  <c r="E198" i="2"/>
  <c r="E326" i="2"/>
  <c r="E110" i="2"/>
  <c r="E397" i="2"/>
  <c r="E540" i="2"/>
  <c r="E319" i="2"/>
  <c r="E563" i="2"/>
  <c r="E691" i="2"/>
  <c r="E819" i="2"/>
  <c r="E594" i="2"/>
  <c r="E722" i="2"/>
  <c r="E856" i="2"/>
  <c r="E875" i="2"/>
  <c r="E61" i="2"/>
  <c r="E36" i="2"/>
  <c r="E232" i="2"/>
  <c r="E360" i="2"/>
  <c r="E209" i="2"/>
  <c r="E446" i="2"/>
  <c r="E90" i="2"/>
  <c r="E387" i="2"/>
  <c r="E597" i="2"/>
  <c r="E725" i="2"/>
  <c r="E447" i="2"/>
  <c r="E628" i="2"/>
  <c r="E756" i="2"/>
  <c r="E890" i="2"/>
  <c r="E909" i="2"/>
  <c r="E87" i="2"/>
  <c r="E88" i="2"/>
  <c r="E258" i="2"/>
  <c r="E386" i="2"/>
  <c r="E261" i="2"/>
  <c r="E472" i="2"/>
  <c r="E183" i="2"/>
  <c r="E437" i="2"/>
  <c r="E623" i="2"/>
  <c r="E751" i="2"/>
  <c r="E499" i="2"/>
  <c r="E654" i="2"/>
  <c r="E782" i="2"/>
  <c r="E916" i="2"/>
  <c r="E935" i="2"/>
  <c r="E121" i="2"/>
  <c r="E156" i="2"/>
  <c r="E292" i="2"/>
  <c r="E420" i="2"/>
  <c r="E329" i="2"/>
  <c r="E506" i="2"/>
  <c r="E251" i="2"/>
  <c r="E505" i="2"/>
  <c r="E657" i="2"/>
  <c r="E785" i="2"/>
  <c r="E560" i="2"/>
  <c r="E688" i="2"/>
  <c r="E816" i="2"/>
  <c r="E838" i="2"/>
  <c r="E19" i="2"/>
  <c r="E147" i="2"/>
  <c r="E190" i="2"/>
  <c r="E318" i="2"/>
  <c r="E78" i="2"/>
  <c r="E381" i="2"/>
  <c r="E532" i="2"/>
  <c r="E303" i="2"/>
  <c r="E555" i="2"/>
  <c r="E683" i="2"/>
  <c r="E811" i="2"/>
  <c r="E586" i="2"/>
  <c r="E714" i="2"/>
  <c r="E848" i="2"/>
  <c r="E867" i="2"/>
  <c r="E53" i="2"/>
  <c r="E20" i="2"/>
  <c r="E224" i="2"/>
  <c r="E352" i="2"/>
  <c r="E193" i="2"/>
  <c r="E438" i="2"/>
  <c r="E58" i="2"/>
  <c r="E371" i="2"/>
  <c r="E589" i="2"/>
  <c r="E717" i="2"/>
  <c r="E431" i="2"/>
  <c r="E620" i="2"/>
  <c r="E748" i="2"/>
  <c r="E882" i="2"/>
  <c r="E901" i="2"/>
  <c r="E211" i="2"/>
  <c r="E637" i="2"/>
  <c r="E463" i="2"/>
  <c r="E732" i="2"/>
  <c r="E885" i="2"/>
  <c r="E79" i="2"/>
  <c r="E72" i="2"/>
  <c r="E250" i="2"/>
  <c r="E378" i="2"/>
  <c r="E245" i="2"/>
  <c r="E464" i="2"/>
  <c r="E162" i="2"/>
  <c r="E423" i="2"/>
  <c r="E615" i="2"/>
  <c r="E743" i="2"/>
  <c r="E483" i="2"/>
  <c r="E646" i="2"/>
  <c r="E774" i="2"/>
  <c r="E908" i="2"/>
  <c r="E927" i="2"/>
  <c r="E113" i="2"/>
  <c r="E140" i="2"/>
  <c r="E284" i="2"/>
  <c r="E412" i="2"/>
  <c r="E313" i="2"/>
  <c r="E498" i="2"/>
  <c r="E235" i="2"/>
  <c r="E489" i="2"/>
  <c r="E649" i="2"/>
  <c r="E777" i="2"/>
  <c r="E551" i="2"/>
  <c r="E680" i="2"/>
  <c r="E808" i="2"/>
  <c r="E942" i="2"/>
  <c r="E11" i="2"/>
  <c r="E139" i="2"/>
  <c r="E182" i="2"/>
  <c r="E310" i="2"/>
  <c r="E46" i="2"/>
  <c r="E365" i="2"/>
  <c r="E524" i="2"/>
  <c r="E432" i="2"/>
  <c r="E359" i="2"/>
  <c r="E711" i="2"/>
  <c r="E614" i="2"/>
  <c r="E876" i="2"/>
  <c r="E17" i="2"/>
  <c r="E145" i="2"/>
  <c r="E188" i="2"/>
  <c r="E316" i="2"/>
  <c r="E70" i="2"/>
  <c r="E377" i="2"/>
  <c r="E530" i="2"/>
  <c r="E299" i="2"/>
  <c r="E553" i="2"/>
  <c r="E681" i="2"/>
  <c r="E809" i="2"/>
  <c r="E584" i="2"/>
  <c r="E712" i="2"/>
  <c r="E846" i="2"/>
  <c r="E865" i="2"/>
  <c r="E43" i="2"/>
  <c r="E171" i="2"/>
  <c r="E214" i="2"/>
  <c r="E342" i="2"/>
  <c r="E173" i="2"/>
  <c r="E428" i="2"/>
  <c r="E18" i="2"/>
  <c r="E351" i="2"/>
  <c r="E579" i="2"/>
  <c r="E707" i="2"/>
  <c r="E835" i="2"/>
  <c r="E610" i="2"/>
  <c r="E738" i="2"/>
  <c r="E872" i="2"/>
  <c r="E891" i="2"/>
  <c r="E77" i="2"/>
  <c r="E68" i="2"/>
  <c r="E248" i="2"/>
  <c r="E376" i="2"/>
  <c r="E241" i="2"/>
  <c r="E462" i="2"/>
  <c r="E154" i="2"/>
  <c r="E419" i="2"/>
  <c r="E613" i="2"/>
  <c r="E741" i="2"/>
  <c r="E479" i="2"/>
  <c r="E644" i="2"/>
  <c r="E772" i="2"/>
  <c r="E906" i="2"/>
  <c r="E925" i="2"/>
  <c r="E103" i="2"/>
  <c r="E120" i="2"/>
  <c r="E274" i="2"/>
  <c r="E402" i="2"/>
  <c r="E293" i="2"/>
  <c r="E488" i="2"/>
  <c r="E215" i="2"/>
  <c r="E469" i="2"/>
  <c r="E639" i="2"/>
  <c r="E767" i="2"/>
  <c r="E531" i="2"/>
  <c r="E670" i="2"/>
  <c r="E798" i="2"/>
  <c r="E932" i="2"/>
  <c r="E9" i="2"/>
  <c r="E137" i="2"/>
  <c r="E180" i="2"/>
  <c r="E308" i="2"/>
  <c r="E38" i="2"/>
  <c r="E361" i="2"/>
  <c r="E522" i="2"/>
  <c r="E283" i="2"/>
  <c r="E537" i="2"/>
  <c r="E673" i="2"/>
  <c r="E801" i="2"/>
  <c r="E576" i="2"/>
  <c r="E704" i="2"/>
  <c r="E832" i="2"/>
  <c r="E857" i="2"/>
  <c r="E35" i="2"/>
  <c r="E163" i="2"/>
  <c r="E206" i="2"/>
  <c r="E334" i="2"/>
  <c r="E142" i="2"/>
  <c r="E413" i="2"/>
  <c r="E548" i="2"/>
  <c r="E335" i="2"/>
  <c r="E571" i="2"/>
  <c r="E699" i="2"/>
  <c r="E827" i="2"/>
  <c r="E602" i="2"/>
  <c r="E730" i="2"/>
  <c r="E864" i="2"/>
  <c r="E883" i="2"/>
  <c r="E69" i="2"/>
  <c r="E52" i="2"/>
  <c r="E240" i="2"/>
  <c r="E368" i="2"/>
  <c r="E225" i="2"/>
  <c r="E454" i="2"/>
  <c r="E403" i="2"/>
  <c r="E733" i="2"/>
  <c r="E700" i="2"/>
  <c r="E853" i="2"/>
  <c r="E667" i="2"/>
  <c r="E570" i="2"/>
  <c r="E762" i="2"/>
  <c r="E915" i="2"/>
  <c r="E165" i="2"/>
  <c r="E272" i="2"/>
  <c r="E289" i="2"/>
  <c r="E275" i="2"/>
  <c r="E636" i="2"/>
  <c r="E31" i="2"/>
  <c r="E159" i="2"/>
  <c r="E202" i="2"/>
  <c r="E330" i="2"/>
  <c r="E126" i="2"/>
  <c r="E405" i="2"/>
  <c r="E544" i="2"/>
  <c r="E327" i="2"/>
  <c r="E567" i="2"/>
  <c r="E695" i="2"/>
  <c r="E823" i="2"/>
  <c r="E598" i="2"/>
  <c r="E726" i="2"/>
  <c r="E860" i="2"/>
  <c r="E879" i="2"/>
  <c r="E65" i="2"/>
  <c r="E44" i="2"/>
  <c r="E236" i="2"/>
  <c r="E364" i="2"/>
  <c r="E217" i="2"/>
  <c r="E450" i="2"/>
  <c r="E106" i="2"/>
  <c r="E395" i="2"/>
  <c r="E601" i="2"/>
  <c r="E729" i="2"/>
  <c r="E455" i="2"/>
  <c r="E632" i="2"/>
  <c r="E760" i="2"/>
  <c r="E894" i="2"/>
  <c r="E913" i="2"/>
  <c r="E91" i="2"/>
  <c r="E96" i="2"/>
  <c r="E262" i="2"/>
  <c r="E390" i="2"/>
  <c r="E269" i="2"/>
  <c r="E476" i="2"/>
  <c r="E191" i="2"/>
  <c r="E445" i="2"/>
  <c r="E627" i="2"/>
  <c r="E755" i="2"/>
  <c r="E507" i="2"/>
  <c r="E658" i="2"/>
  <c r="E786" i="2"/>
  <c r="E920" i="2"/>
  <c r="E939" i="2"/>
  <c r="E125" i="2"/>
  <c r="E164" i="2"/>
  <c r="E296" i="2"/>
  <c r="E424" i="2"/>
  <c r="E337" i="2"/>
  <c r="E510" i="2"/>
  <c r="E259" i="2"/>
  <c r="E513" i="2"/>
  <c r="E661" i="2"/>
  <c r="E789" i="2"/>
  <c r="E564" i="2"/>
  <c r="E692" i="2"/>
  <c r="E820" i="2"/>
  <c r="E845" i="2"/>
  <c r="E23" i="2"/>
  <c r="E151" i="2"/>
  <c r="E194" i="2"/>
  <c r="E322" i="2"/>
  <c r="E94" i="2"/>
  <c r="E389" i="2"/>
  <c r="E536" i="2"/>
  <c r="E311" i="2"/>
  <c r="E559" i="2"/>
  <c r="E687" i="2"/>
  <c r="E815" i="2"/>
  <c r="E590" i="2"/>
  <c r="E718" i="2"/>
  <c r="E852" i="2"/>
  <c r="E871" i="2"/>
  <c r="E57" i="2"/>
  <c r="E28" i="2"/>
  <c r="E228" i="2"/>
  <c r="E356" i="2"/>
  <c r="E201" i="2"/>
  <c r="E442" i="2"/>
  <c r="E74" i="2"/>
  <c r="E379" i="2"/>
  <c r="E593" i="2"/>
  <c r="E721" i="2"/>
  <c r="E439" i="2"/>
  <c r="E624" i="2"/>
  <c r="E752" i="2"/>
  <c r="E886" i="2"/>
  <c r="E905" i="2"/>
  <c r="E83" i="2"/>
  <c r="E80" i="2"/>
  <c r="E254" i="2"/>
  <c r="E382" i="2"/>
  <c r="E253" i="2"/>
  <c r="E468" i="2"/>
  <c r="E175" i="2"/>
  <c r="E429" i="2"/>
  <c r="E619" i="2"/>
  <c r="E747" i="2"/>
  <c r="E491" i="2"/>
  <c r="E650" i="2"/>
  <c r="E778" i="2"/>
  <c r="E912" i="2"/>
  <c r="E931" i="2"/>
  <c r="E117" i="2"/>
  <c r="E148" i="2"/>
  <c r="E288" i="2"/>
  <c r="E416" i="2"/>
  <c r="E321" i="2"/>
  <c r="E502" i="2"/>
  <c r="E243" i="2"/>
  <c r="E497" i="2"/>
  <c r="E653" i="2"/>
  <c r="E781" i="2"/>
  <c r="E556" i="2"/>
  <c r="E684" i="2"/>
  <c r="E812" i="2"/>
  <c r="E946" i="2"/>
  <c r="E486" i="2"/>
  <c r="E465" i="2"/>
  <c r="E765" i="2"/>
  <c r="E604" i="2"/>
  <c r="E866" i="2"/>
  <c r="E15" i="2"/>
  <c r="E143" i="2"/>
  <c r="E186" i="2"/>
  <c r="E314" i="2"/>
  <c r="E62" i="2"/>
  <c r="E373" i="2"/>
  <c r="E528" i="2"/>
  <c r="E295" i="2"/>
  <c r="E549" i="2"/>
  <c r="E679" i="2"/>
  <c r="E807" i="2"/>
  <c r="E582" i="2"/>
  <c r="E710" i="2"/>
  <c r="E844" i="2"/>
  <c r="E863" i="2"/>
  <c r="E49" i="2"/>
  <c r="E12" i="2"/>
  <c r="E220" i="2"/>
  <c r="E348" i="2"/>
  <c r="E185" i="2"/>
  <c r="E42" i="2"/>
  <c r="E585" i="2"/>
  <c r="E841" i="2"/>
  <c r="E744" i="2"/>
  <c r="E897" i="2"/>
  <c r="E64" i="2"/>
  <c r="E374" i="2"/>
  <c r="E460" i="2"/>
  <c r="E287" i="2"/>
  <c r="E541" i="2"/>
  <c r="E675" i="2"/>
  <c r="E803" i="2"/>
  <c r="E578" i="2"/>
  <c r="E706" i="2"/>
  <c r="E836" i="2"/>
  <c r="E859" i="2"/>
  <c r="E45" i="2"/>
  <c r="E4" i="2"/>
  <c r="E216" i="2"/>
  <c r="E344" i="2"/>
  <c r="E177" i="2"/>
  <c r="E430" i="2"/>
  <c r="E26" i="2"/>
  <c r="E355" i="2"/>
  <c r="E581" i="2"/>
  <c r="E709" i="2"/>
  <c r="E837" i="2"/>
  <c r="E612" i="2"/>
  <c r="E740" i="2"/>
  <c r="E874" i="2"/>
  <c r="E893" i="2"/>
  <c r="E71" i="2"/>
  <c r="E56" i="2"/>
  <c r="E242" i="2"/>
  <c r="E370" i="2"/>
  <c r="E229" i="2"/>
  <c r="E456" i="2"/>
  <c r="E130" i="2"/>
  <c r="E407" i="2"/>
  <c r="E607" i="2"/>
  <c r="E735" i="2"/>
  <c r="E467" i="2"/>
  <c r="E638" i="2"/>
  <c r="E766" i="2"/>
  <c r="E900" i="2"/>
  <c r="E919" i="2"/>
  <c r="E105" i="2"/>
  <c r="E124" i="2"/>
  <c r="E276" i="2"/>
  <c r="E404" i="2"/>
  <c r="E297" i="2"/>
  <c r="E490" i="2"/>
  <c r="E219" i="2"/>
  <c r="E473" i="2"/>
  <c r="E641" i="2"/>
  <c r="E769" i="2"/>
  <c r="E535" i="2"/>
  <c r="E672" i="2"/>
  <c r="E800" i="2"/>
  <c r="E934" i="2"/>
  <c r="E3" i="2"/>
  <c r="E131" i="2"/>
  <c r="E174" i="2"/>
  <c r="E302" i="2"/>
  <c r="E14" i="2"/>
  <c r="E516" i="2"/>
  <c r="E459" i="2"/>
  <c r="E101" i="2"/>
  <c r="E518" i="2"/>
  <c r="E434" i="2"/>
  <c r="E363" i="2"/>
  <c r="E713" i="2"/>
  <c r="E616" i="2"/>
  <c r="E878" i="2"/>
  <c r="E75" i="2"/>
  <c r="E246" i="2"/>
  <c r="E237" i="2"/>
  <c r="E146" i="2"/>
  <c r="E415" i="2"/>
  <c r="E611" i="2"/>
  <c r="E739" i="2"/>
  <c r="E475" i="2"/>
  <c r="E642" i="2"/>
  <c r="E770" i="2"/>
  <c r="E904" i="2"/>
  <c r="E923" i="2"/>
  <c r="E109" i="2"/>
  <c r="E132" i="2"/>
  <c r="E280" i="2"/>
  <c r="E408" i="2"/>
  <c r="E305" i="2"/>
  <c r="E494" i="2"/>
  <c r="E227" i="2"/>
  <c r="E481" i="2"/>
  <c r="E645" i="2"/>
  <c r="E773" i="2"/>
  <c r="E543" i="2"/>
  <c r="E676" i="2"/>
  <c r="E804" i="2"/>
  <c r="E938" i="2"/>
  <c r="E7" i="2"/>
  <c r="E135" i="2"/>
  <c r="E178" i="2"/>
  <c r="E306" i="2"/>
  <c r="E30" i="2"/>
  <c r="E357" i="2"/>
  <c r="E520" i="2"/>
  <c r="E279" i="2"/>
  <c r="E533" i="2"/>
  <c r="E671" i="2"/>
  <c r="E799" i="2"/>
  <c r="E574" i="2"/>
  <c r="E702" i="2"/>
  <c r="E830" i="2"/>
  <c r="E855" i="2"/>
  <c r="E41" i="2"/>
  <c r="E169" i="2"/>
  <c r="E212" i="2"/>
  <c r="E340" i="2"/>
  <c r="E166" i="2"/>
  <c r="E425" i="2"/>
  <c r="E10" i="2"/>
  <c r="E347" i="2"/>
  <c r="E577" i="2"/>
  <c r="E705" i="2"/>
  <c r="E833" i="2"/>
  <c r="E608" i="2"/>
  <c r="E736" i="2"/>
  <c r="E870" i="2"/>
  <c r="E889" i="2"/>
  <c r="E67" i="2"/>
  <c r="E48" i="2"/>
  <c r="E238" i="2"/>
  <c r="E366" i="2"/>
  <c r="E221" i="2"/>
  <c r="E452" i="2"/>
  <c r="E114" i="2"/>
  <c r="E399" i="2"/>
  <c r="E731" i="2"/>
  <c r="E634" i="2"/>
  <c r="E851" i="2"/>
  <c r="E116" i="2"/>
  <c r="E150" i="2"/>
  <c r="E529" i="2"/>
  <c r="E764" i="2"/>
  <c r="E349" i="2"/>
  <c r="E271" i="2"/>
  <c r="E603" i="2"/>
  <c r="E826" i="2"/>
  <c r="E336" i="2"/>
  <c r="E829" i="2"/>
  <c r="E947" i="2"/>
  <c r="F731" i="2" l="1"/>
  <c r="F3" i="2"/>
  <c r="F4" i="2" s="1"/>
  <c r="F679" i="2"/>
  <c r="F939" i="2"/>
  <c r="F627" i="2"/>
  <c r="F159" i="2"/>
  <c r="F419" i="2"/>
  <c r="F211" i="2"/>
  <c r="F523" i="2"/>
  <c r="F471" i="2"/>
  <c r="F887" i="2"/>
  <c r="F575" i="2"/>
  <c r="F107" i="2"/>
  <c r="F55" i="2"/>
  <c r="F367" i="2"/>
  <c r="F315" i="2"/>
  <c r="F783" i="2"/>
  <c r="F263" i="2"/>
  <c r="F5" i="2"/>
  <c r="B1004" i="2"/>
  <c r="F6" i="2" l="1"/>
  <c r="F7" i="2" s="1"/>
  <c r="B1005" i="2"/>
  <c r="F8" i="2" l="1"/>
  <c r="F9" i="2" s="1"/>
  <c r="F10" i="2" s="1"/>
  <c r="B1006" i="2"/>
  <c r="F11" i="2" l="1"/>
  <c r="F12" i="2" s="1"/>
  <c r="F13" i="2" s="1"/>
  <c r="B1007" i="2"/>
  <c r="F14" i="2" l="1"/>
  <c r="F15" i="2" s="1"/>
  <c r="F16" i="2" s="1"/>
  <c r="F17" i="2" s="1"/>
  <c r="F18" i="2" s="1"/>
  <c r="B1008" i="2"/>
  <c r="F19" i="2" l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40" i="2" s="1"/>
  <c r="F941" i="2" s="1"/>
  <c r="F942" i="2" s="1"/>
  <c r="F943" i="2" s="1"/>
  <c r="F944" i="2" s="1"/>
  <c r="F945" i="2" s="1"/>
  <c r="F946" i="2" s="1"/>
  <c r="F947" i="2" s="1"/>
  <c r="B1009" i="2"/>
  <c r="B1010" i="2" l="1"/>
  <c r="B1011" i="2" l="1"/>
  <c r="B1012" i="2" l="1"/>
  <c r="B1013" i="2" l="1"/>
  <c r="B1014" i="2" l="1"/>
  <c r="B1015" i="2" l="1"/>
  <c r="B1016" i="2" l="1"/>
  <c r="B1017" i="2" l="1"/>
  <c r="B1018" i="2" l="1"/>
  <c r="B1019" i="2" l="1"/>
  <c r="B1020" i="2" l="1"/>
  <c r="B1021" i="2" l="1"/>
  <c r="B1022" i="2" l="1"/>
  <c r="B1023" i="2" l="1"/>
  <c r="B1024" i="2" l="1"/>
  <c r="B1025" i="2" l="1"/>
  <c r="B1026" i="2" l="1"/>
  <c r="B1027" i="2" l="1"/>
  <c r="B1028" i="2" l="1"/>
  <c r="B1029" i="2" l="1"/>
  <c r="B1030" i="2" l="1"/>
  <c r="B1031" i="2" l="1"/>
  <c r="B1032" i="2" l="1"/>
  <c r="B1033" i="2" l="1"/>
  <c r="B1034" i="2" l="1"/>
  <c r="B1035" i="2" l="1"/>
  <c r="B1036" i="2" l="1"/>
  <c r="B1037" i="2" l="1"/>
  <c r="B1038" i="2" l="1"/>
  <c r="B1039" i="2" l="1"/>
  <c r="B1040" i="2" l="1"/>
  <c r="B1041" i="2" l="1"/>
  <c r="B1042" i="2" l="1"/>
  <c r="B1043" i="2" l="1"/>
  <c r="B1044" i="2" l="1"/>
  <c r="B1048" i="2" l="1"/>
  <c r="B1049" i="2" l="1"/>
  <c r="B1050" i="2" l="1"/>
  <c r="B1051" i="2" l="1"/>
  <c r="B1052" i="2" l="1"/>
  <c r="B1053" i="2" l="1"/>
  <c r="B1054" i="2" l="1"/>
  <c r="B1055" i="2" l="1"/>
  <c r="B1056" i="2" l="1"/>
  <c r="B1057" i="2" l="1"/>
  <c r="B1058" i="2" l="1"/>
  <c r="B1059" i="2" l="1"/>
  <c r="B1060" i="2" l="1"/>
  <c r="B1061" i="2" l="1"/>
  <c r="B1062" i="2" l="1"/>
  <c r="B1063" i="2" l="1"/>
  <c r="B1064" i="2" l="1"/>
  <c r="B1065" i="2" l="1"/>
  <c r="B1066" i="2" l="1"/>
  <c r="B1067" i="2" l="1"/>
  <c r="B1068" i="2" l="1"/>
  <c r="B1069" i="2" l="1"/>
  <c r="B1070" i="2" l="1"/>
  <c r="B1071" i="2" l="1"/>
  <c r="B1072" i="2" l="1"/>
  <c r="B1073" i="2" l="1"/>
  <c r="B1074" i="2" l="1"/>
  <c r="B1075" i="2" l="1"/>
  <c r="B1076" i="2" l="1"/>
  <c r="B1077" i="2" l="1"/>
  <c r="B1078" i="2" l="1"/>
  <c r="B1079" i="2" l="1"/>
  <c r="B1080" i="2" l="1"/>
  <c r="B1081" i="2" l="1"/>
  <c r="B1082" i="2" l="1"/>
  <c r="B1083" i="2" l="1"/>
  <c r="B1084" i="2" l="1"/>
  <c r="B1085" i="2" l="1"/>
  <c r="B1086" i="2" l="1"/>
  <c r="B1087" i="2" l="1"/>
  <c r="B1088" i="2" l="1"/>
  <c r="B1089" i="2" l="1"/>
  <c r="B1090" i="2" l="1"/>
  <c r="B1091" i="2" l="1"/>
  <c r="B1092" i="2" l="1"/>
  <c r="B1093" i="2" l="1"/>
  <c r="B1094" i="2" l="1"/>
  <c r="B1095" i="2" l="1"/>
  <c r="B1096" i="2" l="1"/>
  <c r="B1097" i="2" l="1"/>
  <c r="B1098" i="2" l="1"/>
  <c r="B1099" i="2" l="1"/>
  <c r="B1103" i="2" l="1"/>
  <c r="B1104" i="2" l="1"/>
  <c r="B1105" i="2" l="1"/>
  <c r="B1106" i="2" l="1"/>
  <c r="B1107" i="2" l="1"/>
  <c r="B1108" i="2" l="1"/>
  <c r="B1109" i="2" l="1"/>
  <c r="B1110" i="2" l="1"/>
  <c r="B1111" i="2" l="1"/>
  <c r="B1112" i="2" l="1"/>
  <c r="B1113" i="2" l="1"/>
  <c r="B1114" i="2" l="1"/>
  <c r="B1115" i="2" l="1"/>
  <c r="B1116" i="2" l="1"/>
  <c r="B1117" i="2" l="1"/>
  <c r="B1118" i="2" l="1"/>
  <c r="B1119" i="2" l="1"/>
  <c r="B1120" i="2" l="1"/>
  <c r="B1121" i="2" l="1"/>
  <c r="B1122" i="2" l="1"/>
  <c r="B1123" i="2" l="1"/>
  <c r="B1124" i="2" l="1"/>
  <c r="B1125" i="2" l="1"/>
  <c r="B1126" i="2" l="1"/>
  <c r="B1127" i="2" l="1"/>
  <c r="B1128" i="2" l="1"/>
  <c r="B1129" i="2" l="1"/>
  <c r="B1130" i="2" l="1"/>
  <c r="B1131" i="2" l="1"/>
  <c r="B1132" i="2" l="1"/>
  <c r="B1133" i="2" l="1"/>
  <c r="B1134" i="2" l="1"/>
  <c r="B1135" i="2" l="1"/>
  <c r="B1136" i="2" l="1"/>
  <c r="B1137" i="2" l="1"/>
  <c r="B1138" i="2" l="1"/>
  <c r="B1139" i="2" l="1"/>
  <c r="B1140" i="2" l="1"/>
  <c r="B1141" i="2" l="1"/>
  <c r="B1142" i="2" l="1"/>
  <c r="B1143" i="2" l="1"/>
  <c r="B1144" i="2" l="1"/>
  <c r="B1145" i="2" l="1"/>
  <c r="B1146" i="2" l="1"/>
  <c r="B1147" i="2" l="1"/>
  <c r="B1148" i="2" l="1"/>
  <c r="B1149" i="2" l="1"/>
  <c r="B1150" i="2" l="1"/>
  <c r="B1151" i="2" l="1"/>
  <c r="B1152" i="2" l="1"/>
  <c r="B1153" i="2" l="1"/>
  <c r="B1158" i="2" l="1"/>
  <c r="B1159" i="2" l="1"/>
  <c r="B1160" i="2" l="1"/>
  <c r="B1161" i="2" l="1"/>
  <c r="B1162" i="2" l="1"/>
  <c r="B1163" i="2" l="1"/>
  <c r="B1164" i="2" l="1"/>
  <c r="B1165" i="2" l="1"/>
  <c r="B1166" i="2" l="1"/>
  <c r="B1167" i="2" l="1"/>
  <c r="B1168" i="2" l="1"/>
  <c r="B1169" i="2" l="1"/>
  <c r="B1170" i="2" l="1"/>
  <c r="B1171" i="2" l="1"/>
  <c r="B1172" i="2" l="1"/>
  <c r="B1173" i="2" l="1"/>
  <c r="B1174" i="2" l="1"/>
  <c r="B1175" i="2" l="1"/>
  <c r="B1176" i="2" l="1"/>
  <c r="B1177" i="2" l="1"/>
  <c r="B1178" i="2" l="1"/>
  <c r="B1179" i="2" l="1"/>
  <c r="B1180" i="2" l="1"/>
  <c r="B1181" i="2" l="1"/>
  <c r="B1182" i="2" l="1"/>
  <c r="B1183" i="2" l="1"/>
  <c r="B1184" i="2" l="1"/>
  <c r="B1185" i="2" l="1"/>
  <c r="B1186" i="2" l="1"/>
  <c r="B1187" i="2" l="1"/>
  <c r="B1188" i="2" l="1"/>
  <c r="B1189" i="2" l="1"/>
  <c r="B1190" i="2" l="1"/>
  <c r="B1191" i="2" l="1"/>
  <c r="B1192" i="2" l="1"/>
  <c r="B1193" i="2" l="1"/>
  <c r="B1194" i="2" l="1"/>
  <c r="B1195" i="2" l="1"/>
  <c r="B1196" i="2" l="1"/>
  <c r="B1197" i="2" l="1"/>
  <c r="B1198" i="2" l="1"/>
  <c r="B1199" i="2" l="1"/>
  <c r="B1200" i="2" l="1"/>
  <c r="B1201" i="2" l="1"/>
  <c r="B1202" i="2" l="1"/>
  <c r="B1203" i="2" l="1"/>
  <c r="B1204" i="2" l="1"/>
  <c r="B1205" i="2" l="1"/>
  <c r="B1206" i="2" l="1"/>
  <c r="B1207" i="2" l="1"/>
  <c r="B1208" i="2" l="1"/>
  <c r="B1209" i="2" l="1"/>
  <c r="B1213" i="2" l="1"/>
  <c r="B1214" i="2" l="1"/>
  <c r="B1215" i="2" l="1"/>
  <c r="B1216" i="2" l="1"/>
  <c r="B1217" i="2" l="1"/>
  <c r="B1218" i="2" l="1"/>
  <c r="B1219" i="2" l="1"/>
  <c r="B1220" i="2" l="1"/>
  <c r="B1221" i="2" l="1"/>
  <c r="B1222" i="2" l="1"/>
  <c r="B1223" i="2" l="1"/>
  <c r="B1224" i="2" l="1"/>
  <c r="B1225" i="2" l="1"/>
  <c r="B1226" i="2" l="1"/>
  <c r="B1227" i="2" l="1"/>
  <c r="B1228" i="2" l="1"/>
  <c r="B1229" i="2" l="1"/>
  <c r="B1230" i="2" l="1"/>
  <c r="B1231" i="2" l="1"/>
  <c r="B1232" i="2" l="1"/>
  <c r="B1233" i="2" l="1"/>
  <c r="B1234" i="2" l="1"/>
  <c r="B1235" i="2" l="1"/>
  <c r="B1236" i="2" l="1"/>
  <c r="B1237" i="2" l="1"/>
  <c r="B1238" i="2" l="1"/>
  <c r="B1239" i="2" l="1"/>
  <c r="B1240" i="2" l="1"/>
  <c r="B1241" i="2" l="1"/>
  <c r="B1242" i="2" l="1"/>
  <c r="B1243" i="2" l="1"/>
  <c r="B1244" i="2" l="1"/>
  <c r="B1245" i="2" l="1"/>
  <c r="B1246" i="2" l="1"/>
  <c r="B1247" i="2" l="1"/>
  <c r="B1248" i="2" l="1"/>
  <c r="B1249" i="2" l="1"/>
  <c r="B1250" i="2" l="1"/>
  <c r="B1251" i="2" l="1"/>
  <c r="B1252" i="2" l="1"/>
  <c r="B1253" i="2" l="1"/>
  <c r="B1254" i="2" l="1"/>
  <c r="B1255" i="2" l="1"/>
  <c r="B1256" i="2" l="1"/>
  <c r="B1257" i="2" l="1"/>
  <c r="B1258" i="2" l="1"/>
  <c r="B1259" i="2" l="1"/>
  <c r="B1260" i="2" l="1"/>
  <c r="B1261" i="2" l="1"/>
  <c r="B1262" i="2" l="1"/>
  <c r="B1263" i="2" l="1"/>
  <c r="B1264" i="2" l="1"/>
  <c r="B1268" i="2" l="1"/>
  <c r="B1269" i="2" l="1"/>
  <c r="B1270" i="2" l="1"/>
  <c r="B1271" i="2" l="1"/>
  <c r="B1272" i="2" l="1"/>
  <c r="B1273" i="2" l="1"/>
  <c r="B1274" i="2" l="1"/>
  <c r="B1275" i="2" l="1"/>
  <c r="B1276" i="2" l="1"/>
  <c r="B1277" i="2" l="1"/>
  <c r="B1278" i="2" l="1"/>
  <c r="B1279" i="2" l="1"/>
  <c r="B1280" i="2" l="1"/>
  <c r="B1281" i="2" l="1"/>
  <c r="B1282" i="2" l="1"/>
  <c r="B1283" i="2" l="1"/>
  <c r="B1284" i="2" l="1"/>
  <c r="B1285" i="2" l="1"/>
  <c r="B1286" i="2" l="1"/>
  <c r="B1287" i="2" l="1"/>
  <c r="B1288" i="2" l="1"/>
  <c r="B1289" i="2" l="1"/>
  <c r="B1290" i="2" l="1"/>
  <c r="B1291" i="2" l="1"/>
  <c r="B1292" i="2" l="1"/>
  <c r="B1293" i="2" l="1"/>
  <c r="B1294" i="2" l="1"/>
  <c r="B1295" i="2" l="1"/>
  <c r="B1296" i="2" l="1"/>
  <c r="B1297" i="2" l="1"/>
  <c r="B1298" i="2" l="1"/>
  <c r="B1299" i="2" l="1"/>
  <c r="B1300" i="2" l="1"/>
  <c r="B1301" i="2" l="1"/>
  <c r="B1302" i="2" l="1"/>
  <c r="B1303" i="2" l="1"/>
  <c r="B1304" i="2" l="1"/>
  <c r="B1305" i="2" l="1"/>
  <c r="B1306" i="2" l="1"/>
  <c r="B1307" i="2" l="1"/>
  <c r="B1308" i="2" l="1"/>
  <c r="B1309" i="2" l="1"/>
  <c r="B1310" i="2" l="1"/>
  <c r="B1311" i="2" l="1"/>
  <c r="B1312" i="2" l="1"/>
  <c r="B1313" i="2" l="1"/>
  <c r="B1314" i="2" l="1"/>
  <c r="B1315" i="2" l="1"/>
  <c r="B1316" i="2" l="1"/>
  <c r="B1317" i="2" l="1"/>
  <c r="B1318" i="2" l="1"/>
  <c r="B1319" i="2" l="1"/>
  <c r="B1323" i="2" l="1"/>
  <c r="B1324" i="2" l="1"/>
  <c r="B1325" i="2" l="1"/>
  <c r="B1326" i="2" l="1"/>
  <c r="B1327" i="2" l="1"/>
  <c r="B1328" i="2" l="1"/>
  <c r="B1329" i="2" l="1"/>
  <c r="B1330" i="2" l="1"/>
  <c r="B1331" i="2" l="1"/>
  <c r="B1332" i="2" l="1"/>
  <c r="B1333" i="2" l="1"/>
  <c r="B1334" i="2" l="1"/>
  <c r="B1335" i="2" l="1"/>
  <c r="B1336" i="2" l="1"/>
  <c r="B1337" i="2" l="1"/>
  <c r="B1338" i="2" l="1"/>
  <c r="B1339" i="2" l="1"/>
  <c r="B1340" i="2" l="1"/>
  <c r="B1341" i="2" l="1"/>
  <c r="B1342" i="2" l="1"/>
  <c r="B1343" i="2" l="1"/>
  <c r="B1344" i="2" l="1"/>
  <c r="B1345" i="2" l="1"/>
  <c r="B1346" i="2" l="1"/>
  <c r="B1347" i="2" l="1"/>
  <c r="B1348" i="2" l="1"/>
  <c r="B1349" i="2" l="1"/>
  <c r="B1350" i="2" l="1"/>
  <c r="B1351" i="2" l="1"/>
  <c r="B1352" i="2" l="1"/>
  <c r="B1353" i="2" l="1"/>
  <c r="B1354" i="2" l="1"/>
  <c r="B1355" i="2" l="1"/>
  <c r="B1356" i="2" l="1"/>
  <c r="B1357" i="2" l="1"/>
  <c r="B1358" i="2" l="1"/>
  <c r="B1359" i="2" l="1"/>
  <c r="B1360" i="2" l="1"/>
  <c r="B1361" i="2" l="1"/>
  <c r="B1362" i="2" l="1"/>
  <c r="B1363" i="2" l="1"/>
  <c r="B1364" i="2" l="1"/>
  <c r="B1365" i="2" l="1"/>
  <c r="B1366" i="2" l="1"/>
  <c r="B1367" i="2" l="1"/>
  <c r="B1368" i="2" l="1"/>
  <c r="B1369" i="2" l="1"/>
  <c r="B1370" i="2" l="1"/>
  <c r="B1371" i="2" l="1"/>
  <c r="B1372" i="2" l="1"/>
  <c r="B1373" i="2" l="1"/>
  <c r="B1374" i="2" l="1"/>
  <c r="B1378" i="2" l="1"/>
  <c r="B1379" i="2" l="1"/>
  <c r="B1380" i="2" l="1"/>
  <c r="B1381" i="2" l="1"/>
  <c r="B1382" i="2" l="1"/>
  <c r="B1383" i="2" l="1"/>
  <c r="B1384" i="2" l="1"/>
  <c r="B1385" i="2" l="1"/>
  <c r="B1386" i="2" l="1"/>
  <c r="B1387" i="2" l="1"/>
  <c r="B1388" i="2" l="1"/>
  <c r="B1389" i="2" l="1"/>
  <c r="B1390" i="2" l="1"/>
  <c r="B1391" i="2" l="1"/>
  <c r="B1392" i="2" l="1"/>
  <c r="B1393" i="2" l="1"/>
  <c r="B1394" i="2" l="1"/>
  <c r="B1395" i="2" l="1"/>
  <c r="B1396" i="2" l="1"/>
  <c r="B1397" i="2" l="1"/>
  <c r="B1398" i="2" l="1"/>
  <c r="B1399" i="2" l="1"/>
  <c r="B1400" i="2" l="1"/>
  <c r="B1401" i="2" l="1"/>
  <c r="B1402" i="2" l="1"/>
  <c r="B1403" i="2" l="1"/>
  <c r="B1404" i="2" l="1"/>
  <c r="B1405" i="2" l="1"/>
  <c r="B1406" i="2" l="1"/>
  <c r="B1407" i="2" l="1"/>
  <c r="B1408" i="2" l="1"/>
  <c r="B1409" i="2" l="1"/>
  <c r="B1410" i="2" l="1"/>
  <c r="B1411" i="2" l="1"/>
  <c r="B1412" i="2" l="1"/>
  <c r="B1413" i="2" l="1"/>
  <c r="B1414" i="2" l="1"/>
  <c r="B1415" i="2" l="1"/>
  <c r="B1416" i="2" l="1"/>
  <c r="B1417" i="2" l="1"/>
  <c r="B1418" i="2" l="1"/>
  <c r="B1419" i="2" l="1"/>
  <c r="B1420" i="2" l="1"/>
  <c r="B1421" i="2" l="1"/>
  <c r="B1422" i="2" l="1"/>
  <c r="B1423" i="2" l="1"/>
  <c r="B1424" i="2" l="1"/>
  <c r="B1425" i="2" l="1"/>
  <c r="B1426" i="2" l="1"/>
  <c r="B1427" i="2" l="1"/>
  <c r="B1428" i="2" l="1"/>
  <c r="B1433" i="2" l="1"/>
  <c r="B1434" i="2" l="1"/>
  <c r="B1435" i="2" l="1"/>
  <c r="B1436" i="2" l="1"/>
  <c r="B1437" i="2" l="1"/>
  <c r="B1438" i="2" l="1"/>
  <c r="B1439" i="2" l="1"/>
  <c r="B1440" i="2" l="1"/>
  <c r="B1441" i="2" l="1"/>
  <c r="B1442" i="2" l="1"/>
  <c r="B1443" i="2" l="1"/>
  <c r="B1444" i="2" l="1"/>
  <c r="B1445" i="2" l="1"/>
  <c r="B1446" i="2" l="1"/>
  <c r="B1447" i="2" l="1"/>
  <c r="B1448" i="2" l="1"/>
  <c r="B1449" i="2" l="1"/>
  <c r="B1450" i="2" l="1"/>
  <c r="B1451" i="2" l="1"/>
  <c r="B1452" i="2" l="1"/>
  <c r="B1453" i="2" l="1"/>
  <c r="B1454" i="2" l="1"/>
  <c r="B1455" i="2" l="1"/>
  <c r="B1456" i="2" l="1"/>
  <c r="B1457" i="2" l="1"/>
  <c r="B1458" i="2" l="1"/>
  <c r="B1459" i="2" l="1"/>
  <c r="B1460" i="2" l="1"/>
  <c r="B1461" i="2" l="1"/>
  <c r="B1462" i="2" l="1"/>
  <c r="B1463" i="2" l="1"/>
  <c r="B1464" i="2" l="1"/>
  <c r="B1465" i="2" l="1"/>
  <c r="B1466" i="2" l="1"/>
  <c r="B1467" i="2" l="1"/>
  <c r="B1468" i="2" l="1"/>
  <c r="B1469" i="2" l="1"/>
  <c r="B1470" i="2" l="1"/>
  <c r="B1471" i="2" l="1"/>
  <c r="B1472" i="2" l="1"/>
  <c r="B1473" i="2" l="1"/>
  <c r="B1474" i="2" l="1"/>
  <c r="B1475" i="2" l="1"/>
  <c r="B1476" i="2" l="1"/>
  <c r="B1477" i="2" l="1"/>
  <c r="B1478" i="2" l="1"/>
  <c r="B1479" i="2" l="1"/>
  <c r="B1480" i="2" l="1"/>
  <c r="B1481" i="2" l="1"/>
  <c r="B1482" i="2" l="1"/>
  <c r="B1483" i="2" l="1"/>
  <c r="B1488" i="2" l="1"/>
  <c r="B1489" i="2" l="1"/>
  <c r="B1490" i="2" l="1"/>
  <c r="B1491" i="2" l="1"/>
  <c r="B1492" i="2" l="1"/>
  <c r="B1493" i="2" l="1"/>
  <c r="B1494" i="2" l="1"/>
  <c r="B1495" i="2" l="1"/>
  <c r="B1496" i="2" l="1"/>
  <c r="B1497" i="2" l="1"/>
  <c r="B1498" i="2" l="1"/>
  <c r="B1499" i="2" l="1"/>
  <c r="B1500" i="2" l="1"/>
  <c r="B1501" i="2" l="1"/>
  <c r="C1416" i="2" s="1"/>
  <c r="C948" i="2"/>
  <c r="C964" i="2"/>
  <c r="C980" i="2"/>
  <c r="C996" i="2"/>
  <c r="C1012" i="2"/>
  <c r="C1028" i="2"/>
  <c r="C1044" i="2"/>
  <c r="C1060" i="2"/>
  <c r="C1076" i="2"/>
  <c r="C1092" i="2"/>
  <c r="C1108" i="2"/>
  <c r="C1124" i="2"/>
  <c r="C1140" i="2"/>
  <c r="C1156" i="2"/>
  <c r="C1172" i="2"/>
  <c r="C1188" i="2"/>
  <c r="C1204" i="2"/>
  <c r="C1220" i="2"/>
  <c r="C1236" i="2"/>
  <c r="C1252" i="2"/>
  <c r="C1268" i="2"/>
  <c r="C1284" i="2"/>
  <c r="C1300" i="2"/>
  <c r="C1316" i="2"/>
  <c r="C1332" i="2"/>
  <c r="C1348" i="2"/>
  <c r="C1364" i="2"/>
  <c r="C1380" i="2"/>
  <c r="C1396" i="2"/>
  <c r="C1412" i="2"/>
  <c r="C963" i="2"/>
  <c r="C979" i="2"/>
  <c r="C995" i="2"/>
  <c r="C1011" i="2"/>
  <c r="C1027" i="2"/>
  <c r="C1043" i="2"/>
  <c r="C1059" i="2"/>
  <c r="C1075" i="2"/>
  <c r="C1091" i="2"/>
  <c r="C1107" i="2"/>
  <c r="C1123" i="2"/>
  <c r="C1139" i="2"/>
  <c r="C1155" i="2"/>
  <c r="C1171" i="2"/>
  <c r="C1187" i="2"/>
  <c r="C1203" i="2"/>
  <c r="C1219" i="2"/>
  <c r="C1235" i="2"/>
  <c r="C1251" i="2"/>
  <c r="C1267" i="2"/>
  <c r="C1283" i="2"/>
  <c r="C1299" i="2"/>
  <c r="C1315" i="2"/>
  <c r="C1331" i="2"/>
  <c r="C1347" i="2"/>
  <c r="C1363" i="2"/>
  <c r="C1379" i="2"/>
  <c r="C1395" i="2"/>
  <c r="C1411" i="2"/>
  <c r="C974" i="2"/>
  <c r="C1002" i="2"/>
  <c r="C1034" i="2"/>
  <c r="C1066" i="2"/>
  <c r="C1098" i="2"/>
  <c r="C1126" i="2"/>
  <c r="C1158" i="2"/>
  <c r="C1190" i="2"/>
  <c r="C1218" i="2"/>
  <c r="C1250" i="2"/>
  <c r="C1282" i="2"/>
  <c r="C1310" i="2"/>
  <c r="C1342" i="2"/>
  <c r="C1374" i="2"/>
  <c r="C1406" i="2"/>
  <c r="C965" i="2"/>
  <c r="C997" i="2"/>
  <c r="C1029" i="2"/>
  <c r="C1057" i="2"/>
  <c r="C1093" i="2"/>
  <c r="C1121" i="2"/>
  <c r="C1157" i="2"/>
  <c r="C1185" i="2"/>
  <c r="C1217" i="2"/>
  <c r="C1249" i="2"/>
  <c r="C1281" i="2"/>
  <c r="C1313" i="2"/>
  <c r="C1345" i="2"/>
  <c r="C1377" i="2"/>
  <c r="C1409" i="2"/>
  <c r="C970" i="2"/>
  <c r="C1006" i="2"/>
  <c r="C1038" i="2"/>
  <c r="C1070" i="2"/>
  <c r="C1102" i="2"/>
  <c r="C1138" i="2"/>
  <c r="C1170" i="2"/>
  <c r="C1202" i="2"/>
  <c r="C1238" i="2"/>
  <c r="C1270" i="2"/>
  <c r="C1302" i="2"/>
  <c r="C1338" i="2"/>
  <c r="C1370" i="2"/>
  <c r="C1402" i="2"/>
  <c r="C969" i="2"/>
  <c r="C1001" i="2"/>
  <c r="C1033" i="2"/>
  <c r="C1069" i="2"/>
  <c r="C1101" i="2"/>
  <c r="C1133" i="2"/>
  <c r="C1165" i="2"/>
  <c r="C1197" i="2"/>
  <c r="C1229" i="2"/>
  <c r="C1261" i="2"/>
  <c r="C1293" i="2"/>
  <c r="C1325" i="2"/>
  <c r="C1357" i="2"/>
  <c r="C1389" i="2"/>
  <c r="C960" i="2"/>
  <c r="C976" i="2"/>
  <c r="C992" i="2"/>
  <c r="C1008" i="2"/>
  <c r="C1024" i="2"/>
  <c r="C1040" i="2"/>
  <c r="C1056" i="2"/>
  <c r="C1072" i="2"/>
  <c r="C1088" i="2"/>
  <c r="C1104" i="2"/>
  <c r="C1120" i="2"/>
  <c r="C1136" i="2"/>
  <c r="C1152" i="2"/>
  <c r="C1168" i="2"/>
  <c r="C1184" i="2"/>
  <c r="C1200" i="2"/>
  <c r="C1216" i="2"/>
  <c r="C1232" i="2"/>
  <c r="C1248" i="2"/>
  <c r="C1264" i="2"/>
  <c r="C1280" i="2"/>
  <c r="C1296" i="2"/>
  <c r="C1312" i="2"/>
  <c r="C1328" i="2"/>
  <c r="C1344" i="2"/>
  <c r="C1360" i="2"/>
  <c r="C1376" i="2"/>
  <c r="C1392" i="2"/>
  <c r="C1408" i="2"/>
  <c r="C959" i="2"/>
  <c r="C975" i="2"/>
  <c r="C991" i="2"/>
  <c r="C1007" i="2"/>
  <c r="C1023" i="2"/>
  <c r="C1039" i="2"/>
  <c r="C1055" i="2"/>
  <c r="C1071" i="2"/>
  <c r="C1087" i="2"/>
  <c r="C1103" i="2"/>
  <c r="C1119" i="2"/>
  <c r="C1135" i="2"/>
  <c r="C1151" i="2"/>
  <c r="C1167" i="2"/>
  <c r="C1183" i="2"/>
  <c r="C1199" i="2"/>
  <c r="C1215" i="2"/>
  <c r="C1231" i="2"/>
  <c r="C1247" i="2"/>
  <c r="C1263" i="2"/>
  <c r="C1279" i="2"/>
  <c r="C1295" i="2"/>
  <c r="C1311" i="2"/>
  <c r="C1327" i="2"/>
  <c r="C1343" i="2"/>
  <c r="C1359" i="2"/>
  <c r="C1375" i="2"/>
  <c r="C1391" i="2"/>
  <c r="C1407" i="2"/>
  <c r="C962" i="2"/>
  <c r="C994" i="2"/>
  <c r="C1026" i="2"/>
  <c r="C1058" i="2"/>
  <c r="C1090" i="2"/>
  <c r="C1118" i="2"/>
  <c r="C1150" i="2"/>
  <c r="C1182" i="2"/>
  <c r="C1214" i="2"/>
  <c r="C1242" i="2"/>
  <c r="C1274" i="2"/>
  <c r="C1306" i="2"/>
  <c r="C1334" i="2"/>
  <c r="C1366" i="2"/>
  <c r="C1398" i="2"/>
  <c r="C957" i="2"/>
  <c r="C989" i="2"/>
  <c r="C1021" i="2"/>
  <c r="C1053" i="2"/>
  <c r="C1085" i="2"/>
  <c r="C1113" i="2"/>
  <c r="C1145" i="2"/>
  <c r="C1177" i="2"/>
  <c r="C1209" i="2"/>
  <c r="C1241" i="2"/>
  <c r="C1273" i="2"/>
  <c r="C1305" i="2"/>
  <c r="C1337" i="2"/>
  <c r="C1369" i="2"/>
  <c r="C1405" i="2"/>
  <c r="C966" i="2"/>
  <c r="C998" i="2"/>
  <c r="C1030" i="2"/>
  <c r="C1062" i="2"/>
  <c r="C1094" i="2"/>
  <c r="C1130" i="2"/>
  <c r="C1162" i="2"/>
  <c r="C1194" i="2"/>
  <c r="C1230" i="2"/>
  <c r="C1262" i="2"/>
  <c r="C1294" i="2"/>
  <c r="C1330" i="2"/>
  <c r="C1362" i="2"/>
  <c r="C1394" i="2"/>
  <c r="C961" i="2"/>
  <c r="C993" i="2"/>
  <c r="C1025" i="2"/>
  <c r="C1061" i="2"/>
  <c r="C1089" i="2"/>
  <c r="C1125" i="2"/>
  <c r="C1153" i="2"/>
  <c r="C1189" i="2"/>
  <c r="C1221" i="2"/>
  <c r="C1253" i="2"/>
  <c r="C1285" i="2"/>
  <c r="C1317" i="2"/>
  <c r="C1349" i="2"/>
  <c r="C1381" i="2"/>
  <c r="C1413" i="2"/>
  <c r="C956" i="2"/>
  <c r="C972" i="2"/>
  <c r="C988" i="2"/>
  <c r="C1004" i="2"/>
  <c r="C1020" i="2"/>
  <c r="C1036" i="2"/>
  <c r="C1052" i="2"/>
  <c r="C1068" i="2"/>
  <c r="C1084" i="2"/>
  <c r="C1100" i="2"/>
  <c r="C1116" i="2"/>
  <c r="C1132" i="2"/>
  <c r="C1148" i="2"/>
  <c r="C1164" i="2"/>
  <c r="C1180" i="2"/>
  <c r="C1196" i="2"/>
  <c r="C1212" i="2"/>
  <c r="C1228" i="2"/>
  <c r="C1244" i="2"/>
  <c r="C1260" i="2"/>
  <c r="C1276" i="2"/>
  <c r="C1292" i="2"/>
  <c r="C1308" i="2"/>
  <c r="C1324" i="2"/>
  <c r="C1340" i="2"/>
  <c r="C1356" i="2"/>
  <c r="C1372" i="2"/>
  <c r="C1388" i="2"/>
  <c r="C1404" i="2"/>
  <c r="C955" i="2"/>
  <c r="C971" i="2"/>
  <c r="C987" i="2"/>
  <c r="C1003" i="2"/>
  <c r="C1019" i="2"/>
  <c r="C1035" i="2"/>
  <c r="C1051" i="2"/>
  <c r="C1067" i="2"/>
  <c r="C1083" i="2"/>
  <c r="C1099" i="2"/>
  <c r="C1115" i="2"/>
  <c r="C1131" i="2"/>
  <c r="C1147" i="2"/>
  <c r="C1163" i="2"/>
  <c r="C1179" i="2"/>
  <c r="C1195" i="2"/>
  <c r="C1211" i="2"/>
  <c r="C1227" i="2"/>
  <c r="C1243" i="2"/>
  <c r="C1259" i="2"/>
  <c r="C1275" i="2"/>
  <c r="C1291" i="2"/>
  <c r="C1307" i="2"/>
  <c r="C1323" i="2"/>
  <c r="C1339" i="2"/>
  <c r="C1355" i="2"/>
  <c r="C1371" i="2"/>
  <c r="C1387" i="2"/>
  <c r="C1403" i="2"/>
  <c r="C954" i="2"/>
  <c r="C986" i="2"/>
  <c r="C1018" i="2"/>
  <c r="C1050" i="2"/>
  <c r="C1082" i="2"/>
  <c r="C1110" i="2"/>
  <c r="C1142" i="2"/>
  <c r="C1174" i="2"/>
  <c r="C1206" i="2"/>
  <c r="C1234" i="2"/>
  <c r="C1266" i="2"/>
  <c r="C1298" i="2"/>
  <c r="C1326" i="2"/>
  <c r="C1358" i="2"/>
  <c r="C1390" i="2"/>
  <c r="C949" i="2"/>
  <c r="C981" i="2"/>
  <c r="C1013" i="2"/>
  <c r="C1045" i="2"/>
  <c r="C1073" i="2"/>
  <c r="C1105" i="2"/>
  <c r="C1137" i="2"/>
  <c r="C1169" i="2"/>
  <c r="C1201" i="2"/>
  <c r="C1233" i="2"/>
  <c r="C1265" i="2"/>
  <c r="C1297" i="2"/>
  <c r="C1329" i="2"/>
  <c r="C1361" i="2"/>
  <c r="C1397" i="2"/>
  <c r="C958" i="2"/>
  <c r="C990" i="2"/>
  <c r="C1022" i="2"/>
  <c r="C1054" i="2"/>
  <c r="C1086" i="2"/>
  <c r="C1122" i="2"/>
  <c r="C1154" i="2"/>
  <c r="C1186" i="2"/>
  <c r="C1222" i="2"/>
  <c r="C1254" i="2"/>
  <c r="C1286" i="2"/>
  <c r="C1322" i="2"/>
  <c r="C1354" i="2"/>
  <c r="C1386" i="2"/>
  <c r="C953" i="2"/>
  <c r="C985" i="2"/>
  <c r="C1017" i="2"/>
  <c r="C1049" i="2"/>
  <c r="C1081" i="2"/>
  <c r="C1117" i="2"/>
  <c r="C1149" i="2"/>
  <c r="C1181" i="2"/>
  <c r="C1213" i="2"/>
  <c r="C1245" i="2"/>
  <c r="C1277" i="2"/>
  <c r="C1309" i="2"/>
  <c r="C1341" i="2"/>
  <c r="C1373" i="2"/>
  <c r="C1401" i="2"/>
  <c r="C952" i="2"/>
  <c r="C968" i="2"/>
  <c r="C984" i="2"/>
  <c r="C1000" i="2"/>
  <c r="C1016" i="2"/>
  <c r="C1032" i="2"/>
  <c r="C1048" i="2"/>
  <c r="C1064" i="2"/>
  <c r="C1080" i="2"/>
  <c r="C1096" i="2"/>
  <c r="C1112" i="2"/>
  <c r="C1128" i="2"/>
  <c r="C1144" i="2"/>
  <c r="C1160" i="2"/>
  <c r="C1176" i="2"/>
  <c r="C1192" i="2"/>
  <c r="C1208" i="2"/>
  <c r="C1224" i="2"/>
  <c r="C1240" i="2"/>
  <c r="C1256" i="2"/>
  <c r="C1272" i="2"/>
  <c r="C1288" i="2"/>
  <c r="C1304" i="2"/>
  <c r="C1320" i="2"/>
  <c r="C1336" i="2"/>
  <c r="C1352" i="2"/>
  <c r="C1368" i="2"/>
  <c r="C1384" i="2"/>
  <c r="C1400" i="2"/>
  <c r="C951" i="2"/>
  <c r="C967" i="2"/>
  <c r="C983" i="2"/>
  <c r="C999" i="2"/>
  <c r="C1015" i="2"/>
  <c r="C1031" i="2"/>
  <c r="C1047" i="2"/>
  <c r="C1063" i="2"/>
  <c r="C1079" i="2"/>
  <c r="C1095" i="2"/>
  <c r="C1111" i="2"/>
  <c r="C1127" i="2"/>
  <c r="C1143" i="2"/>
  <c r="C1159" i="2"/>
  <c r="C1175" i="2"/>
  <c r="C1191" i="2"/>
  <c r="C1207" i="2"/>
  <c r="C1223" i="2"/>
  <c r="C1239" i="2"/>
  <c r="C1255" i="2"/>
  <c r="C1271" i="2"/>
  <c r="C1287" i="2"/>
  <c r="C1303" i="2"/>
  <c r="C1319" i="2"/>
  <c r="C1335" i="2"/>
  <c r="C1351" i="2"/>
  <c r="C1367" i="2"/>
  <c r="C1383" i="2"/>
  <c r="C1399" i="2"/>
  <c r="C1415" i="2"/>
  <c r="C978" i="2"/>
  <c r="C1010" i="2"/>
  <c r="C1042" i="2"/>
  <c r="C1074" i="2"/>
  <c r="C1106" i="2"/>
  <c r="C1134" i="2"/>
  <c r="C1166" i="2"/>
  <c r="C1198" i="2"/>
  <c r="C1226" i="2"/>
  <c r="C1258" i="2"/>
  <c r="C1290" i="2"/>
  <c r="C1318" i="2"/>
  <c r="C1350" i="2"/>
  <c r="C1382" i="2"/>
  <c r="C1414" i="2"/>
  <c r="C973" i="2"/>
  <c r="C1005" i="2"/>
  <c r="C1037" i="2"/>
  <c r="C1065" i="2"/>
  <c r="C1097" i="2"/>
  <c r="C1129" i="2"/>
  <c r="C1161" i="2"/>
  <c r="C1193" i="2"/>
  <c r="C1225" i="2"/>
  <c r="C1257" i="2"/>
  <c r="C1289" i="2"/>
  <c r="C1321" i="2"/>
  <c r="C1353" i="2"/>
  <c r="C1385" i="2"/>
  <c r="C950" i="2"/>
  <c r="C982" i="2"/>
  <c r="C1014" i="2"/>
  <c r="C1046" i="2"/>
  <c r="C1078" i="2"/>
  <c r="C1114" i="2"/>
  <c r="C1146" i="2"/>
  <c r="C1178" i="2"/>
  <c r="C1210" i="2"/>
  <c r="C1246" i="2"/>
  <c r="C1278" i="2"/>
  <c r="C1314" i="2"/>
  <c r="C1346" i="2"/>
  <c r="C1378" i="2"/>
  <c r="C1410" i="2"/>
  <c r="C977" i="2"/>
  <c r="C1009" i="2"/>
  <c r="C1041" i="2"/>
  <c r="C1077" i="2"/>
  <c r="C1109" i="2"/>
  <c r="C1141" i="2"/>
  <c r="C1173" i="2"/>
  <c r="C1205" i="2"/>
  <c r="C1237" i="2"/>
  <c r="C1269" i="2"/>
  <c r="C1301" i="2"/>
  <c r="C1333" i="2"/>
  <c r="C1365" i="2"/>
  <c r="C1393" i="2"/>
  <c r="B1502" i="2" l="1"/>
  <c r="E963" i="2"/>
  <c r="E1066" i="2"/>
  <c r="E1138" i="2"/>
  <c r="E1104" i="2"/>
  <c r="E1151" i="2"/>
  <c r="E957" i="2"/>
  <c r="E1061" i="2"/>
  <c r="E1244" i="2"/>
  <c r="E1291" i="2"/>
  <c r="E1233" i="2"/>
  <c r="E1341" i="2"/>
  <c r="E1400" i="2"/>
  <c r="E1010" i="2"/>
  <c r="E1078" i="2"/>
  <c r="E1060" i="2"/>
  <c r="E1107" i="2"/>
  <c r="E1342" i="2"/>
  <c r="E1204" i="2"/>
  <c r="E1251" i="2"/>
  <c r="E1157" i="2"/>
  <c r="E1261" i="2"/>
  <c r="E1392" i="2"/>
  <c r="E994" i="2"/>
  <c r="E1062" i="2"/>
  <c r="E1020" i="2"/>
  <c r="E1067" i="2"/>
  <c r="E1266" i="2"/>
  <c r="E1354" i="2"/>
  <c r="E1176" i="2"/>
  <c r="E1223" i="2"/>
  <c r="E1097" i="2"/>
  <c r="E1205" i="2"/>
  <c r="E1348" i="2"/>
  <c r="E1057" i="2"/>
  <c r="E1293" i="2"/>
  <c r="E1408" i="2"/>
  <c r="E1026" i="2"/>
  <c r="E1094" i="2"/>
  <c r="E1068" i="2"/>
  <c r="E1115" i="2"/>
  <c r="E1358" i="2"/>
  <c r="E985" i="2"/>
  <c r="E1256" i="2"/>
  <c r="E1303" i="2"/>
  <c r="E1257" i="2"/>
  <c r="E1365" i="2"/>
  <c r="E1395" i="2"/>
  <c r="E969" i="2"/>
  <c r="E1248" i="2"/>
  <c r="E1295" i="2"/>
  <c r="E1241" i="2"/>
  <c r="E1349" i="2"/>
  <c r="E955" i="2"/>
  <c r="E1050" i="2"/>
  <c r="E1122" i="2"/>
  <c r="E1096" i="2"/>
  <c r="E1143" i="2"/>
  <c r="E1414" i="2"/>
  <c r="E1403" i="2"/>
  <c r="E1309" i="2"/>
  <c r="E1042" i="2"/>
  <c r="E1108" i="2"/>
  <c r="E1155" i="2"/>
  <c r="E965" i="2"/>
  <c r="E1069" i="2"/>
  <c r="E1296" i="2"/>
  <c r="E1343" i="2"/>
  <c r="E1337" i="2"/>
  <c r="E1416" i="2"/>
  <c r="E971" i="2"/>
  <c r="E1082" i="2"/>
  <c r="E1154" i="2"/>
  <c r="E1080" i="2"/>
  <c r="E1127" i="2"/>
  <c r="E1382" i="2"/>
  <c r="E1009" i="2"/>
  <c r="E1252" i="2"/>
  <c r="E1299" i="2"/>
  <c r="E1249" i="2"/>
  <c r="E1396" i="2"/>
  <c r="E1002" i="2"/>
  <c r="E1070" i="2"/>
  <c r="E1072" i="2"/>
  <c r="E1119" i="2"/>
  <c r="E1366" i="2"/>
  <c r="E993" i="2"/>
  <c r="E1212" i="2"/>
  <c r="E1259" i="2"/>
  <c r="E1169" i="2"/>
  <c r="E1277" i="2"/>
  <c r="E1368" i="2"/>
  <c r="E1415" i="2"/>
  <c r="E1014" i="2"/>
  <c r="E1028" i="2"/>
  <c r="E1075" i="2"/>
  <c r="E1102" i="2"/>
  <c r="E1088" i="2"/>
  <c r="E1135" i="2"/>
  <c r="E1398" i="2"/>
  <c r="E1025" i="2"/>
  <c r="E1260" i="2"/>
  <c r="E1307" i="2"/>
  <c r="E1265" i="2"/>
  <c r="E1373" i="2"/>
  <c r="E983" i="2"/>
  <c r="E1106" i="2"/>
  <c r="E1178" i="2"/>
  <c r="E1378" i="2"/>
  <c r="E1185" i="2"/>
  <c r="E1357" i="2"/>
  <c r="E975" i="2"/>
  <c r="E1090" i="2"/>
  <c r="E1162" i="2"/>
  <c r="E1100" i="2"/>
  <c r="E1275" i="2"/>
  <c r="E1032" i="2"/>
  <c r="E1065" i="2"/>
  <c r="E1101" i="2"/>
  <c r="E1359" i="2"/>
  <c r="E972" i="2"/>
  <c r="E1254" i="2"/>
  <c r="E1044" i="2"/>
  <c r="E1091" i="2"/>
  <c r="E1310" i="2"/>
  <c r="E1402" i="2"/>
  <c r="E1232" i="2"/>
  <c r="E1279" i="2"/>
  <c r="E1209" i="2"/>
  <c r="E1317" i="2"/>
  <c r="E1372" i="2"/>
  <c r="E954" i="2"/>
  <c r="E1022" i="2"/>
  <c r="E1016" i="2"/>
  <c r="E1063" i="2"/>
  <c r="E1258" i="2"/>
  <c r="E1346" i="2"/>
  <c r="E1188" i="2"/>
  <c r="E1235" i="2"/>
  <c r="E1121" i="2"/>
  <c r="E1332" i="2"/>
  <c r="E1379" i="2"/>
  <c r="E1409" i="2"/>
  <c r="E1008" i="2"/>
  <c r="E1055" i="2"/>
  <c r="E1242" i="2"/>
  <c r="E1330" i="2"/>
  <c r="E1148" i="2"/>
  <c r="E1195" i="2"/>
  <c r="E1045" i="2"/>
  <c r="E1149" i="2"/>
  <c r="E1304" i="2"/>
  <c r="E1351" i="2"/>
  <c r="E1353" i="2"/>
  <c r="E964" i="2"/>
  <c r="E1011" i="2"/>
  <c r="E970" i="2"/>
  <c r="E1024" i="2"/>
  <c r="E1071" i="2"/>
  <c r="E1274" i="2"/>
  <c r="E1362" i="2"/>
  <c r="E1196" i="2"/>
  <c r="E1243" i="2"/>
  <c r="E1137" i="2"/>
  <c r="E1245" i="2"/>
  <c r="E1384" i="2"/>
  <c r="E978" i="2"/>
  <c r="E1046" i="2"/>
  <c r="E1114" i="2"/>
  <c r="E1406" i="2"/>
  <c r="E1229" i="2"/>
  <c r="E1376" i="2"/>
  <c r="E962" i="2"/>
  <c r="E1030" i="2"/>
  <c r="E1036" i="2"/>
  <c r="E1083" i="2"/>
  <c r="E1298" i="2"/>
  <c r="E1386" i="2"/>
  <c r="E1224" i="2"/>
  <c r="E1271" i="2"/>
  <c r="E1193" i="2"/>
  <c r="E949" i="2"/>
  <c r="E1160" i="2"/>
  <c r="E1290" i="2"/>
  <c r="E1236" i="2"/>
  <c r="E1283" i="2"/>
  <c r="E1217" i="2"/>
  <c r="E1325" i="2"/>
  <c r="E959" i="2"/>
  <c r="E1058" i="2"/>
  <c r="E1130" i="2"/>
  <c r="E1052" i="2"/>
  <c r="E1099" i="2"/>
  <c r="E1326" i="2"/>
  <c r="E953" i="2"/>
  <c r="E1208" i="2"/>
  <c r="E1255" i="2"/>
  <c r="E1161" i="2"/>
  <c r="E1269" i="2"/>
  <c r="E1380" i="2"/>
  <c r="E974" i="2"/>
  <c r="E1012" i="2"/>
  <c r="E1059" i="2"/>
  <c r="E1250" i="2"/>
  <c r="E1338" i="2"/>
  <c r="E1200" i="2"/>
  <c r="E1247" i="2"/>
  <c r="E1145" i="2"/>
  <c r="E1253" i="2"/>
  <c r="E1340" i="2"/>
  <c r="E1387" i="2"/>
  <c r="E958" i="2"/>
  <c r="E984" i="2"/>
  <c r="E1031" i="2"/>
  <c r="E1198" i="2"/>
  <c r="E1278" i="2"/>
  <c r="E1156" i="2"/>
  <c r="E1331" i="2"/>
  <c r="E1370" i="2"/>
  <c r="E1216" i="2"/>
  <c r="E1263" i="2"/>
  <c r="E1177" i="2"/>
  <c r="E1285" i="2"/>
  <c r="E1388" i="2"/>
  <c r="E986" i="2"/>
  <c r="E1054" i="2"/>
  <c r="E1064" i="2"/>
  <c r="E1111" i="2"/>
  <c r="E1350" i="2"/>
  <c r="E977" i="2"/>
  <c r="E1301" i="2"/>
  <c r="E1056" i="2"/>
  <c r="E1334" i="2"/>
  <c r="E1228" i="2"/>
  <c r="E1288" i="2"/>
  <c r="E1172" i="2"/>
  <c r="E1219" i="2"/>
  <c r="E1093" i="2"/>
  <c r="E1197" i="2"/>
  <c r="E1360" i="2"/>
  <c r="E1407" i="2"/>
  <c r="E998" i="2"/>
  <c r="E988" i="2"/>
  <c r="E1035" i="2"/>
  <c r="E1206" i="2"/>
  <c r="E1286" i="2"/>
  <c r="E1144" i="2"/>
  <c r="E1191" i="2"/>
  <c r="E1037" i="2"/>
  <c r="E1141" i="2"/>
  <c r="E1316" i="2"/>
  <c r="E1363" i="2"/>
  <c r="E948" i="2"/>
  <c r="E995" i="2"/>
  <c r="E1126" i="2"/>
  <c r="E1202" i="2"/>
  <c r="E1136" i="2"/>
  <c r="E1183" i="2"/>
  <c r="E1021" i="2"/>
  <c r="E1125" i="2"/>
  <c r="E1276" i="2"/>
  <c r="E1323" i="2"/>
  <c r="E1297" i="2"/>
  <c r="E1401" i="2"/>
  <c r="E967" i="2"/>
  <c r="E1074" i="2"/>
  <c r="E1146" i="2"/>
  <c r="E1092" i="2"/>
  <c r="E1203" i="2"/>
  <c r="E1238" i="2"/>
  <c r="E1152" i="2"/>
  <c r="E1199" i="2"/>
  <c r="E1053" i="2"/>
  <c r="E1153" i="2"/>
  <c r="E1324" i="2"/>
  <c r="E1371" i="2"/>
  <c r="E1397" i="2"/>
  <c r="E1000" i="2"/>
  <c r="E1047" i="2"/>
  <c r="E1226" i="2"/>
  <c r="E1314" i="2"/>
  <c r="E1041" i="2"/>
  <c r="E1377" i="2"/>
  <c r="E992" i="2"/>
  <c r="E1039" i="2"/>
  <c r="E1214" i="2"/>
  <c r="E1294" i="2"/>
  <c r="E1164" i="2"/>
  <c r="E1211" i="2"/>
  <c r="E1073" i="2"/>
  <c r="E1181" i="2"/>
  <c r="E1352" i="2"/>
  <c r="E1399" i="2"/>
  <c r="E1246" i="2"/>
  <c r="E990" i="2"/>
  <c r="E951" i="2"/>
  <c r="E982" i="2"/>
  <c r="E1364" i="2"/>
  <c r="E1411" i="2"/>
  <c r="E1006" i="2"/>
  <c r="E1040" i="2"/>
  <c r="E1087" i="2"/>
  <c r="E1306" i="2"/>
  <c r="E1394" i="2"/>
  <c r="E1180" i="2"/>
  <c r="E1227" i="2"/>
  <c r="E1105" i="2"/>
  <c r="E1213" i="2"/>
  <c r="E1336" i="2"/>
  <c r="E1383" i="2"/>
  <c r="E950" i="2"/>
  <c r="E996" i="2"/>
  <c r="E1043" i="2"/>
  <c r="E1218" i="2"/>
  <c r="E1140" i="2"/>
  <c r="E1187" i="2"/>
  <c r="E1029" i="2"/>
  <c r="E1133" i="2"/>
  <c r="E1328" i="2"/>
  <c r="E1375" i="2"/>
  <c r="E1405" i="2"/>
  <c r="E956" i="2"/>
  <c r="E1003" i="2"/>
  <c r="E1142" i="2"/>
  <c r="E1222" i="2"/>
  <c r="E1112" i="2"/>
  <c r="E1159" i="2"/>
  <c r="E973" i="2"/>
  <c r="E1077" i="2"/>
  <c r="E1284" i="2"/>
  <c r="E1282" i="2"/>
  <c r="E1165" i="2"/>
  <c r="E1344" i="2"/>
  <c r="E1391" i="2"/>
  <c r="E966" i="2"/>
  <c r="E1004" i="2"/>
  <c r="E1051" i="2"/>
  <c r="E1234" i="2"/>
  <c r="E1322" i="2"/>
  <c r="E1192" i="2"/>
  <c r="E1239" i="2"/>
  <c r="E1129" i="2"/>
  <c r="E1237" i="2"/>
  <c r="E1267" i="2"/>
  <c r="E1302" i="2"/>
  <c r="E1184" i="2"/>
  <c r="E1231" i="2"/>
  <c r="E1113" i="2"/>
  <c r="E1221" i="2"/>
  <c r="E1356" i="2"/>
  <c r="E1201" i="2"/>
  <c r="E1079" i="2"/>
  <c r="E1158" i="2"/>
  <c r="E1312" i="2"/>
  <c r="E1369" i="2"/>
  <c r="E1019" i="2"/>
  <c r="E1335" i="2"/>
  <c r="E1300" i="2"/>
  <c r="E1347" i="2"/>
  <c r="E1345" i="2"/>
  <c r="E976" i="2"/>
  <c r="E1023" i="2"/>
  <c r="E1182" i="2"/>
  <c r="E1262" i="2"/>
  <c r="E1116" i="2"/>
  <c r="E1163" i="2"/>
  <c r="E981" i="2"/>
  <c r="E1081" i="2"/>
  <c r="E1272" i="2"/>
  <c r="E1319" i="2"/>
  <c r="E1289" i="2"/>
  <c r="E1393" i="2"/>
  <c r="E979" i="2"/>
  <c r="E1098" i="2"/>
  <c r="E1076" i="2"/>
  <c r="E1123" i="2"/>
  <c r="E1374" i="2"/>
  <c r="E1001" i="2"/>
  <c r="E1264" i="2"/>
  <c r="E1311" i="2"/>
  <c r="E1273" i="2"/>
  <c r="E1381" i="2"/>
  <c r="E1404" i="2"/>
  <c r="E1018" i="2"/>
  <c r="E1086" i="2"/>
  <c r="E1048" i="2"/>
  <c r="E1095" i="2"/>
  <c r="E1318" i="2"/>
  <c r="E1410" i="2"/>
  <c r="E1220" i="2"/>
  <c r="E1034" i="2"/>
  <c r="E1033" i="2"/>
  <c r="E1280" i="2"/>
  <c r="E1327" i="2"/>
  <c r="E1305" i="2"/>
  <c r="E1413" i="2"/>
  <c r="E987" i="2"/>
  <c r="E1110" i="2"/>
  <c r="E1186" i="2"/>
  <c r="E1128" i="2"/>
  <c r="E1175" i="2"/>
  <c r="E1005" i="2"/>
  <c r="E1109" i="2"/>
  <c r="E1139" i="2"/>
  <c r="E1170" i="2"/>
  <c r="E1120" i="2"/>
  <c r="E1167" i="2"/>
  <c r="E989" i="2"/>
  <c r="E1089" i="2"/>
  <c r="E1292" i="2"/>
  <c r="E1339" i="2"/>
  <c r="E1329" i="2"/>
  <c r="E968" i="2"/>
  <c r="E1015" i="2"/>
  <c r="E1166" i="2"/>
  <c r="E1147" i="2"/>
  <c r="E1049" i="2"/>
  <c r="E1207" i="2"/>
  <c r="E980" i="2"/>
  <c r="E1027" i="2"/>
  <c r="E1190" i="2"/>
  <c r="E1270" i="2"/>
  <c r="E1168" i="2"/>
  <c r="E1215" i="2"/>
  <c r="E1085" i="2"/>
  <c r="E1189" i="2"/>
  <c r="E1308" i="2"/>
  <c r="E1355" i="2"/>
  <c r="E1361" i="2"/>
  <c r="E952" i="2"/>
  <c r="E999" i="2"/>
  <c r="E1134" i="2"/>
  <c r="E1210" i="2"/>
  <c r="E1124" i="2"/>
  <c r="E1171" i="2"/>
  <c r="E997" i="2"/>
  <c r="E1268" i="2"/>
  <c r="E1315" i="2"/>
  <c r="E1281" i="2"/>
  <c r="E1389" i="2"/>
  <c r="E991" i="2"/>
  <c r="E1118" i="2"/>
  <c r="E1194" i="2"/>
  <c r="E1084" i="2"/>
  <c r="E1131" i="2"/>
  <c r="E1390" i="2"/>
  <c r="E1017" i="2"/>
  <c r="E1240" i="2"/>
  <c r="E1287" i="2"/>
  <c r="E1225" i="2"/>
  <c r="E1333" i="2"/>
  <c r="E1412" i="2"/>
  <c r="E1313" i="2"/>
  <c r="E960" i="2"/>
  <c r="E1007" i="2"/>
  <c r="E1150" i="2"/>
  <c r="E1230" i="2"/>
  <c r="E1132" i="2"/>
  <c r="E1179" i="2"/>
  <c r="E1013" i="2"/>
  <c r="E1117" i="2"/>
  <c r="E1320" i="2"/>
  <c r="E1367" i="2"/>
  <c r="E1385" i="2"/>
  <c r="E1321" i="2"/>
  <c r="E1038" i="2"/>
  <c r="E1103" i="2"/>
  <c r="E961" i="2"/>
  <c r="E1174" i="2"/>
  <c r="E1173" i="2"/>
  <c r="F1224" i="2" l="1"/>
  <c r="F1302" i="2"/>
  <c r="F1146" i="2"/>
  <c r="F1198" i="2"/>
  <c r="F1159" i="2"/>
  <c r="F991" i="2"/>
  <c r="F1250" i="2"/>
  <c r="F948" i="2"/>
  <c r="F1171" i="2"/>
  <c r="F1043" i="2"/>
  <c r="F1380" i="2"/>
  <c r="F949" i="2"/>
  <c r="B1503" i="2"/>
  <c r="F950" i="2" l="1"/>
  <c r="B1504" i="2"/>
  <c r="F951" i="2" l="1"/>
  <c r="B1505" i="2"/>
  <c r="F952" i="2" l="1"/>
  <c r="F953" i="2" s="1"/>
  <c r="F954" i="2" s="1"/>
  <c r="B1506" i="2"/>
  <c r="F955" i="2" l="1"/>
  <c r="B1507" i="2"/>
  <c r="F956" i="2" l="1"/>
  <c r="B1508" i="2"/>
  <c r="F957" i="2" l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B1509" i="2"/>
  <c r="L3" i="2" l="1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L51" i="2"/>
  <c r="L53" i="2"/>
  <c r="L55" i="2"/>
  <c r="L57" i="2"/>
  <c r="L59" i="2"/>
  <c r="L61" i="2"/>
  <c r="L63" i="2"/>
  <c r="L65" i="2"/>
  <c r="L67" i="2"/>
  <c r="L69" i="2"/>
  <c r="L71" i="2"/>
  <c r="L73" i="2"/>
  <c r="L75" i="2"/>
  <c r="L77" i="2"/>
  <c r="L79" i="2"/>
  <c r="L81" i="2"/>
  <c r="L83" i="2"/>
  <c r="L85" i="2"/>
  <c r="L87" i="2"/>
  <c r="L89" i="2"/>
  <c r="L91" i="2"/>
  <c r="L93" i="2"/>
  <c r="L95" i="2"/>
  <c r="L97" i="2"/>
  <c r="L99" i="2"/>
  <c r="L101" i="2"/>
  <c r="L103" i="2"/>
  <c r="L105" i="2"/>
  <c r="L107" i="2"/>
  <c r="L109" i="2"/>
  <c r="L111" i="2"/>
  <c r="L113" i="2"/>
  <c r="L115" i="2"/>
  <c r="L117" i="2"/>
  <c r="L119" i="2"/>
  <c r="L121" i="2"/>
  <c r="L123" i="2"/>
  <c r="L125" i="2"/>
  <c r="L127" i="2"/>
  <c r="L129" i="2"/>
  <c r="L131" i="2"/>
  <c r="L133" i="2"/>
  <c r="L135" i="2"/>
  <c r="L137" i="2"/>
  <c r="L139" i="2"/>
  <c r="L141" i="2"/>
  <c r="L143" i="2"/>
  <c r="L145" i="2"/>
  <c r="L147" i="2"/>
  <c r="L149" i="2"/>
  <c r="L151" i="2"/>
  <c r="L153" i="2"/>
  <c r="L155" i="2"/>
  <c r="L157" i="2"/>
  <c r="L159" i="2"/>
  <c r="L161" i="2"/>
  <c r="L163" i="2"/>
  <c r="L165" i="2"/>
  <c r="L167" i="2"/>
  <c r="L169" i="2"/>
  <c r="L171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4" i="2"/>
  <c r="L176" i="2"/>
  <c r="L178" i="2"/>
  <c r="L180" i="2"/>
  <c r="L182" i="2"/>
  <c r="L184" i="2"/>
  <c r="L186" i="2"/>
  <c r="L188" i="2"/>
  <c r="L190" i="2"/>
  <c r="L192" i="2"/>
  <c r="L194" i="2"/>
  <c r="L196" i="2"/>
  <c r="L198" i="2"/>
  <c r="L200" i="2"/>
  <c r="L202" i="2"/>
  <c r="L204" i="2"/>
  <c r="L206" i="2"/>
  <c r="L208" i="2"/>
  <c r="L210" i="2"/>
  <c r="L212" i="2"/>
  <c r="L214" i="2"/>
  <c r="L216" i="2"/>
  <c r="L218" i="2"/>
  <c r="L220" i="2"/>
  <c r="L222" i="2"/>
  <c r="L224" i="2"/>
  <c r="L226" i="2"/>
  <c r="L228" i="2"/>
  <c r="L230" i="2"/>
  <c r="L232" i="2"/>
  <c r="L234" i="2"/>
  <c r="L236" i="2"/>
  <c r="L238" i="2"/>
  <c r="L240" i="2"/>
  <c r="L242" i="2"/>
  <c r="L244" i="2"/>
  <c r="L246" i="2"/>
  <c r="L248" i="2"/>
  <c r="L250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3" i="2"/>
  <c r="L175" i="2"/>
  <c r="L177" i="2"/>
  <c r="L179" i="2"/>
  <c r="L181" i="2"/>
  <c r="L183" i="2"/>
  <c r="L185" i="2"/>
  <c r="L187" i="2"/>
  <c r="L189" i="2"/>
  <c r="L191" i="2"/>
  <c r="L193" i="2"/>
  <c r="L195" i="2"/>
  <c r="L197" i="2"/>
  <c r="L199" i="2"/>
  <c r="L201" i="2"/>
  <c r="L203" i="2"/>
  <c r="L205" i="2"/>
  <c r="L207" i="2"/>
  <c r="L209" i="2"/>
  <c r="L211" i="2"/>
  <c r="L213" i="2"/>
  <c r="L215" i="2"/>
  <c r="L217" i="2"/>
  <c r="L219" i="2"/>
  <c r="L221" i="2"/>
  <c r="L223" i="2"/>
  <c r="L225" i="2"/>
  <c r="L227" i="2"/>
  <c r="L229" i="2"/>
  <c r="L231" i="2"/>
  <c r="L233" i="2"/>
  <c r="L235" i="2"/>
  <c r="L237" i="2"/>
  <c r="L239" i="2"/>
  <c r="L241" i="2"/>
  <c r="L243" i="2"/>
  <c r="L245" i="2"/>
  <c r="L247" i="2"/>
  <c r="L249" i="2"/>
  <c r="L251" i="2"/>
  <c r="L253" i="2"/>
  <c r="L255" i="2"/>
  <c r="L257" i="2"/>
  <c r="L252" i="2"/>
  <c r="L256" i="2"/>
  <c r="L259" i="2"/>
  <c r="L261" i="2"/>
  <c r="L263" i="2"/>
  <c r="L265" i="2"/>
  <c r="L267" i="2"/>
  <c r="L269" i="2"/>
  <c r="L271" i="2"/>
  <c r="L273" i="2"/>
  <c r="L275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254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5" i="2"/>
  <c r="L797" i="2"/>
  <c r="L799" i="2"/>
  <c r="L801" i="2"/>
  <c r="L803" i="2"/>
  <c r="L805" i="2"/>
  <c r="L807" i="2"/>
  <c r="L809" i="2"/>
  <c r="L811" i="2"/>
  <c r="L813" i="2"/>
  <c r="L815" i="2"/>
  <c r="L817" i="2"/>
  <c r="L819" i="2"/>
  <c r="L821" i="2"/>
  <c r="L823" i="2"/>
  <c r="L825" i="2"/>
  <c r="L827" i="2"/>
  <c r="L829" i="2"/>
  <c r="L831" i="2"/>
  <c r="L833" i="2"/>
  <c r="L835" i="2"/>
  <c r="L837" i="2"/>
  <c r="L839" i="2"/>
  <c r="L841" i="2"/>
  <c r="L843" i="2"/>
  <c r="L845" i="2"/>
  <c r="L847" i="2"/>
  <c r="L849" i="2"/>
  <c r="L851" i="2"/>
  <c r="L853" i="2"/>
  <c r="L855" i="2"/>
  <c r="L857" i="2"/>
  <c r="L859" i="2"/>
  <c r="L861" i="2"/>
  <c r="L863" i="2"/>
  <c r="L865" i="2"/>
  <c r="L867" i="2"/>
  <c r="L869" i="2"/>
  <c r="L871" i="2"/>
  <c r="L873" i="2"/>
  <c r="L875" i="2"/>
  <c r="L877" i="2"/>
  <c r="L879" i="2"/>
  <c r="L881" i="2"/>
  <c r="L883" i="2"/>
  <c r="L885" i="2"/>
  <c r="L887" i="2"/>
  <c r="L889" i="2"/>
  <c r="L891" i="2"/>
  <c r="L893" i="2"/>
  <c r="L895" i="2"/>
  <c r="L897" i="2"/>
  <c r="L899" i="2"/>
  <c r="L901" i="2"/>
  <c r="L903" i="2"/>
  <c r="L905" i="2"/>
  <c r="L907" i="2"/>
  <c r="L909" i="2"/>
  <c r="L911" i="2"/>
  <c r="L913" i="2"/>
  <c r="L915" i="2"/>
  <c r="L917" i="2"/>
  <c r="L919" i="2"/>
  <c r="L921" i="2"/>
  <c r="L923" i="2"/>
  <c r="L925" i="2"/>
  <c r="L927" i="2"/>
  <c r="L929" i="2"/>
  <c r="L931" i="2"/>
  <c r="L933" i="2"/>
  <c r="L935" i="2"/>
  <c r="L937" i="2"/>
  <c r="L939" i="2"/>
  <c r="L941" i="2"/>
  <c r="L943" i="2"/>
  <c r="L945" i="2"/>
  <c r="L947" i="2"/>
  <c r="L949" i="2"/>
  <c r="L951" i="2"/>
  <c r="L953" i="2"/>
  <c r="L955" i="2"/>
  <c r="L957" i="2"/>
  <c r="L959" i="2"/>
  <c r="L961" i="2"/>
  <c r="L963" i="2"/>
  <c r="L965" i="2"/>
  <c r="L967" i="2"/>
  <c r="L969" i="2"/>
  <c r="L971" i="2"/>
  <c r="L973" i="2"/>
  <c r="L975" i="2"/>
  <c r="L977" i="2"/>
  <c r="L979" i="2"/>
  <c r="L981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6" i="2"/>
  <c r="L698" i="2"/>
  <c r="L700" i="2"/>
  <c r="L702" i="2"/>
  <c r="L704" i="2"/>
  <c r="L706" i="2"/>
  <c r="L708" i="2"/>
  <c r="L710" i="2"/>
  <c r="L712" i="2"/>
  <c r="L714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792" i="2"/>
  <c r="L796" i="2"/>
  <c r="L800" i="2"/>
  <c r="L804" i="2"/>
  <c r="L808" i="2"/>
  <c r="L812" i="2"/>
  <c r="L816" i="2"/>
  <c r="L820" i="2"/>
  <c r="L824" i="2"/>
  <c r="L828" i="2"/>
  <c r="L832" i="2"/>
  <c r="L836" i="2"/>
  <c r="L840" i="2"/>
  <c r="L844" i="2"/>
  <c r="L848" i="2"/>
  <c r="L852" i="2"/>
  <c r="L856" i="2"/>
  <c r="L860" i="2"/>
  <c r="L864" i="2"/>
  <c r="L868" i="2"/>
  <c r="L872" i="2"/>
  <c r="L876" i="2"/>
  <c r="L880" i="2"/>
  <c r="L884" i="2"/>
  <c r="L888" i="2"/>
  <c r="L892" i="2"/>
  <c r="L896" i="2"/>
  <c r="L900" i="2"/>
  <c r="L904" i="2"/>
  <c r="L908" i="2"/>
  <c r="L912" i="2"/>
  <c r="L916" i="2"/>
  <c r="L920" i="2"/>
  <c r="L924" i="2"/>
  <c r="L928" i="2"/>
  <c r="L932" i="2"/>
  <c r="L936" i="2"/>
  <c r="L940" i="2"/>
  <c r="L944" i="2"/>
  <c r="L948" i="2"/>
  <c r="L952" i="2"/>
  <c r="L956" i="2"/>
  <c r="L960" i="2"/>
  <c r="L964" i="2"/>
  <c r="L968" i="2"/>
  <c r="L972" i="2"/>
  <c r="L976" i="2"/>
  <c r="L980" i="2"/>
  <c r="L718" i="2"/>
  <c r="L722" i="2"/>
  <c r="L726" i="2"/>
  <c r="L730" i="2"/>
  <c r="L734" i="2"/>
  <c r="L738" i="2"/>
  <c r="L742" i="2"/>
  <c r="L746" i="2"/>
  <c r="L750" i="2"/>
  <c r="L754" i="2"/>
  <c r="L758" i="2"/>
  <c r="L762" i="2"/>
  <c r="L766" i="2"/>
  <c r="L770" i="2"/>
  <c r="L774" i="2"/>
  <c r="L778" i="2"/>
  <c r="L782" i="2"/>
  <c r="L786" i="2"/>
  <c r="L790" i="2"/>
  <c r="L794" i="2"/>
  <c r="L798" i="2"/>
  <c r="L802" i="2"/>
  <c r="L806" i="2"/>
  <c r="L810" i="2"/>
  <c r="L814" i="2"/>
  <c r="L818" i="2"/>
  <c r="L822" i="2"/>
  <c r="L826" i="2"/>
  <c r="L830" i="2"/>
  <c r="L834" i="2"/>
  <c r="L838" i="2"/>
  <c r="L842" i="2"/>
  <c r="L846" i="2"/>
  <c r="L850" i="2"/>
  <c r="L854" i="2"/>
  <c r="L858" i="2"/>
  <c r="L862" i="2"/>
  <c r="L866" i="2"/>
  <c r="L870" i="2"/>
  <c r="L874" i="2"/>
  <c r="L878" i="2"/>
  <c r="L882" i="2"/>
  <c r="L886" i="2"/>
  <c r="L890" i="2"/>
  <c r="L894" i="2"/>
  <c r="L898" i="2"/>
  <c r="L902" i="2"/>
  <c r="L906" i="2"/>
  <c r="L910" i="2"/>
  <c r="L914" i="2"/>
  <c r="L918" i="2"/>
  <c r="L922" i="2"/>
  <c r="L926" i="2"/>
  <c r="L930" i="2"/>
  <c r="L934" i="2"/>
  <c r="L938" i="2"/>
  <c r="L942" i="2"/>
  <c r="L946" i="2"/>
  <c r="L950" i="2"/>
  <c r="L954" i="2"/>
  <c r="L958" i="2"/>
  <c r="L962" i="2"/>
  <c r="L966" i="2"/>
  <c r="L970" i="2"/>
  <c r="L974" i="2"/>
  <c r="L978" i="2"/>
  <c r="L982" i="2"/>
  <c r="B1510" i="2"/>
  <c r="O982" i="2" l="1"/>
  <c r="P982" i="2"/>
  <c r="M982" i="2"/>
  <c r="N982" i="2"/>
  <c r="Q982" i="2"/>
  <c r="N974" i="2"/>
  <c r="P974" i="2"/>
  <c r="O974" i="2"/>
  <c r="M974" i="2"/>
  <c r="Q974" i="2"/>
  <c r="O966" i="2"/>
  <c r="M966" i="2"/>
  <c r="Q966" i="2"/>
  <c r="N966" i="2"/>
  <c r="P966" i="2"/>
  <c r="O958" i="2"/>
  <c r="P958" i="2"/>
  <c r="M958" i="2"/>
  <c r="N958" i="2"/>
  <c r="Q958" i="2"/>
  <c r="N950" i="2"/>
  <c r="Q950" i="2"/>
  <c r="O950" i="2"/>
  <c r="P950" i="2"/>
  <c r="M950" i="2"/>
  <c r="N942" i="2"/>
  <c r="Q942" i="2"/>
  <c r="O942" i="2"/>
  <c r="P942" i="2"/>
  <c r="M942" i="2"/>
  <c r="O929" i="2"/>
  <c r="P929" i="2"/>
  <c r="Q929" i="2"/>
  <c r="N929" i="2"/>
  <c r="M929" i="2"/>
  <c r="O913" i="2"/>
  <c r="P913" i="2"/>
  <c r="Q913" i="2"/>
  <c r="N913" i="2"/>
  <c r="M913" i="2"/>
  <c r="O897" i="2"/>
  <c r="P897" i="2"/>
  <c r="Q897" i="2"/>
  <c r="N897" i="2"/>
  <c r="M897" i="2"/>
  <c r="O881" i="2"/>
  <c r="P881" i="2"/>
  <c r="Q881" i="2"/>
  <c r="N881" i="2"/>
  <c r="M881" i="2"/>
  <c r="O865" i="2"/>
  <c r="P865" i="2"/>
  <c r="Q865" i="2"/>
  <c r="N865" i="2"/>
  <c r="M865" i="2"/>
  <c r="O849" i="2"/>
  <c r="P849" i="2"/>
  <c r="Q849" i="2"/>
  <c r="N849" i="2"/>
  <c r="M849" i="2"/>
  <c r="O833" i="2"/>
  <c r="P833" i="2"/>
  <c r="Q833" i="2"/>
  <c r="N833" i="2"/>
  <c r="M833" i="2"/>
  <c r="O817" i="2"/>
  <c r="P817" i="2"/>
  <c r="Q817" i="2"/>
  <c r="N817" i="2"/>
  <c r="M817" i="2"/>
  <c r="O801" i="2"/>
  <c r="P801" i="2"/>
  <c r="Q801" i="2"/>
  <c r="N801" i="2"/>
  <c r="M801" i="2"/>
  <c r="N785" i="2"/>
  <c r="O785" i="2"/>
  <c r="P785" i="2"/>
  <c r="Q785" i="2"/>
  <c r="M785" i="2"/>
  <c r="N976" i="2"/>
  <c r="Q976" i="2"/>
  <c r="P976" i="2"/>
  <c r="M976" i="2"/>
  <c r="O976" i="2"/>
  <c r="P968" i="2"/>
  <c r="Q968" i="2"/>
  <c r="M968" i="2"/>
  <c r="N968" i="2"/>
  <c r="O968" i="2"/>
  <c r="P960" i="2"/>
  <c r="M960" i="2"/>
  <c r="O960" i="2"/>
  <c r="N960" i="2"/>
  <c r="Q960" i="2"/>
  <c r="P952" i="2"/>
  <c r="N952" i="2"/>
  <c r="O952" i="2"/>
  <c r="Q952" i="2"/>
  <c r="M952" i="2"/>
  <c r="N944" i="2"/>
  <c r="O944" i="2"/>
  <c r="P944" i="2"/>
  <c r="Q944" i="2"/>
  <c r="M944" i="2"/>
  <c r="Q933" i="2"/>
  <c r="N933" i="2"/>
  <c r="P933" i="2"/>
  <c r="O933" i="2"/>
  <c r="M933" i="2"/>
  <c r="Q917" i="2"/>
  <c r="N917" i="2"/>
  <c r="P917" i="2"/>
  <c r="M917" i="2"/>
  <c r="O917" i="2"/>
  <c r="Q901" i="2"/>
  <c r="N901" i="2"/>
  <c r="P901" i="2"/>
  <c r="O901" i="2"/>
  <c r="M901" i="2"/>
  <c r="Q885" i="2"/>
  <c r="N885" i="2"/>
  <c r="P885" i="2"/>
  <c r="M885" i="2"/>
  <c r="O885" i="2"/>
  <c r="Q869" i="2"/>
  <c r="O869" i="2"/>
  <c r="M869" i="2"/>
  <c r="N869" i="2"/>
  <c r="P869" i="2"/>
  <c r="O853" i="2"/>
  <c r="M853" i="2"/>
  <c r="Q853" i="2"/>
  <c r="N853" i="2"/>
  <c r="P853" i="2"/>
  <c r="O837" i="2"/>
  <c r="M837" i="2"/>
  <c r="Q837" i="2"/>
  <c r="N837" i="2"/>
  <c r="P837" i="2"/>
  <c r="O821" i="2"/>
  <c r="M821" i="2"/>
  <c r="Q821" i="2"/>
  <c r="N821" i="2"/>
  <c r="P821" i="2"/>
  <c r="O805" i="2"/>
  <c r="P805" i="2"/>
  <c r="Q805" i="2"/>
  <c r="N805" i="2"/>
  <c r="M805" i="2"/>
  <c r="N789" i="2"/>
  <c r="O789" i="2"/>
  <c r="P789" i="2"/>
  <c r="Q789" i="2"/>
  <c r="M789" i="2"/>
  <c r="P777" i="2"/>
  <c r="Q777" i="2"/>
  <c r="M777" i="2"/>
  <c r="N777" i="2"/>
  <c r="O777" i="2"/>
  <c r="N769" i="2"/>
  <c r="O769" i="2"/>
  <c r="P769" i="2"/>
  <c r="Q769" i="2"/>
  <c r="M769" i="2"/>
  <c r="P761" i="2"/>
  <c r="Q761" i="2"/>
  <c r="M761" i="2"/>
  <c r="N761" i="2"/>
  <c r="O761" i="2"/>
  <c r="N753" i="2"/>
  <c r="O753" i="2"/>
  <c r="P753" i="2"/>
  <c r="Q753" i="2"/>
  <c r="M753" i="2"/>
  <c r="P745" i="2"/>
  <c r="Q745" i="2"/>
  <c r="M745" i="2"/>
  <c r="N745" i="2"/>
  <c r="O745" i="2"/>
  <c r="N737" i="2"/>
  <c r="O737" i="2"/>
  <c r="P737" i="2"/>
  <c r="Q737" i="2"/>
  <c r="M737" i="2"/>
  <c r="P729" i="2"/>
  <c r="Q729" i="2"/>
  <c r="M729" i="2"/>
  <c r="N729" i="2"/>
  <c r="O729" i="2"/>
  <c r="N721" i="2"/>
  <c r="O721" i="2"/>
  <c r="P721" i="2"/>
  <c r="Q721" i="2"/>
  <c r="M721" i="2"/>
  <c r="P713" i="2"/>
  <c r="Q713" i="2"/>
  <c r="M713" i="2"/>
  <c r="N713" i="2"/>
  <c r="O713" i="2"/>
  <c r="N705" i="2"/>
  <c r="O705" i="2"/>
  <c r="P705" i="2"/>
  <c r="Q705" i="2"/>
  <c r="M705" i="2"/>
  <c r="P697" i="2"/>
  <c r="Q697" i="2"/>
  <c r="M697" i="2"/>
  <c r="N697" i="2"/>
  <c r="O697" i="2"/>
  <c r="N689" i="2"/>
  <c r="O689" i="2"/>
  <c r="P689" i="2"/>
  <c r="Q689" i="2"/>
  <c r="M689" i="2"/>
  <c r="P681" i="2"/>
  <c r="Q681" i="2"/>
  <c r="M681" i="2"/>
  <c r="N681" i="2"/>
  <c r="O681" i="2"/>
  <c r="N673" i="2"/>
  <c r="O673" i="2"/>
  <c r="P673" i="2"/>
  <c r="Q673" i="2"/>
  <c r="M673" i="2"/>
  <c r="P665" i="2"/>
  <c r="Q665" i="2"/>
  <c r="M665" i="2"/>
  <c r="N665" i="2"/>
  <c r="O665" i="2"/>
  <c r="N657" i="2"/>
  <c r="O657" i="2"/>
  <c r="P657" i="2"/>
  <c r="Q657" i="2"/>
  <c r="M657" i="2"/>
  <c r="P649" i="2"/>
  <c r="Q649" i="2"/>
  <c r="M649" i="2"/>
  <c r="N649" i="2"/>
  <c r="O649" i="2"/>
  <c r="N641" i="2"/>
  <c r="O641" i="2"/>
  <c r="P641" i="2"/>
  <c r="Q641" i="2"/>
  <c r="M641" i="2"/>
  <c r="P633" i="2"/>
  <c r="Q633" i="2"/>
  <c r="M633" i="2"/>
  <c r="N633" i="2"/>
  <c r="O633" i="2"/>
  <c r="N625" i="2"/>
  <c r="O625" i="2"/>
  <c r="P625" i="2"/>
  <c r="Q625" i="2"/>
  <c r="M625" i="2"/>
  <c r="P617" i="2"/>
  <c r="Q617" i="2"/>
  <c r="M617" i="2"/>
  <c r="N617" i="2"/>
  <c r="O617" i="2"/>
  <c r="N609" i="2"/>
  <c r="P609" i="2"/>
  <c r="Q609" i="2"/>
  <c r="O609" i="2"/>
  <c r="M609" i="2"/>
  <c r="Q601" i="2"/>
  <c r="O601" i="2"/>
  <c r="M601" i="2"/>
  <c r="N601" i="2"/>
  <c r="P601" i="2"/>
  <c r="N593" i="2"/>
  <c r="P593" i="2"/>
  <c r="Q593" i="2"/>
  <c r="O593" i="2"/>
  <c r="M593" i="2"/>
  <c r="Q585" i="2"/>
  <c r="O585" i="2"/>
  <c r="M585" i="2"/>
  <c r="N585" i="2"/>
  <c r="P585" i="2"/>
  <c r="N577" i="2"/>
  <c r="P577" i="2"/>
  <c r="Q577" i="2"/>
  <c r="O577" i="2"/>
  <c r="M577" i="2"/>
  <c r="Q569" i="2"/>
  <c r="O569" i="2"/>
  <c r="M569" i="2"/>
  <c r="N569" i="2"/>
  <c r="P569" i="2"/>
  <c r="N561" i="2"/>
  <c r="P561" i="2"/>
  <c r="Q561" i="2"/>
  <c r="O561" i="2"/>
  <c r="M561" i="2"/>
  <c r="Q553" i="2"/>
  <c r="O553" i="2"/>
  <c r="M553" i="2"/>
  <c r="N553" i="2"/>
  <c r="P553" i="2"/>
  <c r="N545" i="2"/>
  <c r="P545" i="2"/>
  <c r="Q545" i="2"/>
  <c r="O545" i="2"/>
  <c r="M545" i="2"/>
  <c r="Q537" i="2"/>
  <c r="O537" i="2"/>
  <c r="M537" i="2"/>
  <c r="N537" i="2"/>
  <c r="P537" i="2"/>
  <c r="N529" i="2"/>
  <c r="P529" i="2"/>
  <c r="Q529" i="2"/>
  <c r="O529" i="2"/>
  <c r="M529" i="2"/>
  <c r="Q521" i="2"/>
  <c r="O521" i="2"/>
  <c r="M521" i="2"/>
  <c r="N521" i="2"/>
  <c r="P521" i="2"/>
  <c r="N513" i="2"/>
  <c r="P513" i="2"/>
  <c r="Q513" i="2"/>
  <c r="O513" i="2"/>
  <c r="M513" i="2"/>
  <c r="Q505" i="2"/>
  <c r="O505" i="2"/>
  <c r="M505" i="2"/>
  <c r="N505" i="2"/>
  <c r="P505" i="2"/>
  <c r="N497" i="2"/>
  <c r="P497" i="2"/>
  <c r="Q497" i="2"/>
  <c r="O497" i="2"/>
  <c r="M497" i="2"/>
  <c r="Q489" i="2"/>
  <c r="O489" i="2"/>
  <c r="M489" i="2"/>
  <c r="N489" i="2"/>
  <c r="P489" i="2"/>
  <c r="N481" i="2"/>
  <c r="P481" i="2"/>
  <c r="Q481" i="2"/>
  <c r="O481" i="2"/>
  <c r="M481" i="2"/>
  <c r="Q473" i="2"/>
  <c r="O473" i="2"/>
  <c r="M473" i="2"/>
  <c r="N473" i="2"/>
  <c r="P473" i="2"/>
  <c r="N465" i="2"/>
  <c r="P465" i="2"/>
  <c r="Q465" i="2"/>
  <c r="O465" i="2"/>
  <c r="M465" i="2"/>
  <c r="Q457" i="2"/>
  <c r="O457" i="2"/>
  <c r="M457" i="2"/>
  <c r="N457" i="2"/>
  <c r="P457" i="2"/>
  <c r="N449" i="2"/>
  <c r="P449" i="2"/>
  <c r="Q449" i="2"/>
  <c r="O449" i="2"/>
  <c r="M449" i="2"/>
  <c r="Q441" i="2"/>
  <c r="O441" i="2"/>
  <c r="M441" i="2"/>
  <c r="N441" i="2"/>
  <c r="P441" i="2"/>
  <c r="N433" i="2"/>
  <c r="P433" i="2"/>
  <c r="Q433" i="2"/>
  <c r="O433" i="2"/>
  <c r="M433" i="2"/>
  <c r="Q423" i="2"/>
  <c r="M423" i="2"/>
  <c r="P423" i="2"/>
  <c r="N423" i="2"/>
  <c r="O423" i="2"/>
  <c r="P407" i="2"/>
  <c r="M407" i="2"/>
  <c r="Q407" i="2"/>
  <c r="N407" i="2"/>
  <c r="O407" i="2"/>
  <c r="Q391" i="2"/>
  <c r="M391" i="2"/>
  <c r="P391" i="2"/>
  <c r="N391" i="2"/>
  <c r="O391" i="2"/>
  <c r="P375" i="2"/>
  <c r="M375" i="2"/>
  <c r="Q375" i="2"/>
  <c r="N375" i="2"/>
  <c r="O375" i="2"/>
  <c r="Q359" i="2"/>
  <c r="M359" i="2"/>
  <c r="P359" i="2"/>
  <c r="N359" i="2"/>
  <c r="O359" i="2"/>
  <c r="P343" i="2"/>
  <c r="M343" i="2"/>
  <c r="Q343" i="2"/>
  <c r="N343" i="2"/>
  <c r="O343" i="2"/>
  <c r="Q327" i="2"/>
  <c r="M327" i="2"/>
  <c r="P327" i="2"/>
  <c r="N327" i="2"/>
  <c r="O327" i="2"/>
  <c r="P311" i="2"/>
  <c r="M311" i="2"/>
  <c r="Q311" i="2"/>
  <c r="N311" i="2"/>
  <c r="O311" i="2"/>
  <c r="Q295" i="2"/>
  <c r="M295" i="2"/>
  <c r="P295" i="2"/>
  <c r="N295" i="2"/>
  <c r="O295" i="2"/>
  <c r="P279" i="2"/>
  <c r="M279" i="2"/>
  <c r="Q279" i="2"/>
  <c r="N279" i="2"/>
  <c r="O279" i="2"/>
  <c r="Q263" i="2"/>
  <c r="M263" i="2"/>
  <c r="P263" i="2"/>
  <c r="N263" i="2"/>
  <c r="O263" i="2"/>
  <c r="P247" i="2"/>
  <c r="O247" i="2"/>
  <c r="M247" i="2"/>
  <c r="N247" i="2"/>
  <c r="Q247" i="2"/>
  <c r="Q231" i="2"/>
  <c r="O231" i="2"/>
  <c r="M231" i="2"/>
  <c r="N231" i="2"/>
  <c r="P231" i="2"/>
  <c r="P215" i="2"/>
  <c r="O215" i="2"/>
  <c r="M215" i="2"/>
  <c r="N215" i="2"/>
  <c r="Q215" i="2"/>
  <c r="Q199" i="2"/>
  <c r="O199" i="2"/>
  <c r="M199" i="2"/>
  <c r="N199" i="2"/>
  <c r="P199" i="2"/>
  <c r="P183" i="2"/>
  <c r="O183" i="2"/>
  <c r="M183" i="2"/>
  <c r="N183" i="2"/>
  <c r="Q183" i="2"/>
  <c r="O162" i="2"/>
  <c r="Q162" i="2"/>
  <c r="P162" i="2"/>
  <c r="M162" i="2"/>
  <c r="N162" i="2"/>
  <c r="O130" i="2"/>
  <c r="Q130" i="2"/>
  <c r="P130" i="2"/>
  <c r="M130" i="2"/>
  <c r="N130" i="2"/>
  <c r="O98" i="2"/>
  <c r="Q98" i="2"/>
  <c r="P98" i="2"/>
  <c r="M98" i="2"/>
  <c r="N98" i="2"/>
  <c r="O66" i="2"/>
  <c r="Q66" i="2"/>
  <c r="P66" i="2"/>
  <c r="M66" i="2"/>
  <c r="N66" i="2"/>
  <c r="N34" i="2"/>
  <c r="Q34" i="2"/>
  <c r="P34" i="2"/>
  <c r="M34" i="2"/>
  <c r="O34" i="2"/>
  <c r="N981" i="2"/>
  <c r="Q981" i="2"/>
  <c r="P981" i="2"/>
  <c r="M981" i="2"/>
  <c r="O981" i="2"/>
  <c r="P977" i="2"/>
  <c r="Q977" i="2"/>
  <c r="M977" i="2"/>
  <c r="N977" i="2"/>
  <c r="O977" i="2"/>
  <c r="P973" i="2"/>
  <c r="O973" i="2"/>
  <c r="N973" i="2"/>
  <c r="Q973" i="2"/>
  <c r="M973" i="2"/>
  <c r="P969" i="2"/>
  <c r="Q969" i="2"/>
  <c r="M969" i="2"/>
  <c r="N969" i="2"/>
  <c r="O969" i="2"/>
  <c r="N965" i="2"/>
  <c r="P965" i="2"/>
  <c r="Q965" i="2"/>
  <c r="M965" i="2"/>
  <c r="O965" i="2"/>
  <c r="P961" i="2"/>
  <c r="M961" i="2"/>
  <c r="O961" i="2"/>
  <c r="N961" i="2"/>
  <c r="Q961" i="2"/>
  <c r="P957" i="2"/>
  <c r="Q957" i="2"/>
  <c r="M957" i="2"/>
  <c r="N957" i="2"/>
  <c r="O957" i="2"/>
  <c r="P953" i="2"/>
  <c r="Q953" i="2"/>
  <c r="M953" i="2"/>
  <c r="N953" i="2"/>
  <c r="O953" i="2"/>
  <c r="P949" i="2"/>
  <c r="N949" i="2"/>
  <c r="Q949" i="2"/>
  <c r="M949" i="2"/>
  <c r="O949" i="2"/>
  <c r="N945" i="2"/>
  <c r="O945" i="2"/>
  <c r="P945" i="2"/>
  <c r="Q945" i="2"/>
  <c r="M945" i="2"/>
  <c r="P941" i="2"/>
  <c r="N941" i="2"/>
  <c r="O941" i="2"/>
  <c r="Q941" i="2"/>
  <c r="M941" i="2"/>
  <c r="N935" i="2"/>
  <c r="O935" i="2"/>
  <c r="P935" i="2"/>
  <c r="Q935" i="2"/>
  <c r="M935" i="2"/>
  <c r="P927" i="2"/>
  <c r="Q927" i="2"/>
  <c r="M927" i="2"/>
  <c r="N927" i="2"/>
  <c r="O927" i="2"/>
  <c r="N919" i="2"/>
  <c r="O919" i="2"/>
  <c r="P919" i="2"/>
  <c r="Q919" i="2"/>
  <c r="M919" i="2"/>
  <c r="P911" i="2"/>
  <c r="Q911" i="2"/>
  <c r="M911" i="2"/>
  <c r="N911" i="2"/>
  <c r="O911" i="2"/>
  <c r="N903" i="2"/>
  <c r="O903" i="2"/>
  <c r="P903" i="2"/>
  <c r="Q903" i="2"/>
  <c r="M903" i="2"/>
  <c r="P895" i="2"/>
  <c r="Q895" i="2"/>
  <c r="M895" i="2"/>
  <c r="N895" i="2"/>
  <c r="O895" i="2"/>
  <c r="N887" i="2"/>
  <c r="O887" i="2"/>
  <c r="P887" i="2"/>
  <c r="Q887" i="2"/>
  <c r="M887" i="2"/>
  <c r="P879" i="2"/>
  <c r="Q879" i="2"/>
  <c r="M879" i="2"/>
  <c r="N879" i="2"/>
  <c r="O879" i="2"/>
  <c r="N871" i="2"/>
  <c r="O871" i="2"/>
  <c r="P871" i="2"/>
  <c r="Q871" i="2"/>
  <c r="M871" i="2"/>
  <c r="P863" i="2"/>
  <c r="Q863" i="2"/>
  <c r="M863" i="2"/>
  <c r="N863" i="2"/>
  <c r="O863" i="2"/>
  <c r="N855" i="2"/>
  <c r="O855" i="2"/>
  <c r="P855" i="2"/>
  <c r="Q855" i="2"/>
  <c r="M855" i="2"/>
  <c r="P847" i="2"/>
  <c r="Q847" i="2"/>
  <c r="M847" i="2"/>
  <c r="N847" i="2"/>
  <c r="O847" i="2"/>
  <c r="N839" i="2"/>
  <c r="O839" i="2"/>
  <c r="P839" i="2"/>
  <c r="Q839" i="2"/>
  <c r="M839" i="2"/>
  <c r="P831" i="2"/>
  <c r="Q831" i="2"/>
  <c r="M831" i="2"/>
  <c r="N831" i="2"/>
  <c r="O831" i="2"/>
  <c r="N823" i="2"/>
  <c r="O823" i="2"/>
  <c r="P823" i="2"/>
  <c r="Q823" i="2"/>
  <c r="M823" i="2"/>
  <c r="P815" i="2"/>
  <c r="Q815" i="2"/>
  <c r="M815" i="2"/>
  <c r="N815" i="2"/>
  <c r="O815" i="2"/>
  <c r="N807" i="2"/>
  <c r="O807" i="2"/>
  <c r="P807" i="2"/>
  <c r="Q807" i="2"/>
  <c r="M807" i="2"/>
  <c r="P799" i="2"/>
  <c r="Q799" i="2"/>
  <c r="M799" i="2"/>
  <c r="N799" i="2"/>
  <c r="O799" i="2"/>
  <c r="N791" i="2"/>
  <c r="O791" i="2"/>
  <c r="P791" i="2"/>
  <c r="Q791" i="2"/>
  <c r="M791" i="2"/>
  <c r="P783" i="2"/>
  <c r="Q783" i="2"/>
  <c r="M783" i="2"/>
  <c r="N783" i="2"/>
  <c r="O783" i="2"/>
  <c r="N775" i="2"/>
  <c r="O775" i="2"/>
  <c r="P775" i="2"/>
  <c r="Q775" i="2"/>
  <c r="M775" i="2"/>
  <c r="P767" i="2"/>
  <c r="Q767" i="2"/>
  <c r="M767" i="2"/>
  <c r="N767" i="2"/>
  <c r="O767" i="2"/>
  <c r="N759" i="2"/>
  <c r="O759" i="2"/>
  <c r="P759" i="2"/>
  <c r="Q759" i="2"/>
  <c r="M759" i="2"/>
  <c r="P751" i="2"/>
  <c r="Q751" i="2"/>
  <c r="M751" i="2"/>
  <c r="N751" i="2"/>
  <c r="O751" i="2"/>
  <c r="N743" i="2"/>
  <c r="O743" i="2"/>
  <c r="P743" i="2"/>
  <c r="Q743" i="2"/>
  <c r="M743" i="2"/>
  <c r="P735" i="2"/>
  <c r="Q735" i="2"/>
  <c r="M735" i="2"/>
  <c r="N735" i="2"/>
  <c r="O735" i="2"/>
  <c r="N727" i="2"/>
  <c r="O727" i="2"/>
  <c r="P727" i="2"/>
  <c r="Q727" i="2"/>
  <c r="M727" i="2"/>
  <c r="P719" i="2"/>
  <c r="Q719" i="2"/>
  <c r="M719" i="2"/>
  <c r="N719" i="2"/>
  <c r="O719" i="2"/>
  <c r="N711" i="2"/>
  <c r="O711" i="2"/>
  <c r="P711" i="2"/>
  <c r="Q711" i="2"/>
  <c r="M711" i="2"/>
  <c r="P703" i="2"/>
  <c r="Q703" i="2"/>
  <c r="M703" i="2"/>
  <c r="N703" i="2"/>
  <c r="O703" i="2"/>
  <c r="N695" i="2"/>
  <c r="O695" i="2"/>
  <c r="P695" i="2"/>
  <c r="Q695" i="2"/>
  <c r="M695" i="2"/>
  <c r="P687" i="2"/>
  <c r="Q687" i="2"/>
  <c r="M687" i="2"/>
  <c r="N687" i="2"/>
  <c r="O687" i="2"/>
  <c r="N679" i="2"/>
  <c r="O679" i="2"/>
  <c r="P679" i="2"/>
  <c r="Q679" i="2"/>
  <c r="M679" i="2"/>
  <c r="P671" i="2"/>
  <c r="Q671" i="2"/>
  <c r="M671" i="2"/>
  <c r="N671" i="2"/>
  <c r="O671" i="2"/>
  <c r="N663" i="2"/>
  <c r="O663" i="2"/>
  <c r="P663" i="2"/>
  <c r="Q663" i="2"/>
  <c r="M663" i="2"/>
  <c r="P655" i="2"/>
  <c r="Q655" i="2"/>
  <c r="M655" i="2"/>
  <c r="N655" i="2"/>
  <c r="O655" i="2"/>
  <c r="N647" i="2"/>
  <c r="O647" i="2"/>
  <c r="P647" i="2"/>
  <c r="Q647" i="2"/>
  <c r="M647" i="2"/>
  <c r="P639" i="2"/>
  <c r="Q639" i="2"/>
  <c r="M639" i="2"/>
  <c r="N639" i="2"/>
  <c r="O639" i="2"/>
  <c r="N631" i="2"/>
  <c r="O631" i="2"/>
  <c r="P631" i="2"/>
  <c r="Q631" i="2"/>
  <c r="M631" i="2"/>
  <c r="P623" i="2"/>
  <c r="Q623" i="2"/>
  <c r="M623" i="2"/>
  <c r="N623" i="2"/>
  <c r="O623" i="2"/>
  <c r="N615" i="2"/>
  <c r="O615" i="2"/>
  <c r="P615" i="2"/>
  <c r="Q615" i="2"/>
  <c r="M615" i="2"/>
  <c r="O607" i="2"/>
  <c r="Q607" i="2"/>
  <c r="M607" i="2"/>
  <c r="N607" i="2"/>
  <c r="P607" i="2"/>
  <c r="N599" i="2"/>
  <c r="P599" i="2"/>
  <c r="O599" i="2"/>
  <c r="Q599" i="2"/>
  <c r="M599" i="2"/>
  <c r="O591" i="2"/>
  <c r="Q591" i="2"/>
  <c r="M591" i="2"/>
  <c r="N591" i="2"/>
  <c r="P591" i="2"/>
  <c r="N583" i="2"/>
  <c r="P583" i="2"/>
  <c r="O583" i="2"/>
  <c r="Q583" i="2"/>
  <c r="M583" i="2"/>
  <c r="O575" i="2"/>
  <c r="Q575" i="2"/>
  <c r="M575" i="2"/>
  <c r="N575" i="2"/>
  <c r="P575" i="2"/>
  <c r="N567" i="2"/>
  <c r="P567" i="2"/>
  <c r="O567" i="2"/>
  <c r="Q567" i="2"/>
  <c r="M567" i="2"/>
  <c r="O559" i="2"/>
  <c r="Q559" i="2"/>
  <c r="M559" i="2"/>
  <c r="N559" i="2"/>
  <c r="P559" i="2"/>
  <c r="N551" i="2"/>
  <c r="P551" i="2"/>
  <c r="O551" i="2"/>
  <c r="Q551" i="2"/>
  <c r="M551" i="2"/>
  <c r="O543" i="2"/>
  <c r="Q543" i="2"/>
  <c r="M543" i="2"/>
  <c r="N543" i="2"/>
  <c r="P543" i="2"/>
  <c r="N535" i="2"/>
  <c r="P535" i="2"/>
  <c r="O535" i="2"/>
  <c r="Q535" i="2"/>
  <c r="M535" i="2"/>
  <c r="O527" i="2"/>
  <c r="Q527" i="2"/>
  <c r="M527" i="2"/>
  <c r="N527" i="2"/>
  <c r="P527" i="2"/>
  <c r="N519" i="2"/>
  <c r="P519" i="2"/>
  <c r="O519" i="2"/>
  <c r="Q519" i="2"/>
  <c r="M519" i="2"/>
  <c r="O511" i="2"/>
  <c r="Q511" i="2"/>
  <c r="M511" i="2"/>
  <c r="N511" i="2"/>
  <c r="P511" i="2"/>
  <c r="N503" i="2"/>
  <c r="P503" i="2"/>
  <c r="O503" i="2"/>
  <c r="Q503" i="2"/>
  <c r="M503" i="2"/>
  <c r="O495" i="2"/>
  <c r="Q495" i="2"/>
  <c r="M495" i="2"/>
  <c r="N495" i="2"/>
  <c r="P495" i="2"/>
  <c r="N487" i="2"/>
  <c r="P487" i="2"/>
  <c r="O487" i="2"/>
  <c r="Q487" i="2"/>
  <c r="M487" i="2"/>
  <c r="O479" i="2"/>
  <c r="Q479" i="2"/>
  <c r="M479" i="2"/>
  <c r="N479" i="2"/>
  <c r="P479" i="2"/>
  <c r="N471" i="2"/>
  <c r="P471" i="2"/>
  <c r="O471" i="2"/>
  <c r="Q471" i="2"/>
  <c r="M471" i="2"/>
  <c r="O463" i="2"/>
  <c r="Q463" i="2"/>
  <c r="M463" i="2"/>
  <c r="N463" i="2"/>
  <c r="P463" i="2"/>
  <c r="N455" i="2"/>
  <c r="P455" i="2"/>
  <c r="O455" i="2"/>
  <c r="Q455" i="2"/>
  <c r="M455" i="2"/>
  <c r="O447" i="2"/>
  <c r="Q447" i="2"/>
  <c r="M447" i="2"/>
  <c r="N447" i="2"/>
  <c r="P447" i="2"/>
  <c r="N439" i="2"/>
  <c r="P439" i="2"/>
  <c r="O439" i="2"/>
  <c r="Q439" i="2"/>
  <c r="M439" i="2"/>
  <c r="O431" i="2"/>
  <c r="Q431" i="2"/>
  <c r="M431" i="2"/>
  <c r="N431" i="2"/>
  <c r="P431" i="2"/>
  <c r="O419" i="2"/>
  <c r="Q419" i="2"/>
  <c r="M419" i="2"/>
  <c r="N419" i="2"/>
  <c r="P419" i="2"/>
  <c r="O403" i="2"/>
  <c r="Q403" i="2"/>
  <c r="M403" i="2"/>
  <c r="N403" i="2"/>
  <c r="P403" i="2"/>
  <c r="O387" i="2"/>
  <c r="Q387" i="2"/>
  <c r="M387" i="2"/>
  <c r="N387" i="2"/>
  <c r="P387" i="2"/>
  <c r="O371" i="2"/>
  <c r="Q371" i="2"/>
  <c r="M371" i="2"/>
  <c r="N371" i="2"/>
  <c r="P371" i="2"/>
  <c r="O355" i="2"/>
  <c r="Q355" i="2"/>
  <c r="M355" i="2"/>
  <c r="N355" i="2"/>
  <c r="P355" i="2"/>
  <c r="O339" i="2"/>
  <c r="Q339" i="2"/>
  <c r="M339" i="2"/>
  <c r="N339" i="2"/>
  <c r="P339" i="2"/>
  <c r="O323" i="2"/>
  <c r="Q323" i="2"/>
  <c r="M323" i="2"/>
  <c r="N323" i="2"/>
  <c r="P323" i="2"/>
  <c r="O307" i="2"/>
  <c r="Q307" i="2"/>
  <c r="M307" i="2"/>
  <c r="N307" i="2"/>
  <c r="P307" i="2"/>
  <c r="O291" i="2"/>
  <c r="Q291" i="2"/>
  <c r="M291" i="2"/>
  <c r="N291" i="2"/>
  <c r="P291" i="2"/>
  <c r="O275" i="2"/>
  <c r="Q275" i="2"/>
  <c r="M275" i="2"/>
  <c r="N275" i="2"/>
  <c r="P275" i="2"/>
  <c r="O259" i="2"/>
  <c r="Q259" i="2"/>
  <c r="M259" i="2"/>
  <c r="N259" i="2"/>
  <c r="P259" i="2"/>
  <c r="O243" i="2"/>
  <c r="Q243" i="2"/>
  <c r="M243" i="2"/>
  <c r="N243" i="2"/>
  <c r="P243" i="2"/>
  <c r="O227" i="2"/>
  <c r="Q227" i="2"/>
  <c r="M227" i="2"/>
  <c r="N227" i="2"/>
  <c r="P227" i="2"/>
  <c r="O211" i="2"/>
  <c r="Q211" i="2"/>
  <c r="M211" i="2"/>
  <c r="N211" i="2"/>
  <c r="P211" i="2"/>
  <c r="O195" i="2"/>
  <c r="Q195" i="2"/>
  <c r="M195" i="2"/>
  <c r="N195" i="2"/>
  <c r="P195" i="2"/>
  <c r="O179" i="2"/>
  <c r="Q179" i="2"/>
  <c r="M179" i="2"/>
  <c r="N179" i="2"/>
  <c r="P179" i="2"/>
  <c r="M154" i="2"/>
  <c r="N154" i="2"/>
  <c r="O154" i="2"/>
  <c r="P154" i="2"/>
  <c r="Q154" i="2"/>
  <c r="M122" i="2"/>
  <c r="N122" i="2"/>
  <c r="O122" i="2"/>
  <c r="P122" i="2"/>
  <c r="Q122" i="2"/>
  <c r="Q90" i="2"/>
  <c r="N90" i="2"/>
  <c r="O90" i="2"/>
  <c r="P90" i="2"/>
  <c r="M90" i="2"/>
  <c r="Q58" i="2"/>
  <c r="N58" i="2"/>
  <c r="O58" i="2"/>
  <c r="P58" i="2"/>
  <c r="M58" i="2"/>
  <c r="P26" i="2"/>
  <c r="M26" i="2"/>
  <c r="N26" i="2"/>
  <c r="O26" i="2"/>
  <c r="Q26" i="2"/>
  <c r="N938" i="2"/>
  <c r="O938" i="2"/>
  <c r="P938" i="2"/>
  <c r="M938" i="2"/>
  <c r="Q938" i="2"/>
  <c r="N934" i="2"/>
  <c r="O934" i="2"/>
  <c r="P934" i="2"/>
  <c r="Q934" i="2"/>
  <c r="M934" i="2"/>
  <c r="P930" i="2"/>
  <c r="Q930" i="2"/>
  <c r="M930" i="2"/>
  <c r="N930" i="2"/>
  <c r="O930" i="2"/>
  <c r="N926" i="2"/>
  <c r="O926" i="2"/>
  <c r="P926" i="2"/>
  <c r="Q926" i="2"/>
  <c r="M926" i="2"/>
  <c r="N922" i="2"/>
  <c r="O922" i="2"/>
  <c r="P922" i="2"/>
  <c r="Q922" i="2"/>
  <c r="M922" i="2"/>
  <c r="P918" i="2"/>
  <c r="Q918" i="2"/>
  <c r="M918" i="2"/>
  <c r="N918" i="2"/>
  <c r="O918" i="2"/>
  <c r="P914" i="2"/>
  <c r="Q914" i="2"/>
  <c r="M914" i="2"/>
  <c r="N914" i="2"/>
  <c r="O914" i="2"/>
  <c r="P910" i="2"/>
  <c r="Q910" i="2"/>
  <c r="M910" i="2"/>
  <c r="N910" i="2"/>
  <c r="O910" i="2"/>
  <c r="P906" i="2"/>
  <c r="Q906" i="2"/>
  <c r="M906" i="2"/>
  <c r="O906" i="2"/>
  <c r="N906" i="2"/>
  <c r="P902" i="2"/>
  <c r="Q902" i="2"/>
  <c r="M902" i="2"/>
  <c r="N902" i="2"/>
  <c r="O902" i="2"/>
  <c r="N898" i="2"/>
  <c r="O898" i="2"/>
  <c r="P898" i="2"/>
  <c r="Q898" i="2"/>
  <c r="M898" i="2"/>
  <c r="P894" i="2"/>
  <c r="Q894" i="2"/>
  <c r="M894" i="2"/>
  <c r="N894" i="2"/>
  <c r="O894" i="2"/>
  <c r="P890" i="2"/>
  <c r="Q890" i="2"/>
  <c r="M890" i="2"/>
  <c r="N890" i="2"/>
  <c r="O890" i="2"/>
  <c r="N886" i="2"/>
  <c r="O886" i="2"/>
  <c r="P886" i="2"/>
  <c r="Q886" i="2"/>
  <c r="M886" i="2"/>
  <c r="N882" i="2"/>
  <c r="O882" i="2"/>
  <c r="P882" i="2"/>
  <c r="Q882" i="2"/>
  <c r="M882" i="2"/>
  <c r="N878" i="2"/>
  <c r="O878" i="2"/>
  <c r="P878" i="2"/>
  <c r="M878" i="2"/>
  <c r="Q878" i="2"/>
  <c r="N874" i="2"/>
  <c r="O874" i="2"/>
  <c r="Q874" i="2"/>
  <c r="P874" i="2"/>
  <c r="M874" i="2"/>
  <c r="N870" i="2"/>
  <c r="O870" i="2"/>
  <c r="P870" i="2"/>
  <c r="Q870" i="2"/>
  <c r="M870" i="2"/>
  <c r="P866" i="2"/>
  <c r="Q866" i="2"/>
  <c r="M866" i="2"/>
  <c r="N866" i="2"/>
  <c r="O866" i="2"/>
  <c r="N862" i="2"/>
  <c r="O862" i="2"/>
  <c r="P862" i="2"/>
  <c r="Q862" i="2"/>
  <c r="M862" i="2"/>
  <c r="N858" i="2"/>
  <c r="O858" i="2"/>
  <c r="P858" i="2"/>
  <c r="Q858" i="2"/>
  <c r="M858" i="2"/>
  <c r="P854" i="2"/>
  <c r="Q854" i="2"/>
  <c r="M854" i="2"/>
  <c r="N854" i="2"/>
  <c r="O854" i="2"/>
  <c r="P850" i="2"/>
  <c r="Q850" i="2"/>
  <c r="M850" i="2"/>
  <c r="N850" i="2"/>
  <c r="O850" i="2"/>
  <c r="P846" i="2"/>
  <c r="Q846" i="2"/>
  <c r="M846" i="2"/>
  <c r="O846" i="2"/>
  <c r="N846" i="2"/>
  <c r="P842" i="2"/>
  <c r="Q842" i="2"/>
  <c r="M842" i="2"/>
  <c r="N842" i="2"/>
  <c r="O842" i="2"/>
  <c r="P838" i="2"/>
  <c r="Q838" i="2"/>
  <c r="M838" i="2"/>
  <c r="N838" i="2"/>
  <c r="O838" i="2"/>
  <c r="N834" i="2"/>
  <c r="O834" i="2"/>
  <c r="P834" i="2"/>
  <c r="Q834" i="2"/>
  <c r="M834" i="2"/>
  <c r="P830" i="2"/>
  <c r="Q830" i="2"/>
  <c r="M830" i="2"/>
  <c r="N830" i="2"/>
  <c r="O830" i="2"/>
  <c r="P826" i="2"/>
  <c r="Q826" i="2"/>
  <c r="M826" i="2"/>
  <c r="N826" i="2"/>
  <c r="O826" i="2"/>
  <c r="N822" i="2"/>
  <c r="O822" i="2"/>
  <c r="P822" i="2"/>
  <c r="Q822" i="2"/>
  <c r="M822" i="2"/>
  <c r="N818" i="2"/>
  <c r="O818" i="2"/>
  <c r="P818" i="2"/>
  <c r="Q818" i="2"/>
  <c r="M818" i="2"/>
  <c r="N814" i="2"/>
  <c r="O814" i="2"/>
  <c r="Q814" i="2"/>
  <c r="P814" i="2"/>
  <c r="M814" i="2"/>
  <c r="N810" i="2"/>
  <c r="O810" i="2"/>
  <c r="P810" i="2"/>
  <c r="M810" i="2"/>
  <c r="Q810" i="2"/>
  <c r="N806" i="2"/>
  <c r="O806" i="2"/>
  <c r="P806" i="2"/>
  <c r="Q806" i="2"/>
  <c r="M806" i="2"/>
  <c r="P802" i="2"/>
  <c r="Q802" i="2"/>
  <c r="M802" i="2"/>
  <c r="N802" i="2"/>
  <c r="O802" i="2"/>
  <c r="N798" i="2"/>
  <c r="O798" i="2"/>
  <c r="P798" i="2"/>
  <c r="Q798" i="2"/>
  <c r="M798" i="2"/>
  <c r="N794" i="2"/>
  <c r="O794" i="2"/>
  <c r="P794" i="2"/>
  <c r="Q794" i="2"/>
  <c r="M794" i="2"/>
  <c r="P790" i="2"/>
  <c r="Q790" i="2"/>
  <c r="M790" i="2"/>
  <c r="N790" i="2"/>
  <c r="O790" i="2"/>
  <c r="P786" i="2"/>
  <c r="Q786" i="2"/>
  <c r="M786" i="2"/>
  <c r="N786" i="2"/>
  <c r="O786" i="2"/>
  <c r="P782" i="2"/>
  <c r="Q782" i="2"/>
  <c r="M782" i="2"/>
  <c r="N782" i="2"/>
  <c r="O782" i="2"/>
  <c r="P778" i="2"/>
  <c r="Q778" i="2"/>
  <c r="M778" i="2"/>
  <c r="O778" i="2"/>
  <c r="N778" i="2"/>
  <c r="P774" i="2"/>
  <c r="Q774" i="2"/>
  <c r="M774" i="2"/>
  <c r="N774" i="2"/>
  <c r="O774" i="2"/>
  <c r="N770" i="2"/>
  <c r="O770" i="2"/>
  <c r="P770" i="2"/>
  <c r="Q770" i="2"/>
  <c r="M770" i="2"/>
  <c r="P766" i="2"/>
  <c r="Q766" i="2"/>
  <c r="M766" i="2"/>
  <c r="N766" i="2"/>
  <c r="O766" i="2"/>
  <c r="P762" i="2"/>
  <c r="Q762" i="2"/>
  <c r="M762" i="2"/>
  <c r="N762" i="2"/>
  <c r="O762" i="2"/>
  <c r="N758" i="2"/>
  <c r="O758" i="2"/>
  <c r="P758" i="2"/>
  <c r="Q758" i="2"/>
  <c r="M758" i="2"/>
  <c r="N754" i="2"/>
  <c r="O754" i="2"/>
  <c r="P754" i="2"/>
  <c r="Q754" i="2"/>
  <c r="M754" i="2"/>
  <c r="N750" i="2"/>
  <c r="O750" i="2"/>
  <c r="P750" i="2"/>
  <c r="M750" i="2"/>
  <c r="Q750" i="2"/>
  <c r="N746" i="2"/>
  <c r="O746" i="2"/>
  <c r="Q746" i="2"/>
  <c r="P746" i="2"/>
  <c r="M746" i="2"/>
  <c r="N742" i="2"/>
  <c r="O742" i="2"/>
  <c r="P742" i="2"/>
  <c r="Q742" i="2"/>
  <c r="M742" i="2"/>
  <c r="P738" i="2"/>
  <c r="Q738" i="2"/>
  <c r="M738" i="2"/>
  <c r="N738" i="2"/>
  <c r="O738" i="2"/>
  <c r="N734" i="2"/>
  <c r="O734" i="2"/>
  <c r="P734" i="2"/>
  <c r="Q734" i="2"/>
  <c r="M734" i="2"/>
  <c r="N730" i="2"/>
  <c r="O730" i="2"/>
  <c r="P730" i="2"/>
  <c r="Q730" i="2"/>
  <c r="M730" i="2"/>
  <c r="P726" i="2"/>
  <c r="Q726" i="2"/>
  <c r="M726" i="2"/>
  <c r="N726" i="2"/>
  <c r="O726" i="2"/>
  <c r="P722" i="2"/>
  <c r="Q722" i="2"/>
  <c r="M722" i="2"/>
  <c r="N722" i="2"/>
  <c r="O722" i="2"/>
  <c r="P718" i="2"/>
  <c r="Q718" i="2"/>
  <c r="M718" i="2"/>
  <c r="O718" i="2"/>
  <c r="N718" i="2"/>
  <c r="P714" i="2"/>
  <c r="Q714" i="2"/>
  <c r="M714" i="2"/>
  <c r="N714" i="2"/>
  <c r="O714" i="2"/>
  <c r="P710" i="2"/>
  <c r="Q710" i="2"/>
  <c r="M710" i="2"/>
  <c r="N710" i="2"/>
  <c r="O710" i="2"/>
  <c r="N706" i="2"/>
  <c r="O706" i="2"/>
  <c r="P706" i="2"/>
  <c r="Q706" i="2"/>
  <c r="M706" i="2"/>
  <c r="P702" i="2"/>
  <c r="Q702" i="2"/>
  <c r="M702" i="2"/>
  <c r="N702" i="2"/>
  <c r="O702" i="2"/>
  <c r="P698" i="2"/>
  <c r="Q698" i="2"/>
  <c r="M698" i="2"/>
  <c r="N698" i="2"/>
  <c r="O698" i="2"/>
  <c r="N694" i="2"/>
  <c r="O694" i="2"/>
  <c r="P694" i="2"/>
  <c r="Q694" i="2"/>
  <c r="M694" i="2"/>
  <c r="N690" i="2"/>
  <c r="O690" i="2"/>
  <c r="P690" i="2"/>
  <c r="Q690" i="2"/>
  <c r="M690" i="2"/>
  <c r="N686" i="2"/>
  <c r="O686" i="2"/>
  <c r="Q686" i="2"/>
  <c r="P686" i="2"/>
  <c r="M686" i="2"/>
  <c r="N682" i="2"/>
  <c r="O682" i="2"/>
  <c r="P682" i="2"/>
  <c r="M682" i="2"/>
  <c r="Q682" i="2"/>
  <c r="N678" i="2"/>
  <c r="O678" i="2"/>
  <c r="P678" i="2"/>
  <c r="Q678" i="2"/>
  <c r="M678" i="2"/>
  <c r="P674" i="2"/>
  <c r="Q674" i="2"/>
  <c r="M674" i="2"/>
  <c r="N674" i="2"/>
  <c r="O674" i="2"/>
  <c r="N670" i="2"/>
  <c r="O670" i="2"/>
  <c r="P670" i="2"/>
  <c r="Q670" i="2"/>
  <c r="M670" i="2"/>
  <c r="N666" i="2"/>
  <c r="O666" i="2"/>
  <c r="P666" i="2"/>
  <c r="Q666" i="2"/>
  <c r="M666" i="2"/>
  <c r="P662" i="2"/>
  <c r="Q662" i="2"/>
  <c r="M662" i="2"/>
  <c r="N662" i="2"/>
  <c r="O662" i="2"/>
  <c r="P658" i="2"/>
  <c r="Q658" i="2"/>
  <c r="M658" i="2"/>
  <c r="N658" i="2"/>
  <c r="O658" i="2"/>
  <c r="P654" i="2"/>
  <c r="Q654" i="2"/>
  <c r="M654" i="2"/>
  <c r="N654" i="2"/>
  <c r="O654" i="2"/>
  <c r="P650" i="2"/>
  <c r="Q650" i="2"/>
  <c r="M650" i="2"/>
  <c r="O650" i="2"/>
  <c r="N650" i="2"/>
  <c r="P646" i="2"/>
  <c r="Q646" i="2"/>
  <c r="M646" i="2"/>
  <c r="N646" i="2"/>
  <c r="O646" i="2"/>
  <c r="N642" i="2"/>
  <c r="O642" i="2"/>
  <c r="P642" i="2"/>
  <c r="Q642" i="2"/>
  <c r="M642" i="2"/>
  <c r="P638" i="2"/>
  <c r="Q638" i="2"/>
  <c r="M638" i="2"/>
  <c r="N638" i="2"/>
  <c r="O638" i="2"/>
  <c r="P634" i="2"/>
  <c r="Q634" i="2"/>
  <c r="M634" i="2"/>
  <c r="N634" i="2"/>
  <c r="O634" i="2"/>
  <c r="N630" i="2"/>
  <c r="O630" i="2"/>
  <c r="P630" i="2"/>
  <c r="Q630" i="2"/>
  <c r="M630" i="2"/>
  <c r="N626" i="2"/>
  <c r="O626" i="2"/>
  <c r="P626" i="2"/>
  <c r="Q626" i="2"/>
  <c r="M626" i="2"/>
  <c r="N622" i="2"/>
  <c r="O622" i="2"/>
  <c r="P622" i="2"/>
  <c r="M622" i="2"/>
  <c r="Q622" i="2"/>
  <c r="N618" i="2"/>
  <c r="O618" i="2"/>
  <c r="Q618" i="2"/>
  <c r="P618" i="2"/>
  <c r="M618" i="2"/>
  <c r="N614" i="2"/>
  <c r="O614" i="2"/>
  <c r="P614" i="2"/>
  <c r="Q614" i="2"/>
  <c r="M614" i="2"/>
  <c r="P610" i="2"/>
  <c r="Q610" i="2"/>
  <c r="M610" i="2"/>
  <c r="N610" i="2"/>
  <c r="O610" i="2"/>
  <c r="N606" i="2"/>
  <c r="O606" i="2"/>
  <c r="P606" i="2"/>
  <c r="Q606" i="2"/>
  <c r="M606" i="2"/>
  <c r="N602" i="2"/>
  <c r="O602" i="2"/>
  <c r="P602" i="2"/>
  <c r="Q602" i="2"/>
  <c r="M602" i="2"/>
  <c r="P598" i="2"/>
  <c r="Q598" i="2"/>
  <c r="M598" i="2"/>
  <c r="N598" i="2"/>
  <c r="O598" i="2"/>
  <c r="P594" i="2"/>
  <c r="Q594" i="2"/>
  <c r="M594" i="2"/>
  <c r="N594" i="2"/>
  <c r="O594" i="2"/>
  <c r="P590" i="2"/>
  <c r="Q590" i="2"/>
  <c r="M590" i="2"/>
  <c r="O590" i="2"/>
  <c r="N590" i="2"/>
  <c r="P586" i="2"/>
  <c r="Q586" i="2"/>
  <c r="M586" i="2"/>
  <c r="N586" i="2"/>
  <c r="O586" i="2"/>
  <c r="P582" i="2"/>
  <c r="Q582" i="2"/>
  <c r="M582" i="2"/>
  <c r="N582" i="2"/>
  <c r="O582" i="2"/>
  <c r="N578" i="2"/>
  <c r="O578" i="2"/>
  <c r="P578" i="2"/>
  <c r="Q578" i="2"/>
  <c r="M578" i="2"/>
  <c r="P574" i="2"/>
  <c r="Q574" i="2"/>
  <c r="M574" i="2"/>
  <c r="N574" i="2"/>
  <c r="O574" i="2"/>
  <c r="P570" i="2"/>
  <c r="Q570" i="2"/>
  <c r="M570" i="2"/>
  <c r="N570" i="2"/>
  <c r="O570" i="2"/>
  <c r="N566" i="2"/>
  <c r="O566" i="2"/>
  <c r="P566" i="2"/>
  <c r="Q566" i="2"/>
  <c r="M566" i="2"/>
  <c r="N562" i="2"/>
  <c r="O562" i="2"/>
  <c r="P562" i="2"/>
  <c r="Q562" i="2"/>
  <c r="M562" i="2"/>
  <c r="N558" i="2"/>
  <c r="O558" i="2"/>
  <c r="P558" i="2"/>
  <c r="Q558" i="2"/>
  <c r="M558" i="2"/>
  <c r="N554" i="2"/>
  <c r="O554" i="2"/>
  <c r="P554" i="2"/>
  <c r="M554" i="2"/>
  <c r="Q554" i="2"/>
  <c r="N550" i="2"/>
  <c r="O550" i="2"/>
  <c r="P550" i="2"/>
  <c r="Q550" i="2"/>
  <c r="M550" i="2"/>
  <c r="P546" i="2"/>
  <c r="Q546" i="2"/>
  <c r="M546" i="2"/>
  <c r="N546" i="2"/>
  <c r="O546" i="2"/>
  <c r="N542" i="2"/>
  <c r="O542" i="2"/>
  <c r="P542" i="2"/>
  <c r="Q542" i="2"/>
  <c r="M542" i="2"/>
  <c r="N538" i="2"/>
  <c r="O538" i="2"/>
  <c r="P538" i="2"/>
  <c r="Q538" i="2"/>
  <c r="M538" i="2"/>
  <c r="P534" i="2"/>
  <c r="Q534" i="2"/>
  <c r="M534" i="2"/>
  <c r="N534" i="2"/>
  <c r="O534" i="2"/>
  <c r="P530" i="2"/>
  <c r="Q530" i="2"/>
  <c r="M530" i="2"/>
  <c r="N530" i="2"/>
  <c r="O530" i="2"/>
  <c r="P526" i="2"/>
  <c r="Q526" i="2"/>
  <c r="M526" i="2"/>
  <c r="N526" i="2"/>
  <c r="O526" i="2"/>
  <c r="P522" i="2"/>
  <c r="Q522" i="2"/>
  <c r="M522" i="2"/>
  <c r="O522" i="2"/>
  <c r="N522" i="2"/>
  <c r="P518" i="2"/>
  <c r="Q518" i="2"/>
  <c r="M518" i="2"/>
  <c r="N518" i="2"/>
  <c r="O518" i="2"/>
  <c r="N514" i="2"/>
  <c r="O514" i="2"/>
  <c r="P514" i="2"/>
  <c r="Q514" i="2"/>
  <c r="M514" i="2"/>
  <c r="P510" i="2"/>
  <c r="Q510" i="2"/>
  <c r="M510" i="2"/>
  <c r="N510" i="2"/>
  <c r="O510" i="2"/>
  <c r="P506" i="2"/>
  <c r="Q506" i="2"/>
  <c r="M506" i="2"/>
  <c r="N506" i="2"/>
  <c r="O506" i="2"/>
  <c r="N502" i="2"/>
  <c r="O502" i="2"/>
  <c r="P502" i="2"/>
  <c r="Q502" i="2"/>
  <c r="M502" i="2"/>
  <c r="N498" i="2"/>
  <c r="O498" i="2"/>
  <c r="P498" i="2"/>
  <c r="Q498" i="2"/>
  <c r="M498" i="2"/>
  <c r="N494" i="2"/>
  <c r="O494" i="2"/>
  <c r="P494" i="2"/>
  <c r="Q494" i="2"/>
  <c r="M494" i="2"/>
  <c r="N490" i="2"/>
  <c r="O490" i="2"/>
  <c r="Q490" i="2"/>
  <c r="P490" i="2"/>
  <c r="M490" i="2"/>
  <c r="N486" i="2"/>
  <c r="O486" i="2"/>
  <c r="P486" i="2"/>
  <c r="Q486" i="2"/>
  <c r="M486" i="2"/>
  <c r="P482" i="2"/>
  <c r="Q482" i="2"/>
  <c r="M482" i="2"/>
  <c r="N482" i="2"/>
  <c r="O482" i="2"/>
  <c r="N478" i="2"/>
  <c r="O478" i="2"/>
  <c r="P478" i="2"/>
  <c r="Q478" i="2"/>
  <c r="M478" i="2"/>
  <c r="N474" i="2"/>
  <c r="O474" i="2"/>
  <c r="P474" i="2"/>
  <c r="Q474" i="2"/>
  <c r="M474" i="2"/>
  <c r="P470" i="2"/>
  <c r="Q470" i="2"/>
  <c r="M470" i="2"/>
  <c r="N470" i="2"/>
  <c r="O470" i="2"/>
  <c r="P466" i="2"/>
  <c r="Q466" i="2"/>
  <c r="M466" i="2"/>
  <c r="N466" i="2"/>
  <c r="O466" i="2"/>
  <c r="P462" i="2"/>
  <c r="Q462" i="2"/>
  <c r="M462" i="2"/>
  <c r="N462" i="2"/>
  <c r="O462" i="2"/>
  <c r="P458" i="2"/>
  <c r="Q458" i="2"/>
  <c r="M458" i="2"/>
  <c r="N458" i="2"/>
  <c r="O458" i="2"/>
  <c r="P454" i="2"/>
  <c r="Q454" i="2"/>
  <c r="M454" i="2"/>
  <c r="N454" i="2"/>
  <c r="O454" i="2"/>
  <c r="N450" i="2"/>
  <c r="O450" i="2"/>
  <c r="P450" i="2"/>
  <c r="Q450" i="2"/>
  <c r="M450" i="2"/>
  <c r="P446" i="2"/>
  <c r="Q446" i="2"/>
  <c r="M446" i="2"/>
  <c r="N446" i="2"/>
  <c r="O446" i="2"/>
  <c r="P442" i="2"/>
  <c r="Q442" i="2"/>
  <c r="M442" i="2"/>
  <c r="N442" i="2"/>
  <c r="O442" i="2"/>
  <c r="N438" i="2"/>
  <c r="O438" i="2"/>
  <c r="P438" i="2"/>
  <c r="Q438" i="2"/>
  <c r="M438" i="2"/>
  <c r="N434" i="2"/>
  <c r="O434" i="2"/>
  <c r="P434" i="2"/>
  <c r="Q434" i="2"/>
  <c r="M434" i="2"/>
  <c r="N430" i="2"/>
  <c r="O430" i="2"/>
  <c r="P430" i="2"/>
  <c r="Q430" i="2"/>
  <c r="M430" i="2"/>
  <c r="O425" i="2"/>
  <c r="Q425" i="2"/>
  <c r="M425" i="2"/>
  <c r="N425" i="2"/>
  <c r="P425" i="2"/>
  <c r="N417" i="2"/>
  <c r="P417" i="2"/>
  <c r="O417" i="2"/>
  <c r="Q417" i="2"/>
  <c r="M417" i="2"/>
  <c r="O409" i="2"/>
  <c r="Q409" i="2"/>
  <c r="M409" i="2"/>
  <c r="N409" i="2"/>
  <c r="P409" i="2"/>
  <c r="N401" i="2"/>
  <c r="P401" i="2"/>
  <c r="O401" i="2"/>
  <c r="Q401" i="2"/>
  <c r="M401" i="2"/>
  <c r="O393" i="2"/>
  <c r="Q393" i="2"/>
  <c r="M393" i="2"/>
  <c r="N393" i="2"/>
  <c r="P393" i="2"/>
  <c r="N385" i="2"/>
  <c r="P385" i="2"/>
  <c r="O385" i="2"/>
  <c r="Q385" i="2"/>
  <c r="M385" i="2"/>
  <c r="O377" i="2"/>
  <c r="Q377" i="2"/>
  <c r="M377" i="2"/>
  <c r="N377" i="2"/>
  <c r="P377" i="2"/>
  <c r="N369" i="2"/>
  <c r="P369" i="2"/>
  <c r="O369" i="2"/>
  <c r="Q369" i="2"/>
  <c r="M369" i="2"/>
  <c r="O361" i="2"/>
  <c r="Q361" i="2"/>
  <c r="M361" i="2"/>
  <c r="N361" i="2"/>
  <c r="P361" i="2"/>
  <c r="N353" i="2"/>
  <c r="P353" i="2"/>
  <c r="O353" i="2"/>
  <c r="Q353" i="2"/>
  <c r="M353" i="2"/>
  <c r="O345" i="2"/>
  <c r="Q345" i="2"/>
  <c r="M345" i="2"/>
  <c r="N345" i="2"/>
  <c r="P345" i="2"/>
  <c r="N337" i="2"/>
  <c r="P337" i="2"/>
  <c r="O337" i="2"/>
  <c r="Q337" i="2"/>
  <c r="M337" i="2"/>
  <c r="O329" i="2"/>
  <c r="Q329" i="2"/>
  <c r="M329" i="2"/>
  <c r="N329" i="2"/>
  <c r="P329" i="2"/>
  <c r="N321" i="2"/>
  <c r="P321" i="2"/>
  <c r="O321" i="2"/>
  <c r="Q321" i="2"/>
  <c r="M321" i="2"/>
  <c r="O313" i="2"/>
  <c r="Q313" i="2"/>
  <c r="M313" i="2"/>
  <c r="N313" i="2"/>
  <c r="P313" i="2"/>
  <c r="N305" i="2"/>
  <c r="P305" i="2"/>
  <c r="O305" i="2"/>
  <c r="Q305" i="2"/>
  <c r="M305" i="2"/>
  <c r="O297" i="2"/>
  <c r="Q297" i="2"/>
  <c r="M297" i="2"/>
  <c r="N297" i="2"/>
  <c r="P297" i="2"/>
  <c r="N289" i="2"/>
  <c r="P289" i="2"/>
  <c r="O289" i="2"/>
  <c r="Q289" i="2"/>
  <c r="M289" i="2"/>
  <c r="O281" i="2"/>
  <c r="Q281" i="2"/>
  <c r="M281" i="2"/>
  <c r="N281" i="2"/>
  <c r="P281" i="2"/>
  <c r="N273" i="2"/>
  <c r="P273" i="2"/>
  <c r="O273" i="2"/>
  <c r="Q273" i="2"/>
  <c r="M273" i="2"/>
  <c r="O265" i="2"/>
  <c r="Q265" i="2"/>
  <c r="M265" i="2"/>
  <c r="N265" i="2"/>
  <c r="P265" i="2"/>
  <c r="N257" i="2"/>
  <c r="O257" i="2"/>
  <c r="P257" i="2"/>
  <c r="Q257" i="2"/>
  <c r="M257" i="2"/>
  <c r="P249" i="2"/>
  <c r="Q249" i="2"/>
  <c r="M249" i="2"/>
  <c r="N249" i="2"/>
  <c r="O249" i="2"/>
  <c r="N241" i="2"/>
  <c r="O241" i="2"/>
  <c r="P241" i="2"/>
  <c r="Q241" i="2"/>
  <c r="M241" i="2"/>
  <c r="P233" i="2"/>
  <c r="Q233" i="2"/>
  <c r="M233" i="2"/>
  <c r="N233" i="2"/>
  <c r="O233" i="2"/>
  <c r="N225" i="2"/>
  <c r="O225" i="2"/>
  <c r="P225" i="2"/>
  <c r="Q225" i="2"/>
  <c r="M225" i="2"/>
  <c r="P217" i="2"/>
  <c r="Q217" i="2"/>
  <c r="M217" i="2"/>
  <c r="N217" i="2"/>
  <c r="O217" i="2"/>
  <c r="N209" i="2"/>
  <c r="O209" i="2"/>
  <c r="P209" i="2"/>
  <c r="Q209" i="2"/>
  <c r="M209" i="2"/>
  <c r="P201" i="2"/>
  <c r="Q201" i="2"/>
  <c r="M201" i="2"/>
  <c r="N201" i="2"/>
  <c r="O201" i="2"/>
  <c r="N193" i="2"/>
  <c r="O193" i="2"/>
  <c r="P193" i="2"/>
  <c r="Q193" i="2"/>
  <c r="M193" i="2"/>
  <c r="P185" i="2"/>
  <c r="Q185" i="2"/>
  <c r="M185" i="2"/>
  <c r="N185" i="2"/>
  <c r="O185" i="2"/>
  <c r="N177" i="2"/>
  <c r="O177" i="2"/>
  <c r="P177" i="2"/>
  <c r="Q177" i="2"/>
  <c r="M177" i="2"/>
  <c r="P166" i="2"/>
  <c r="Q166" i="2"/>
  <c r="M166" i="2"/>
  <c r="N166" i="2"/>
  <c r="O166" i="2"/>
  <c r="P150" i="2"/>
  <c r="Q150" i="2"/>
  <c r="M150" i="2"/>
  <c r="O150" i="2"/>
  <c r="N150" i="2"/>
  <c r="P134" i="2"/>
  <c r="Q134" i="2"/>
  <c r="M134" i="2"/>
  <c r="N134" i="2"/>
  <c r="O134" i="2"/>
  <c r="P118" i="2"/>
  <c r="Q118" i="2"/>
  <c r="M118" i="2"/>
  <c r="O118" i="2"/>
  <c r="N118" i="2"/>
  <c r="P102" i="2"/>
  <c r="Q102" i="2"/>
  <c r="M102" i="2"/>
  <c r="N102" i="2"/>
  <c r="O102" i="2"/>
  <c r="P86" i="2"/>
  <c r="Q86" i="2"/>
  <c r="M86" i="2"/>
  <c r="O86" i="2"/>
  <c r="N86" i="2"/>
  <c r="P70" i="2"/>
  <c r="Q70" i="2"/>
  <c r="M70" i="2"/>
  <c r="N70" i="2"/>
  <c r="O70" i="2"/>
  <c r="P54" i="2"/>
  <c r="Q54" i="2"/>
  <c r="M54" i="2"/>
  <c r="O54" i="2"/>
  <c r="N54" i="2"/>
  <c r="P38" i="2"/>
  <c r="Q38" i="2"/>
  <c r="M38" i="2"/>
  <c r="N38" i="2"/>
  <c r="O38" i="2"/>
  <c r="P22" i="2"/>
  <c r="Q22" i="2"/>
  <c r="M22" i="2"/>
  <c r="O22" i="2"/>
  <c r="N22" i="2"/>
  <c r="P6" i="2"/>
  <c r="Q6" i="2"/>
  <c r="M6" i="2"/>
  <c r="N6" i="2"/>
  <c r="O6" i="2"/>
  <c r="N424" i="2"/>
  <c r="O424" i="2"/>
  <c r="P424" i="2"/>
  <c r="M424" i="2"/>
  <c r="Q424" i="2"/>
  <c r="P420" i="2"/>
  <c r="Q420" i="2"/>
  <c r="M420" i="2"/>
  <c r="N420" i="2"/>
  <c r="O420" i="2"/>
  <c r="N416" i="2"/>
  <c r="O416" i="2"/>
  <c r="P416" i="2"/>
  <c r="Q416" i="2"/>
  <c r="M416" i="2"/>
  <c r="P412" i="2"/>
  <c r="Q412" i="2"/>
  <c r="M412" i="2"/>
  <c r="N412" i="2"/>
  <c r="O412" i="2"/>
  <c r="P408" i="2"/>
  <c r="Q408" i="2"/>
  <c r="M408" i="2"/>
  <c r="N408" i="2"/>
  <c r="O408" i="2"/>
  <c r="P404" i="2"/>
  <c r="Q404" i="2"/>
  <c r="M404" i="2"/>
  <c r="N404" i="2"/>
  <c r="O404" i="2"/>
  <c r="N400" i="2"/>
  <c r="O400" i="2"/>
  <c r="P400" i="2"/>
  <c r="Q400" i="2"/>
  <c r="M400" i="2"/>
  <c r="P396" i="2"/>
  <c r="Q396" i="2"/>
  <c r="M396" i="2"/>
  <c r="N396" i="2"/>
  <c r="O396" i="2"/>
  <c r="N392" i="2"/>
  <c r="O392" i="2"/>
  <c r="P392" i="2"/>
  <c r="Q392" i="2"/>
  <c r="M392" i="2"/>
  <c r="N388" i="2"/>
  <c r="O388" i="2"/>
  <c r="P388" i="2"/>
  <c r="Q388" i="2"/>
  <c r="M388" i="2"/>
  <c r="P384" i="2"/>
  <c r="Q384" i="2"/>
  <c r="M384" i="2"/>
  <c r="N384" i="2"/>
  <c r="O384" i="2"/>
  <c r="N380" i="2"/>
  <c r="O380" i="2"/>
  <c r="P380" i="2"/>
  <c r="Q380" i="2"/>
  <c r="M380" i="2"/>
  <c r="P376" i="2"/>
  <c r="Q376" i="2"/>
  <c r="M376" i="2"/>
  <c r="N376" i="2"/>
  <c r="O376" i="2"/>
  <c r="N372" i="2"/>
  <c r="O372" i="2"/>
  <c r="P372" i="2"/>
  <c r="Q372" i="2"/>
  <c r="M372" i="2"/>
  <c r="P368" i="2"/>
  <c r="Q368" i="2"/>
  <c r="M368" i="2"/>
  <c r="N368" i="2"/>
  <c r="O368" i="2"/>
  <c r="N364" i="2"/>
  <c r="O364" i="2"/>
  <c r="P364" i="2"/>
  <c r="Q364" i="2"/>
  <c r="M364" i="2"/>
  <c r="P360" i="2"/>
  <c r="Q360" i="2"/>
  <c r="M360" i="2"/>
  <c r="O360" i="2"/>
  <c r="N360" i="2"/>
  <c r="P356" i="2"/>
  <c r="Q356" i="2"/>
  <c r="M356" i="2"/>
  <c r="N356" i="2"/>
  <c r="O356" i="2"/>
  <c r="P352" i="2"/>
  <c r="Q352" i="2"/>
  <c r="M352" i="2"/>
  <c r="N352" i="2"/>
  <c r="O352" i="2"/>
  <c r="P348" i="2"/>
  <c r="Q348" i="2"/>
  <c r="M348" i="2"/>
  <c r="N348" i="2"/>
  <c r="O348" i="2"/>
  <c r="N344" i="2"/>
  <c r="O344" i="2"/>
  <c r="P344" i="2"/>
  <c r="Q344" i="2"/>
  <c r="M344" i="2"/>
  <c r="P340" i="2"/>
  <c r="Q340" i="2"/>
  <c r="M340" i="2"/>
  <c r="N340" i="2"/>
  <c r="O340" i="2"/>
  <c r="P336" i="2"/>
  <c r="Q336" i="2"/>
  <c r="M336" i="2"/>
  <c r="N336" i="2"/>
  <c r="O336" i="2"/>
  <c r="P332" i="2"/>
  <c r="Q332" i="2"/>
  <c r="M332" i="2"/>
  <c r="N332" i="2"/>
  <c r="O332" i="2"/>
  <c r="P328" i="2"/>
  <c r="Q328" i="2"/>
  <c r="M328" i="2"/>
  <c r="N328" i="2"/>
  <c r="O328" i="2"/>
  <c r="N324" i="2"/>
  <c r="O324" i="2"/>
  <c r="P324" i="2"/>
  <c r="Q324" i="2"/>
  <c r="M324" i="2"/>
  <c r="N320" i="2"/>
  <c r="O320" i="2"/>
  <c r="P320" i="2"/>
  <c r="Q320" i="2"/>
  <c r="M320" i="2"/>
  <c r="Q316" i="2"/>
  <c r="N316" i="2"/>
  <c r="P316" i="2"/>
  <c r="O316" i="2"/>
  <c r="M316" i="2"/>
  <c r="N312" i="2"/>
  <c r="O312" i="2"/>
  <c r="P312" i="2"/>
  <c r="Q312" i="2"/>
  <c r="M312" i="2"/>
  <c r="N308" i="2"/>
  <c r="O308" i="2"/>
  <c r="P308" i="2"/>
  <c r="Q308" i="2"/>
  <c r="M308" i="2"/>
  <c r="N304" i="2"/>
  <c r="O304" i="2"/>
  <c r="P304" i="2"/>
  <c r="Q304" i="2"/>
  <c r="M304" i="2"/>
  <c r="O300" i="2"/>
  <c r="P300" i="2"/>
  <c r="Q300" i="2"/>
  <c r="N300" i="2"/>
  <c r="M300" i="2"/>
  <c r="N296" i="2"/>
  <c r="O296" i="2"/>
  <c r="Q296" i="2"/>
  <c r="P296" i="2"/>
  <c r="M296" i="2"/>
  <c r="P292" i="2"/>
  <c r="Q292" i="2"/>
  <c r="M292" i="2"/>
  <c r="N292" i="2"/>
  <c r="O292" i="2"/>
  <c r="N288" i="2"/>
  <c r="O288" i="2"/>
  <c r="P288" i="2"/>
  <c r="Q288" i="2"/>
  <c r="M288" i="2"/>
  <c r="Q284" i="2"/>
  <c r="N284" i="2"/>
  <c r="M284" i="2"/>
  <c r="O284" i="2"/>
  <c r="P284" i="2"/>
  <c r="P280" i="2"/>
  <c r="Q280" i="2"/>
  <c r="M280" i="2"/>
  <c r="N280" i="2"/>
  <c r="O280" i="2"/>
  <c r="P276" i="2"/>
  <c r="Q276" i="2"/>
  <c r="M276" i="2"/>
  <c r="N276" i="2"/>
  <c r="O276" i="2"/>
  <c r="N272" i="2"/>
  <c r="O272" i="2"/>
  <c r="P272" i="2"/>
  <c r="Q272" i="2"/>
  <c r="M272" i="2"/>
  <c r="Q268" i="2"/>
  <c r="N268" i="2"/>
  <c r="M268" i="2"/>
  <c r="O268" i="2"/>
  <c r="P268" i="2"/>
  <c r="N264" i="2"/>
  <c r="O264" i="2"/>
  <c r="P264" i="2"/>
  <c r="Q264" i="2"/>
  <c r="M264" i="2"/>
  <c r="N260" i="2"/>
  <c r="O260" i="2"/>
  <c r="P260" i="2"/>
  <c r="Q260" i="2"/>
  <c r="M260" i="2"/>
  <c r="P256" i="2"/>
  <c r="Q256" i="2"/>
  <c r="M256" i="2"/>
  <c r="N256" i="2"/>
  <c r="O256" i="2"/>
  <c r="O252" i="2"/>
  <c r="M252" i="2"/>
  <c r="Q252" i="2"/>
  <c r="N252" i="2"/>
  <c r="P252" i="2"/>
  <c r="P248" i="2"/>
  <c r="Q248" i="2"/>
  <c r="M248" i="2"/>
  <c r="N248" i="2"/>
  <c r="O248" i="2"/>
  <c r="N244" i="2"/>
  <c r="O244" i="2"/>
  <c r="P244" i="2"/>
  <c r="Q244" i="2"/>
  <c r="M244" i="2"/>
  <c r="P240" i="2"/>
  <c r="Q240" i="2"/>
  <c r="M240" i="2"/>
  <c r="N240" i="2"/>
  <c r="O240" i="2"/>
  <c r="O236" i="2"/>
  <c r="P236" i="2"/>
  <c r="Q236" i="2"/>
  <c r="N236" i="2"/>
  <c r="M236" i="2"/>
  <c r="P232" i="2"/>
  <c r="Q232" i="2"/>
  <c r="N232" i="2"/>
  <c r="M232" i="2"/>
  <c r="O232" i="2"/>
  <c r="P228" i="2"/>
  <c r="Q228" i="2"/>
  <c r="M228" i="2"/>
  <c r="N228" i="2"/>
  <c r="O228" i="2"/>
  <c r="P224" i="2"/>
  <c r="Q224" i="2"/>
  <c r="M224" i="2"/>
  <c r="N224" i="2"/>
  <c r="O224" i="2"/>
  <c r="Q220" i="2"/>
  <c r="N220" i="2"/>
  <c r="M220" i="2"/>
  <c r="O220" i="2"/>
  <c r="P220" i="2"/>
  <c r="N216" i="2"/>
  <c r="O216" i="2"/>
  <c r="P216" i="2"/>
  <c r="Q216" i="2"/>
  <c r="M216" i="2"/>
  <c r="P212" i="2"/>
  <c r="Q212" i="2"/>
  <c r="M212" i="2"/>
  <c r="N212" i="2"/>
  <c r="O212" i="2"/>
  <c r="P208" i="2"/>
  <c r="Q208" i="2"/>
  <c r="M208" i="2"/>
  <c r="N208" i="2"/>
  <c r="O208" i="2"/>
  <c r="Q204" i="2"/>
  <c r="N204" i="2"/>
  <c r="M204" i="2"/>
  <c r="O204" i="2"/>
  <c r="P204" i="2"/>
  <c r="P200" i="2"/>
  <c r="Q200" i="2"/>
  <c r="M200" i="2"/>
  <c r="N200" i="2"/>
  <c r="O200" i="2"/>
  <c r="N196" i="2"/>
  <c r="O196" i="2"/>
  <c r="P196" i="2"/>
  <c r="Q196" i="2"/>
  <c r="M196" i="2"/>
  <c r="N192" i="2"/>
  <c r="O192" i="2"/>
  <c r="P192" i="2"/>
  <c r="Q192" i="2"/>
  <c r="M192" i="2"/>
  <c r="O188" i="2"/>
  <c r="M188" i="2"/>
  <c r="Q188" i="2"/>
  <c r="N188" i="2"/>
  <c r="P188" i="2"/>
  <c r="N184" i="2"/>
  <c r="O184" i="2"/>
  <c r="P184" i="2"/>
  <c r="Q184" i="2"/>
  <c r="M184" i="2"/>
  <c r="N180" i="2"/>
  <c r="O180" i="2"/>
  <c r="P180" i="2"/>
  <c r="Q180" i="2"/>
  <c r="M180" i="2"/>
  <c r="N176" i="2"/>
  <c r="O176" i="2"/>
  <c r="P176" i="2"/>
  <c r="Q176" i="2"/>
  <c r="M176" i="2"/>
  <c r="N172" i="2"/>
  <c r="Q172" i="2"/>
  <c r="P172" i="2"/>
  <c r="O172" i="2"/>
  <c r="M172" i="2"/>
  <c r="P164" i="2"/>
  <c r="Q164" i="2"/>
  <c r="M164" i="2"/>
  <c r="O164" i="2"/>
  <c r="N164" i="2"/>
  <c r="N156" i="2"/>
  <c r="Q156" i="2"/>
  <c r="M156" i="2"/>
  <c r="P156" i="2"/>
  <c r="O156" i="2"/>
  <c r="P148" i="2"/>
  <c r="Q148" i="2"/>
  <c r="M148" i="2"/>
  <c r="N148" i="2"/>
  <c r="O148" i="2"/>
  <c r="N140" i="2"/>
  <c r="Q140" i="2"/>
  <c r="P140" i="2"/>
  <c r="O140" i="2"/>
  <c r="M140" i="2"/>
  <c r="P132" i="2"/>
  <c r="Q132" i="2"/>
  <c r="M132" i="2"/>
  <c r="O132" i="2"/>
  <c r="N132" i="2"/>
  <c r="N124" i="2"/>
  <c r="Q124" i="2"/>
  <c r="M124" i="2"/>
  <c r="P124" i="2"/>
  <c r="O124" i="2"/>
  <c r="P116" i="2"/>
  <c r="Q116" i="2"/>
  <c r="M116" i="2"/>
  <c r="N116" i="2"/>
  <c r="O116" i="2"/>
  <c r="N108" i="2"/>
  <c r="Q108" i="2"/>
  <c r="P108" i="2"/>
  <c r="O108" i="2"/>
  <c r="M108" i="2"/>
  <c r="P100" i="2"/>
  <c r="Q100" i="2"/>
  <c r="M100" i="2"/>
  <c r="O100" i="2"/>
  <c r="N100" i="2"/>
  <c r="N92" i="2"/>
  <c r="Q92" i="2"/>
  <c r="M92" i="2"/>
  <c r="P92" i="2"/>
  <c r="O92" i="2"/>
  <c r="P84" i="2"/>
  <c r="Q84" i="2"/>
  <c r="M84" i="2"/>
  <c r="N84" i="2"/>
  <c r="O84" i="2"/>
  <c r="N76" i="2"/>
  <c r="Q76" i="2"/>
  <c r="P76" i="2"/>
  <c r="O76" i="2"/>
  <c r="M76" i="2"/>
  <c r="P68" i="2"/>
  <c r="Q68" i="2"/>
  <c r="O68" i="2"/>
  <c r="N68" i="2"/>
  <c r="M68" i="2"/>
  <c r="P60" i="2"/>
  <c r="M60" i="2"/>
  <c r="O60" i="2"/>
  <c r="N60" i="2"/>
  <c r="Q60" i="2"/>
  <c r="N52" i="2"/>
  <c r="O52" i="2"/>
  <c r="P52" i="2"/>
  <c r="Q52" i="2"/>
  <c r="M52" i="2"/>
  <c r="P44" i="2"/>
  <c r="M44" i="2"/>
  <c r="O44" i="2"/>
  <c r="N44" i="2"/>
  <c r="Q44" i="2"/>
  <c r="N36" i="2"/>
  <c r="O36" i="2"/>
  <c r="P36" i="2"/>
  <c r="Q36" i="2"/>
  <c r="M36" i="2"/>
  <c r="P28" i="2"/>
  <c r="M28" i="2"/>
  <c r="O28" i="2"/>
  <c r="N28" i="2"/>
  <c r="Q28" i="2"/>
  <c r="N20" i="2"/>
  <c r="O20" i="2"/>
  <c r="P20" i="2"/>
  <c r="Q20" i="2"/>
  <c r="M20" i="2"/>
  <c r="P12" i="2"/>
  <c r="M12" i="2"/>
  <c r="O12" i="2"/>
  <c r="N12" i="2"/>
  <c r="Q12" i="2"/>
  <c r="N4" i="2"/>
  <c r="O4" i="2"/>
  <c r="P4" i="2"/>
  <c r="Q4" i="2"/>
  <c r="M4" i="2"/>
  <c r="N169" i="2"/>
  <c r="O169" i="2"/>
  <c r="P169" i="2"/>
  <c r="Q169" i="2"/>
  <c r="M169" i="2"/>
  <c r="P165" i="2"/>
  <c r="Q165" i="2"/>
  <c r="M165" i="2"/>
  <c r="N165" i="2"/>
  <c r="O165" i="2"/>
  <c r="P161" i="2"/>
  <c r="Q161" i="2"/>
  <c r="M161" i="2"/>
  <c r="N161" i="2"/>
  <c r="O161" i="2"/>
  <c r="Q157" i="2"/>
  <c r="N157" i="2"/>
  <c r="O157" i="2"/>
  <c r="P157" i="2"/>
  <c r="M157" i="2"/>
  <c r="P153" i="2"/>
  <c r="Q153" i="2"/>
  <c r="M153" i="2"/>
  <c r="N153" i="2"/>
  <c r="O153" i="2"/>
  <c r="N149" i="2"/>
  <c r="O149" i="2"/>
  <c r="P149" i="2"/>
  <c r="Q149" i="2"/>
  <c r="M149" i="2"/>
  <c r="N145" i="2"/>
  <c r="Q145" i="2"/>
  <c r="P145" i="2"/>
  <c r="M145" i="2"/>
  <c r="O145" i="2"/>
  <c r="O141" i="2"/>
  <c r="P141" i="2"/>
  <c r="Q141" i="2"/>
  <c r="M141" i="2"/>
  <c r="N141" i="2"/>
  <c r="N137" i="2"/>
  <c r="O137" i="2"/>
  <c r="P137" i="2"/>
  <c r="Q137" i="2"/>
  <c r="M137" i="2"/>
  <c r="P133" i="2"/>
  <c r="Q133" i="2"/>
  <c r="M133" i="2"/>
  <c r="N133" i="2"/>
  <c r="O133" i="2"/>
  <c r="P129" i="2"/>
  <c r="Q129" i="2"/>
  <c r="M129" i="2"/>
  <c r="N129" i="2"/>
  <c r="O129" i="2"/>
  <c r="M125" i="2"/>
  <c r="N125" i="2"/>
  <c r="O125" i="2"/>
  <c r="P125" i="2"/>
  <c r="Q125" i="2"/>
  <c r="P121" i="2"/>
  <c r="Q121" i="2"/>
  <c r="M121" i="2"/>
  <c r="N121" i="2"/>
  <c r="O121" i="2"/>
  <c r="N117" i="2"/>
  <c r="O117" i="2"/>
  <c r="P117" i="2"/>
  <c r="Q117" i="2"/>
  <c r="M117" i="2"/>
  <c r="N113" i="2"/>
  <c r="Q113" i="2"/>
  <c r="P113" i="2"/>
  <c r="M113" i="2"/>
  <c r="O113" i="2"/>
  <c r="P109" i="2"/>
  <c r="Q109" i="2"/>
  <c r="M109" i="2"/>
  <c r="N109" i="2"/>
  <c r="O109" i="2"/>
  <c r="N105" i="2"/>
  <c r="O105" i="2"/>
  <c r="P105" i="2"/>
  <c r="Q105" i="2"/>
  <c r="M105" i="2"/>
  <c r="P101" i="2"/>
  <c r="Q101" i="2"/>
  <c r="M101" i="2"/>
  <c r="N101" i="2"/>
  <c r="O101" i="2"/>
  <c r="P97" i="2"/>
  <c r="Q97" i="2"/>
  <c r="M97" i="2"/>
  <c r="N97" i="2"/>
  <c r="O97" i="2"/>
  <c r="P93" i="2"/>
  <c r="M93" i="2"/>
  <c r="N93" i="2"/>
  <c r="O93" i="2"/>
  <c r="Q93" i="2"/>
  <c r="P89" i="2"/>
  <c r="Q89" i="2"/>
  <c r="M89" i="2"/>
  <c r="N89" i="2"/>
  <c r="O89" i="2"/>
  <c r="N85" i="2"/>
  <c r="O85" i="2"/>
  <c r="P85" i="2"/>
  <c r="Q85" i="2"/>
  <c r="M85" i="2"/>
  <c r="N81" i="2"/>
  <c r="O81" i="2"/>
  <c r="P81" i="2"/>
  <c r="Q81" i="2"/>
  <c r="M81" i="2"/>
  <c r="O77" i="2"/>
  <c r="P77" i="2"/>
  <c r="Q77" i="2"/>
  <c r="M77" i="2"/>
  <c r="N77" i="2"/>
  <c r="N73" i="2"/>
  <c r="O73" i="2"/>
  <c r="P73" i="2"/>
  <c r="Q73" i="2"/>
  <c r="M73" i="2"/>
  <c r="P69" i="2"/>
  <c r="Q69" i="2"/>
  <c r="M69" i="2"/>
  <c r="N69" i="2"/>
  <c r="O69" i="2"/>
  <c r="N65" i="2"/>
  <c r="Q65" i="2"/>
  <c r="P65" i="2"/>
  <c r="O65" i="2"/>
  <c r="M65" i="2"/>
  <c r="M61" i="2"/>
  <c r="N61" i="2"/>
  <c r="O61" i="2"/>
  <c r="P61" i="2"/>
  <c r="Q61" i="2"/>
  <c r="P57" i="2"/>
  <c r="Q57" i="2"/>
  <c r="M57" i="2"/>
  <c r="N57" i="2"/>
  <c r="O57" i="2"/>
  <c r="N53" i="2"/>
  <c r="O53" i="2"/>
  <c r="P53" i="2"/>
  <c r="Q53" i="2"/>
  <c r="M53" i="2"/>
  <c r="P49" i="2"/>
  <c r="Q49" i="2"/>
  <c r="M49" i="2"/>
  <c r="O49" i="2"/>
  <c r="N49" i="2"/>
  <c r="P45" i="2"/>
  <c r="Q45" i="2"/>
  <c r="M45" i="2"/>
  <c r="N45" i="2"/>
  <c r="O45" i="2"/>
  <c r="N41" i="2"/>
  <c r="O41" i="2"/>
  <c r="P41" i="2"/>
  <c r="Q41" i="2"/>
  <c r="M41" i="2"/>
  <c r="P37" i="2"/>
  <c r="Q37" i="2"/>
  <c r="M37" i="2"/>
  <c r="N37" i="2"/>
  <c r="O37" i="2"/>
  <c r="N33" i="2"/>
  <c r="Q33" i="2"/>
  <c r="M33" i="2"/>
  <c r="P33" i="2"/>
  <c r="O33" i="2"/>
  <c r="P29" i="2"/>
  <c r="M29" i="2"/>
  <c r="N29" i="2"/>
  <c r="O29" i="2"/>
  <c r="Q29" i="2"/>
  <c r="P25" i="2"/>
  <c r="Q25" i="2"/>
  <c r="M25" i="2"/>
  <c r="N25" i="2"/>
  <c r="O25" i="2"/>
  <c r="N21" i="2"/>
  <c r="O21" i="2"/>
  <c r="P21" i="2"/>
  <c r="Q21" i="2"/>
  <c r="M21" i="2"/>
  <c r="P17" i="2"/>
  <c r="Q17" i="2"/>
  <c r="M17" i="2"/>
  <c r="N17" i="2"/>
  <c r="O17" i="2"/>
  <c r="P13" i="2"/>
  <c r="Q13" i="2"/>
  <c r="M13" i="2"/>
  <c r="N13" i="2"/>
  <c r="O13" i="2"/>
  <c r="N9" i="2"/>
  <c r="O9" i="2"/>
  <c r="P9" i="2"/>
  <c r="Q9" i="2"/>
  <c r="M9" i="2"/>
  <c r="P5" i="2"/>
  <c r="N5" i="2"/>
  <c r="O5" i="2"/>
  <c r="Q5" i="2"/>
  <c r="M5" i="2"/>
  <c r="Q978" i="2"/>
  <c r="M978" i="2"/>
  <c r="O978" i="2"/>
  <c r="N978" i="2"/>
  <c r="P978" i="2"/>
  <c r="Q970" i="2"/>
  <c r="P970" i="2"/>
  <c r="M970" i="2"/>
  <c r="N970" i="2"/>
  <c r="O970" i="2"/>
  <c r="P962" i="2"/>
  <c r="Q962" i="2"/>
  <c r="M962" i="2"/>
  <c r="O962" i="2"/>
  <c r="N962" i="2"/>
  <c r="N954" i="2"/>
  <c r="P954" i="2"/>
  <c r="Q954" i="2"/>
  <c r="M954" i="2"/>
  <c r="O954" i="2"/>
  <c r="N946" i="2"/>
  <c r="O946" i="2"/>
  <c r="Q946" i="2"/>
  <c r="P946" i="2"/>
  <c r="M946" i="2"/>
  <c r="Q937" i="2"/>
  <c r="N937" i="2"/>
  <c r="M937" i="2"/>
  <c r="O937" i="2"/>
  <c r="P937" i="2"/>
  <c r="Q921" i="2"/>
  <c r="N921" i="2"/>
  <c r="M921" i="2"/>
  <c r="O921" i="2"/>
  <c r="P921" i="2"/>
  <c r="Q905" i="2"/>
  <c r="N905" i="2"/>
  <c r="M905" i="2"/>
  <c r="O905" i="2"/>
  <c r="P905" i="2"/>
  <c r="Q889" i="2"/>
  <c r="N889" i="2"/>
  <c r="M889" i="2"/>
  <c r="O889" i="2"/>
  <c r="P889" i="2"/>
  <c r="Q873" i="2"/>
  <c r="N873" i="2"/>
  <c r="M873" i="2"/>
  <c r="O873" i="2"/>
  <c r="P873" i="2"/>
  <c r="Q857" i="2"/>
  <c r="N857" i="2"/>
  <c r="M857" i="2"/>
  <c r="O857" i="2"/>
  <c r="P857" i="2"/>
  <c r="Q841" i="2"/>
  <c r="N841" i="2"/>
  <c r="M841" i="2"/>
  <c r="O841" i="2"/>
  <c r="P841" i="2"/>
  <c r="Q825" i="2"/>
  <c r="N825" i="2"/>
  <c r="M825" i="2"/>
  <c r="O825" i="2"/>
  <c r="P825" i="2"/>
  <c r="Q809" i="2"/>
  <c r="N809" i="2"/>
  <c r="M809" i="2"/>
  <c r="O809" i="2"/>
  <c r="P809" i="2"/>
  <c r="P793" i="2"/>
  <c r="Q793" i="2"/>
  <c r="M793" i="2"/>
  <c r="N793" i="2"/>
  <c r="O793" i="2"/>
  <c r="P980" i="2"/>
  <c r="M980" i="2"/>
  <c r="O980" i="2"/>
  <c r="N980" i="2"/>
  <c r="Q980" i="2"/>
  <c r="N972" i="2"/>
  <c r="O972" i="2"/>
  <c r="P972" i="2"/>
  <c r="Q972" i="2"/>
  <c r="M972" i="2"/>
  <c r="N964" i="2"/>
  <c r="Q964" i="2"/>
  <c r="P964" i="2"/>
  <c r="M964" i="2"/>
  <c r="O964" i="2"/>
  <c r="N956" i="2"/>
  <c r="P956" i="2"/>
  <c r="Q956" i="2"/>
  <c r="M956" i="2"/>
  <c r="O956" i="2"/>
  <c r="M948" i="2"/>
  <c r="N948" i="2"/>
  <c r="Q948" i="2"/>
  <c r="P948" i="2"/>
  <c r="O948" i="2"/>
  <c r="N940" i="2"/>
  <c r="O940" i="2"/>
  <c r="P940" i="2"/>
  <c r="Q940" i="2"/>
  <c r="M940" i="2"/>
  <c r="O925" i="2"/>
  <c r="P925" i="2"/>
  <c r="Q925" i="2"/>
  <c r="M925" i="2"/>
  <c r="N925" i="2"/>
  <c r="O909" i="2"/>
  <c r="P909" i="2"/>
  <c r="N909" i="2"/>
  <c r="Q909" i="2"/>
  <c r="M909" i="2"/>
  <c r="O893" i="2"/>
  <c r="P893" i="2"/>
  <c r="Q893" i="2"/>
  <c r="M893" i="2"/>
  <c r="N893" i="2"/>
  <c r="O877" i="2"/>
  <c r="P877" i="2"/>
  <c r="N877" i="2"/>
  <c r="Q877" i="2"/>
  <c r="M877" i="2"/>
  <c r="Q861" i="2"/>
  <c r="N861" i="2"/>
  <c r="M861" i="2"/>
  <c r="O861" i="2"/>
  <c r="P861" i="2"/>
  <c r="Q845" i="2"/>
  <c r="N845" i="2"/>
  <c r="M845" i="2"/>
  <c r="O845" i="2"/>
  <c r="P845" i="2"/>
  <c r="Q829" i="2"/>
  <c r="N829" i="2"/>
  <c r="M829" i="2"/>
  <c r="O829" i="2"/>
  <c r="P829" i="2"/>
  <c r="Q813" i="2"/>
  <c r="N813" i="2"/>
  <c r="M813" i="2"/>
  <c r="O813" i="2"/>
  <c r="P813" i="2"/>
  <c r="Q797" i="2"/>
  <c r="N797" i="2"/>
  <c r="P797" i="2"/>
  <c r="O797" i="2"/>
  <c r="M797" i="2"/>
  <c r="P781" i="2"/>
  <c r="M781" i="2"/>
  <c r="O781" i="2"/>
  <c r="N781" i="2"/>
  <c r="Q781" i="2"/>
  <c r="N773" i="2"/>
  <c r="O773" i="2"/>
  <c r="P773" i="2"/>
  <c r="Q773" i="2"/>
  <c r="M773" i="2"/>
  <c r="P765" i="2"/>
  <c r="M765" i="2"/>
  <c r="O765" i="2"/>
  <c r="N765" i="2"/>
  <c r="Q765" i="2"/>
  <c r="N757" i="2"/>
  <c r="O757" i="2"/>
  <c r="P757" i="2"/>
  <c r="Q757" i="2"/>
  <c r="M757" i="2"/>
  <c r="P749" i="2"/>
  <c r="M749" i="2"/>
  <c r="O749" i="2"/>
  <c r="N749" i="2"/>
  <c r="Q749" i="2"/>
  <c r="N741" i="2"/>
  <c r="O741" i="2"/>
  <c r="P741" i="2"/>
  <c r="Q741" i="2"/>
  <c r="M741" i="2"/>
  <c r="P733" i="2"/>
  <c r="M733" i="2"/>
  <c r="O733" i="2"/>
  <c r="N733" i="2"/>
  <c r="Q733" i="2"/>
  <c r="N725" i="2"/>
  <c r="O725" i="2"/>
  <c r="P725" i="2"/>
  <c r="Q725" i="2"/>
  <c r="M725" i="2"/>
  <c r="P717" i="2"/>
  <c r="M717" i="2"/>
  <c r="O717" i="2"/>
  <c r="N717" i="2"/>
  <c r="Q717" i="2"/>
  <c r="N709" i="2"/>
  <c r="O709" i="2"/>
  <c r="P709" i="2"/>
  <c r="Q709" i="2"/>
  <c r="M709" i="2"/>
  <c r="P701" i="2"/>
  <c r="M701" i="2"/>
  <c r="O701" i="2"/>
  <c r="N701" i="2"/>
  <c r="Q701" i="2"/>
  <c r="N693" i="2"/>
  <c r="O693" i="2"/>
  <c r="P693" i="2"/>
  <c r="Q693" i="2"/>
  <c r="M693" i="2"/>
  <c r="P685" i="2"/>
  <c r="M685" i="2"/>
  <c r="O685" i="2"/>
  <c r="N685" i="2"/>
  <c r="Q685" i="2"/>
  <c r="N677" i="2"/>
  <c r="O677" i="2"/>
  <c r="P677" i="2"/>
  <c r="Q677" i="2"/>
  <c r="M677" i="2"/>
  <c r="P669" i="2"/>
  <c r="M669" i="2"/>
  <c r="O669" i="2"/>
  <c r="N669" i="2"/>
  <c r="Q669" i="2"/>
  <c r="N661" i="2"/>
  <c r="O661" i="2"/>
  <c r="P661" i="2"/>
  <c r="Q661" i="2"/>
  <c r="M661" i="2"/>
  <c r="P653" i="2"/>
  <c r="M653" i="2"/>
  <c r="O653" i="2"/>
  <c r="N653" i="2"/>
  <c r="Q653" i="2"/>
  <c r="N645" i="2"/>
  <c r="O645" i="2"/>
  <c r="P645" i="2"/>
  <c r="Q645" i="2"/>
  <c r="M645" i="2"/>
  <c r="P637" i="2"/>
  <c r="M637" i="2"/>
  <c r="O637" i="2"/>
  <c r="N637" i="2"/>
  <c r="Q637" i="2"/>
  <c r="N629" i="2"/>
  <c r="O629" i="2"/>
  <c r="P629" i="2"/>
  <c r="Q629" i="2"/>
  <c r="M629" i="2"/>
  <c r="P621" i="2"/>
  <c r="M621" i="2"/>
  <c r="O621" i="2"/>
  <c r="N621" i="2"/>
  <c r="Q621" i="2"/>
  <c r="N613" i="2"/>
  <c r="O613" i="2"/>
  <c r="P613" i="2"/>
  <c r="Q613" i="2"/>
  <c r="M613" i="2"/>
  <c r="O605" i="2"/>
  <c r="M605" i="2"/>
  <c r="P605" i="2"/>
  <c r="N605" i="2"/>
  <c r="Q605" i="2"/>
  <c r="N597" i="2"/>
  <c r="P597" i="2"/>
  <c r="O597" i="2"/>
  <c r="Q597" i="2"/>
  <c r="M597" i="2"/>
  <c r="O589" i="2"/>
  <c r="Q589" i="2"/>
  <c r="M589" i="2"/>
  <c r="N589" i="2"/>
  <c r="P589" i="2"/>
  <c r="N581" i="2"/>
  <c r="Q581" i="2"/>
  <c r="O581" i="2"/>
  <c r="M581" i="2"/>
  <c r="P581" i="2"/>
  <c r="O573" i="2"/>
  <c r="Q573" i="2"/>
  <c r="M573" i="2"/>
  <c r="N573" i="2"/>
  <c r="P573" i="2"/>
  <c r="N565" i="2"/>
  <c r="Q565" i="2"/>
  <c r="O565" i="2"/>
  <c r="M565" i="2"/>
  <c r="P565" i="2"/>
  <c r="O557" i="2"/>
  <c r="Q557" i="2"/>
  <c r="M557" i="2"/>
  <c r="N557" i="2"/>
  <c r="P557" i="2"/>
  <c r="N549" i="2"/>
  <c r="Q549" i="2"/>
  <c r="O549" i="2"/>
  <c r="M549" i="2"/>
  <c r="P549" i="2"/>
  <c r="O541" i="2"/>
  <c r="Q541" i="2"/>
  <c r="M541" i="2"/>
  <c r="N541" i="2"/>
  <c r="P541" i="2"/>
  <c r="N533" i="2"/>
  <c r="Q533" i="2"/>
  <c r="O533" i="2"/>
  <c r="M533" i="2"/>
  <c r="P533" i="2"/>
  <c r="O525" i="2"/>
  <c r="Q525" i="2"/>
  <c r="M525" i="2"/>
  <c r="N525" i="2"/>
  <c r="P525" i="2"/>
  <c r="N517" i="2"/>
  <c r="Q517" i="2"/>
  <c r="O517" i="2"/>
  <c r="M517" i="2"/>
  <c r="P517" i="2"/>
  <c r="O509" i="2"/>
  <c r="Q509" i="2"/>
  <c r="M509" i="2"/>
  <c r="N509" i="2"/>
  <c r="P509" i="2"/>
  <c r="N501" i="2"/>
  <c r="Q501" i="2"/>
  <c r="O501" i="2"/>
  <c r="M501" i="2"/>
  <c r="P501" i="2"/>
  <c r="O493" i="2"/>
  <c r="Q493" i="2"/>
  <c r="M493" i="2"/>
  <c r="N493" i="2"/>
  <c r="P493" i="2"/>
  <c r="N485" i="2"/>
  <c r="P485" i="2"/>
  <c r="O485" i="2"/>
  <c r="Q485" i="2"/>
  <c r="M485" i="2"/>
  <c r="O477" i="2"/>
  <c r="M477" i="2"/>
  <c r="P477" i="2"/>
  <c r="N477" i="2"/>
  <c r="Q477" i="2"/>
  <c r="N469" i="2"/>
  <c r="P469" i="2"/>
  <c r="O469" i="2"/>
  <c r="Q469" i="2"/>
  <c r="M469" i="2"/>
  <c r="O461" i="2"/>
  <c r="M461" i="2"/>
  <c r="P461" i="2"/>
  <c r="N461" i="2"/>
  <c r="Q461" i="2"/>
  <c r="N453" i="2"/>
  <c r="P453" i="2"/>
  <c r="O453" i="2"/>
  <c r="Q453" i="2"/>
  <c r="M453" i="2"/>
  <c r="O445" i="2"/>
  <c r="M445" i="2"/>
  <c r="P445" i="2"/>
  <c r="N445" i="2"/>
  <c r="Q445" i="2"/>
  <c r="N437" i="2"/>
  <c r="P437" i="2"/>
  <c r="O437" i="2"/>
  <c r="Q437" i="2"/>
  <c r="M437" i="2"/>
  <c r="O429" i="2"/>
  <c r="M429" i="2"/>
  <c r="P429" i="2"/>
  <c r="N429" i="2"/>
  <c r="Q429" i="2"/>
  <c r="N415" i="2"/>
  <c r="P415" i="2"/>
  <c r="O415" i="2"/>
  <c r="Q415" i="2"/>
  <c r="M415" i="2"/>
  <c r="N399" i="2"/>
  <c r="P399" i="2"/>
  <c r="O399" i="2"/>
  <c r="Q399" i="2"/>
  <c r="M399" i="2"/>
  <c r="N383" i="2"/>
  <c r="P383" i="2"/>
  <c r="O383" i="2"/>
  <c r="Q383" i="2"/>
  <c r="M383" i="2"/>
  <c r="N367" i="2"/>
  <c r="P367" i="2"/>
  <c r="O367" i="2"/>
  <c r="Q367" i="2"/>
  <c r="M367" i="2"/>
  <c r="N351" i="2"/>
  <c r="P351" i="2"/>
  <c r="O351" i="2"/>
  <c r="Q351" i="2"/>
  <c r="M351" i="2"/>
  <c r="N335" i="2"/>
  <c r="P335" i="2"/>
  <c r="O335" i="2"/>
  <c r="Q335" i="2"/>
  <c r="M335" i="2"/>
  <c r="N319" i="2"/>
  <c r="P319" i="2"/>
  <c r="O319" i="2"/>
  <c r="Q319" i="2"/>
  <c r="M319" i="2"/>
  <c r="N303" i="2"/>
  <c r="P303" i="2"/>
  <c r="O303" i="2"/>
  <c r="Q303" i="2"/>
  <c r="M303" i="2"/>
  <c r="N287" i="2"/>
  <c r="P287" i="2"/>
  <c r="O287" i="2"/>
  <c r="Q287" i="2"/>
  <c r="M287" i="2"/>
  <c r="N271" i="2"/>
  <c r="P271" i="2"/>
  <c r="O271" i="2"/>
  <c r="Q271" i="2"/>
  <c r="M271" i="2"/>
  <c r="N255" i="2"/>
  <c r="P255" i="2"/>
  <c r="O255" i="2"/>
  <c r="Q255" i="2"/>
  <c r="M255" i="2"/>
  <c r="N239" i="2"/>
  <c r="Q239" i="2"/>
  <c r="O239" i="2"/>
  <c r="M239" i="2"/>
  <c r="P239" i="2"/>
  <c r="N223" i="2"/>
  <c r="Q223" i="2"/>
  <c r="O223" i="2"/>
  <c r="M223" i="2"/>
  <c r="P223" i="2"/>
  <c r="N207" i="2"/>
  <c r="Q207" i="2"/>
  <c r="O207" i="2"/>
  <c r="M207" i="2"/>
  <c r="P207" i="2"/>
  <c r="N191" i="2"/>
  <c r="Q191" i="2"/>
  <c r="O191" i="2"/>
  <c r="M191" i="2"/>
  <c r="P191" i="2"/>
  <c r="N175" i="2"/>
  <c r="Q175" i="2"/>
  <c r="O175" i="2"/>
  <c r="M175" i="2"/>
  <c r="P175" i="2"/>
  <c r="O146" i="2"/>
  <c r="Q146" i="2"/>
  <c r="P146" i="2"/>
  <c r="M146" i="2"/>
  <c r="N146" i="2"/>
  <c r="O114" i="2"/>
  <c r="Q114" i="2"/>
  <c r="P114" i="2"/>
  <c r="M114" i="2"/>
  <c r="N114" i="2"/>
  <c r="O82" i="2"/>
  <c r="Q82" i="2"/>
  <c r="P82" i="2"/>
  <c r="M82" i="2"/>
  <c r="N82" i="2"/>
  <c r="N50" i="2"/>
  <c r="Q50" i="2"/>
  <c r="P50" i="2"/>
  <c r="M50" i="2"/>
  <c r="O50" i="2"/>
  <c r="O18" i="2"/>
  <c r="Q18" i="2"/>
  <c r="P18" i="2"/>
  <c r="M18" i="2"/>
  <c r="N18" i="2"/>
  <c r="Q979" i="2"/>
  <c r="P979" i="2"/>
  <c r="M979" i="2"/>
  <c r="O979" i="2"/>
  <c r="N979" i="2"/>
  <c r="P975" i="2"/>
  <c r="M975" i="2"/>
  <c r="O975" i="2"/>
  <c r="N975" i="2"/>
  <c r="Q975" i="2"/>
  <c r="N971" i="2"/>
  <c r="O971" i="2"/>
  <c r="P971" i="2"/>
  <c r="Q971" i="2"/>
  <c r="M971" i="2"/>
  <c r="N967" i="2"/>
  <c r="O967" i="2"/>
  <c r="P967" i="2"/>
  <c r="Q967" i="2"/>
  <c r="M967" i="2"/>
  <c r="O963" i="2"/>
  <c r="M963" i="2"/>
  <c r="P963" i="2"/>
  <c r="Q963" i="2"/>
  <c r="N963" i="2"/>
  <c r="N959" i="2"/>
  <c r="O959" i="2"/>
  <c r="P959" i="2"/>
  <c r="Q959" i="2"/>
  <c r="M959" i="2"/>
  <c r="N955" i="2"/>
  <c r="O955" i="2"/>
  <c r="P955" i="2"/>
  <c r="Q955" i="2"/>
  <c r="M955" i="2"/>
  <c r="P951" i="2"/>
  <c r="M951" i="2"/>
  <c r="O951" i="2"/>
  <c r="N951" i="2"/>
  <c r="Q951" i="2"/>
  <c r="Q947" i="2"/>
  <c r="O947" i="2"/>
  <c r="P947" i="2"/>
  <c r="M947" i="2"/>
  <c r="N947" i="2"/>
  <c r="N943" i="2"/>
  <c r="O943" i="2"/>
  <c r="P943" i="2"/>
  <c r="Q943" i="2"/>
  <c r="M943" i="2"/>
  <c r="P939" i="2"/>
  <c r="Q939" i="2"/>
  <c r="M939" i="2"/>
  <c r="N939" i="2"/>
  <c r="O939" i="2"/>
  <c r="N931" i="2"/>
  <c r="O931" i="2"/>
  <c r="P931" i="2"/>
  <c r="Q931" i="2"/>
  <c r="M931" i="2"/>
  <c r="P923" i="2"/>
  <c r="Q923" i="2"/>
  <c r="M923" i="2"/>
  <c r="N923" i="2"/>
  <c r="O923" i="2"/>
  <c r="N915" i="2"/>
  <c r="O915" i="2"/>
  <c r="P915" i="2"/>
  <c r="Q915" i="2"/>
  <c r="M915" i="2"/>
  <c r="P907" i="2"/>
  <c r="Q907" i="2"/>
  <c r="M907" i="2"/>
  <c r="N907" i="2"/>
  <c r="O907" i="2"/>
  <c r="N899" i="2"/>
  <c r="O899" i="2"/>
  <c r="P899" i="2"/>
  <c r="Q899" i="2"/>
  <c r="M899" i="2"/>
  <c r="P891" i="2"/>
  <c r="Q891" i="2"/>
  <c r="M891" i="2"/>
  <c r="N891" i="2"/>
  <c r="O891" i="2"/>
  <c r="N883" i="2"/>
  <c r="O883" i="2"/>
  <c r="P883" i="2"/>
  <c r="Q883" i="2"/>
  <c r="M883" i="2"/>
  <c r="P875" i="2"/>
  <c r="Q875" i="2"/>
  <c r="M875" i="2"/>
  <c r="N875" i="2"/>
  <c r="O875" i="2"/>
  <c r="N867" i="2"/>
  <c r="O867" i="2"/>
  <c r="P867" i="2"/>
  <c r="Q867" i="2"/>
  <c r="M867" i="2"/>
  <c r="P859" i="2"/>
  <c r="Q859" i="2"/>
  <c r="M859" i="2"/>
  <c r="N859" i="2"/>
  <c r="O859" i="2"/>
  <c r="N851" i="2"/>
  <c r="O851" i="2"/>
  <c r="P851" i="2"/>
  <c r="Q851" i="2"/>
  <c r="M851" i="2"/>
  <c r="P843" i="2"/>
  <c r="Q843" i="2"/>
  <c r="M843" i="2"/>
  <c r="N843" i="2"/>
  <c r="O843" i="2"/>
  <c r="N835" i="2"/>
  <c r="O835" i="2"/>
  <c r="P835" i="2"/>
  <c r="Q835" i="2"/>
  <c r="M835" i="2"/>
  <c r="P827" i="2"/>
  <c r="Q827" i="2"/>
  <c r="M827" i="2"/>
  <c r="N827" i="2"/>
  <c r="O827" i="2"/>
  <c r="N819" i="2"/>
  <c r="O819" i="2"/>
  <c r="P819" i="2"/>
  <c r="Q819" i="2"/>
  <c r="M819" i="2"/>
  <c r="P811" i="2"/>
  <c r="Q811" i="2"/>
  <c r="M811" i="2"/>
  <c r="N811" i="2"/>
  <c r="O811" i="2"/>
  <c r="N803" i="2"/>
  <c r="O803" i="2"/>
  <c r="P803" i="2"/>
  <c r="Q803" i="2"/>
  <c r="M803" i="2"/>
  <c r="P795" i="2"/>
  <c r="Q795" i="2"/>
  <c r="M795" i="2"/>
  <c r="N795" i="2"/>
  <c r="O795" i="2"/>
  <c r="N787" i="2"/>
  <c r="O787" i="2"/>
  <c r="P787" i="2"/>
  <c r="Q787" i="2"/>
  <c r="M787" i="2"/>
  <c r="P779" i="2"/>
  <c r="Q779" i="2"/>
  <c r="M779" i="2"/>
  <c r="N779" i="2"/>
  <c r="O779" i="2"/>
  <c r="N771" i="2"/>
  <c r="O771" i="2"/>
  <c r="P771" i="2"/>
  <c r="Q771" i="2"/>
  <c r="M771" i="2"/>
  <c r="P763" i="2"/>
  <c r="Q763" i="2"/>
  <c r="M763" i="2"/>
  <c r="N763" i="2"/>
  <c r="O763" i="2"/>
  <c r="N755" i="2"/>
  <c r="O755" i="2"/>
  <c r="P755" i="2"/>
  <c r="Q755" i="2"/>
  <c r="M755" i="2"/>
  <c r="P747" i="2"/>
  <c r="Q747" i="2"/>
  <c r="M747" i="2"/>
  <c r="N747" i="2"/>
  <c r="O747" i="2"/>
  <c r="N739" i="2"/>
  <c r="O739" i="2"/>
  <c r="P739" i="2"/>
  <c r="Q739" i="2"/>
  <c r="M739" i="2"/>
  <c r="P731" i="2"/>
  <c r="Q731" i="2"/>
  <c r="M731" i="2"/>
  <c r="N731" i="2"/>
  <c r="O731" i="2"/>
  <c r="N723" i="2"/>
  <c r="O723" i="2"/>
  <c r="P723" i="2"/>
  <c r="Q723" i="2"/>
  <c r="M723" i="2"/>
  <c r="P715" i="2"/>
  <c r="Q715" i="2"/>
  <c r="M715" i="2"/>
  <c r="N715" i="2"/>
  <c r="O715" i="2"/>
  <c r="N707" i="2"/>
  <c r="O707" i="2"/>
  <c r="P707" i="2"/>
  <c r="Q707" i="2"/>
  <c r="M707" i="2"/>
  <c r="P699" i="2"/>
  <c r="Q699" i="2"/>
  <c r="M699" i="2"/>
  <c r="N699" i="2"/>
  <c r="O699" i="2"/>
  <c r="N691" i="2"/>
  <c r="O691" i="2"/>
  <c r="P691" i="2"/>
  <c r="Q691" i="2"/>
  <c r="M691" i="2"/>
  <c r="P683" i="2"/>
  <c r="Q683" i="2"/>
  <c r="M683" i="2"/>
  <c r="N683" i="2"/>
  <c r="O683" i="2"/>
  <c r="N675" i="2"/>
  <c r="O675" i="2"/>
  <c r="P675" i="2"/>
  <c r="Q675" i="2"/>
  <c r="M675" i="2"/>
  <c r="P667" i="2"/>
  <c r="Q667" i="2"/>
  <c r="M667" i="2"/>
  <c r="N667" i="2"/>
  <c r="O667" i="2"/>
  <c r="N659" i="2"/>
  <c r="O659" i="2"/>
  <c r="P659" i="2"/>
  <c r="Q659" i="2"/>
  <c r="M659" i="2"/>
  <c r="P651" i="2"/>
  <c r="Q651" i="2"/>
  <c r="M651" i="2"/>
  <c r="N651" i="2"/>
  <c r="O651" i="2"/>
  <c r="N643" i="2"/>
  <c r="O643" i="2"/>
  <c r="P643" i="2"/>
  <c r="Q643" i="2"/>
  <c r="M643" i="2"/>
  <c r="P635" i="2"/>
  <c r="Q635" i="2"/>
  <c r="M635" i="2"/>
  <c r="N635" i="2"/>
  <c r="O635" i="2"/>
  <c r="N627" i="2"/>
  <c r="O627" i="2"/>
  <c r="P627" i="2"/>
  <c r="Q627" i="2"/>
  <c r="M627" i="2"/>
  <c r="P619" i="2"/>
  <c r="Q619" i="2"/>
  <c r="M619" i="2"/>
  <c r="N619" i="2"/>
  <c r="O619" i="2"/>
  <c r="N611" i="2"/>
  <c r="P611" i="2"/>
  <c r="O611" i="2"/>
  <c r="Q611" i="2"/>
  <c r="M611" i="2"/>
  <c r="O603" i="2"/>
  <c r="Q603" i="2"/>
  <c r="M603" i="2"/>
  <c r="N603" i="2"/>
  <c r="P603" i="2"/>
  <c r="N595" i="2"/>
  <c r="P595" i="2"/>
  <c r="O595" i="2"/>
  <c r="Q595" i="2"/>
  <c r="M595" i="2"/>
  <c r="O587" i="2"/>
  <c r="Q587" i="2"/>
  <c r="M587" i="2"/>
  <c r="N587" i="2"/>
  <c r="P587" i="2"/>
  <c r="N579" i="2"/>
  <c r="P579" i="2"/>
  <c r="O579" i="2"/>
  <c r="Q579" i="2"/>
  <c r="M579" i="2"/>
  <c r="O571" i="2"/>
  <c r="Q571" i="2"/>
  <c r="M571" i="2"/>
  <c r="N571" i="2"/>
  <c r="P571" i="2"/>
  <c r="N563" i="2"/>
  <c r="P563" i="2"/>
  <c r="O563" i="2"/>
  <c r="Q563" i="2"/>
  <c r="M563" i="2"/>
  <c r="O555" i="2"/>
  <c r="Q555" i="2"/>
  <c r="M555" i="2"/>
  <c r="N555" i="2"/>
  <c r="P555" i="2"/>
  <c r="N547" i="2"/>
  <c r="P547" i="2"/>
  <c r="O547" i="2"/>
  <c r="Q547" i="2"/>
  <c r="M547" i="2"/>
  <c r="O539" i="2"/>
  <c r="Q539" i="2"/>
  <c r="M539" i="2"/>
  <c r="N539" i="2"/>
  <c r="P539" i="2"/>
  <c r="N531" i="2"/>
  <c r="P531" i="2"/>
  <c r="O531" i="2"/>
  <c r="Q531" i="2"/>
  <c r="M531" i="2"/>
  <c r="O523" i="2"/>
  <c r="Q523" i="2"/>
  <c r="M523" i="2"/>
  <c r="N523" i="2"/>
  <c r="P523" i="2"/>
  <c r="N515" i="2"/>
  <c r="P515" i="2"/>
  <c r="O515" i="2"/>
  <c r="Q515" i="2"/>
  <c r="M515" i="2"/>
  <c r="O507" i="2"/>
  <c r="Q507" i="2"/>
  <c r="M507" i="2"/>
  <c r="N507" i="2"/>
  <c r="P507" i="2"/>
  <c r="N499" i="2"/>
  <c r="P499" i="2"/>
  <c r="O499" i="2"/>
  <c r="Q499" i="2"/>
  <c r="M499" i="2"/>
  <c r="O491" i="2"/>
  <c r="Q491" i="2"/>
  <c r="M491" i="2"/>
  <c r="N491" i="2"/>
  <c r="P491" i="2"/>
  <c r="N483" i="2"/>
  <c r="P483" i="2"/>
  <c r="O483" i="2"/>
  <c r="Q483" i="2"/>
  <c r="M483" i="2"/>
  <c r="O475" i="2"/>
  <c r="Q475" i="2"/>
  <c r="M475" i="2"/>
  <c r="N475" i="2"/>
  <c r="P475" i="2"/>
  <c r="N467" i="2"/>
  <c r="P467" i="2"/>
  <c r="O467" i="2"/>
  <c r="Q467" i="2"/>
  <c r="M467" i="2"/>
  <c r="O459" i="2"/>
  <c r="Q459" i="2"/>
  <c r="M459" i="2"/>
  <c r="N459" i="2"/>
  <c r="P459" i="2"/>
  <c r="N451" i="2"/>
  <c r="P451" i="2"/>
  <c r="O451" i="2"/>
  <c r="Q451" i="2"/>
  <c r="M451" i="2"/>
  <c r="O443" i="2"/>
  <c r="Q443" i="2"/>
  <c r="M443" i="2"/>
  <c r="N443" i="2"/>
  <c r="P443" i="2"/>
  <c r="N435" i="2"/>
  <c r="P435" i="2"/>
  <c r="O435" i="2"/>
  <c r="Q435" i="2"/>
  <c r="M435" i="2"/>
  <c r="N427" i="2"/>
  <c r="P427" i="2"/>
  <c r="O427" i="2"/>
  <c r="Q427" i="2"/>
  <c r="M427" i="2"/>
  <c r="N411" i="2"/>
  <c r="P411" i="2"/>
  <c r="O411" i="2"/>
  <c r="Q411" i="2"/>
  <c r="M411" i="2"/>
  <c r="N395" i="2"/>
  <c r="P395" i="2"/>
  <c r="O395" i="2"/>
  <c r="Q395" i="2"/>
  <c r="M395" i="2"/>
  <c r="N379" i="2"/>
  <c r="P379" i="2"/>
  <c r="O379" i="2"/>
  <c r="Q379" i="2"/>
  <c r="M379" i="2"/>
  <c r="N363" i="2"/>
  <c r="P363" i="2"/>
  <c r="O363" i="2"/>
  <c r="Q363" i="2"/>
  <c r="M363" i="2"/>
  <c r="N347" i="2"/>
  <c r="P347" i="2"/>
  <c r="O347" i="2"/>
  <c r="Q347" i="2"/>
  <c r="M347" i="2"/>
  <c r="N331" i="2"/>
  <c r="P331" i="2"/>
  <c r="O331" i="2"/>
  <c r="Q331" i="2"/>
  <c r="M331" i="2"/>
  <c r="N315" i="2"/>
  <c r="P315" i="2"/>
  <c r="O315" i="2"/>
  <c r="Q315" i="2"/>
  <c r="M315" i="2"/>
  <c r="N299" i="2"/>
  <c r="P299" i="2"/>
  <c r="O299" i="2"/>
  <c r="Q299" i="2"/>
  <c r="M299" i="2"/>
  <c r="N283" i="2"/>
  <c r="P283" i="2"/>
  <c r="O283" i="2"/>
  <c r="Q283" i="2"/>
  <c r="M283" i="2"/>
  <c r="N267" i="2"/>
  <c r="P267" i="2"/>
  <c r="O267" i="2"/>
  <c r="Q267" i="2"/>
  <c r="M267" i="2"/>
  <c r="N251" i="2"/>
  <c r="P251" i="2"/>
  <c r="O251" i="2"/>
  <c r="Q251" i="2"/>
  <c r="M251" i="2"/>
  <c r="N235" i="2"/>
  <c r="P235" i="2"/>
  <c r="O235" i="2"/>
  <c r="Q235" i="2"/>
  <c r="M235" i="2"/>
  <c r="N219" i="2"/>
  <c r="P219" i="2"/>
  <c r="O219" i="2"/>
  <c r="Q219" i="2"/>
  <c r="M219" i="2"/>
  <c r="N203" i="2"/>
  <c r="P203" i="2"/>
  <c r="O203" i="2"/>
  <c r="Q203" i="2"/>
  <c r="M203" i="2"/>
  <c r="N187" i="2"/>
  <c r="P187" i="2"/>
  <c r="O187" i="2"/>
  <c r="Q187" i="2"/>
  <c r="M187" i="2"/>
  <c r="P170" i="2"/>
  <c r="M170" i="2"/>
  <c r="N170" i="2"/>
  <c r="O170" i="2"/>
  <c r="Q170" i="2"/>
  <c r="Q138" i="2"/>
  <c r="N138" i="2"/>
  <c r="O138" i="2"/>
  <c r="P138" i="2"/>
  <c r="M138" i="2"/>
  <c r="Q106" i="2"/>
  <c r="N106" i="2"/>
  <c r="O106" i="2"/>
  <c r="P106" i="2"/>
  <c r="M106" i="2"/>
  <c r="Q74" i="2"/>
  <c r="N74" i="2"/>
  <c r="O74" i="2"/>
  <c r="P74" i="2"/>
  <c r="M74" i="2"/>
  <c r="Q42" i="2"/>
  <c r="N42" i="2"/>
  <c r="O42" i="2"/>
  <c r="P42" i="2"/>
  <c r="M42" i="2"/>
  <c r="Q10" i="2"/>
  <c r="N10" i="2"/>
  <c r="O10" i="2"/>
  <c r="P10" i="2"/>
  <c r="M10" i="2"/>
  <c r="P936" i="2"/>
  <c r="Q936" i="2"/>
  <c r="M936" i="2"/>
  <c r="N936" i="2"/>
  <c r="O936" i="2"/>
  <c r="P932" i="2"/>
  <c r="Q932" i="2"/>
  <c r="M932" i="2"/>
  <c r="N932" i="2"/>
  <c r="O932" i="2"/>
  <c r="P928" i="2"/>
  <c r="Q928" i="2"/>
  <c r="M928" i="2"/>
  <c r="N928" i="2"/>
  <c r="O928" i="2"/>
  <c r="P924" i="2"/>
  <c r="Q924" i="2"/>
  <c r="M924" i="2"/>
  <c r="N924" i="2"/>
  <c r="O924" i="2"/>
  <c r="N920" i="2"/>
  <c r="O920" i="2"/>
  <c r="P920" i="2"/>
  <c r="Q920" i="2"/>
  <c r="M920" i="2"/>
  <c r="N916" i="2"/>
  <c r="O916" i="2"/>
  <c r="P916" i="2"/>
  <c r="Q916" i="2"/>
  <c r="M916" i="2"/>
  <c r="N912" i="2"/>
  <c r="O912" i="2"/>
  <c r="P912" i="2"/>
  <c r="Q912" i="2"/>
  <c r="M912" i="2"/>
  <c r="N908" i="2"/>
  <c r="O908" i="2"/>
  <c r="P908" i="2"/>
  <c r="Q908" i="2"/>
  <c r="M908" i="2"/>
  <c r="P904" i="2"/>
  <c r="Q904" i="2"/>
  <c r="M904" i="2"/>
  <c r="N904" i="2"/>
  <c r="O904" i="2"/>
  <c r="P900" i="2"/>
  <c r="Q900" i="2"/>
  <c r="M900" i="2"/>
  <c r="N900" i="2"/>
  <c r="O900" i="2"/>
  <c r="P896" i="2"/>
  <c r="Q896" i="2"/>
  <c r="M896" i="2"/>
  <c r="N896" i="2"/>
  <c r="O896" i="2"/>
  <c r="P892" i="2"/>
  <c r="Q892" i="2"/>
  <c r="M892" i="2"/>
  <c r="N892" i="2"/>
  <c r="O892" i="2"/>
  <c r="N888" i="2"/>
  <c r="O888" i="2"/>
  <c r="P888" i="2"/>
  <c r="Q888" i="2"/>
  <c r="M888" i="2"/>
  <c r="N884" i="2"/>
  <c r="O884" i="2"/>
  <c r="P884" i="2"/>
  <c r="Q884" i="2"/>
  <c r="M884" i="2"/>
  <c r="N880" i="2"/>
  <c r="O880" i="2"/>
  <c r="P880" i="2"/>
  <c r="Q880" i="2"/>
  <c r="M880" i="2"/>
  <c r="N876" i="2"/>
  <c r="O876" i="2"/>
  <c r="P876" i="2"/>
  <c r="Q876" i="2"/>
  <c r="M876" i="2"/>
  <c r="P872" i="2"/>
  <c r="Q872" i="2"/>
  <c r="M872" i="2"/>
  <c r="N872" i="2"/>
  <c r="O872" i="2"/>
  <c r="P868" i="2"/>
  <c r="Q868" i="2"/>
  <c r="M868" i="2"/>
  <c r="N868" i="2"/>
  <c r="O868" i="2"/>
  <c r="P864" i="2"/>
  <c r="Q864" i="2"/>
  <c r="M864" i="2"/>
  <c r="N864" i="2"/>
  <c r="O864" i="2"/>
  <c r="P860" i="2"/>
  <c r="Q860" i="2"/>
  <c r="M860" i="2"/>
  <c r="N860" i="2"/>
  <c r="O860" i="2"/>
  <c r="N856" i="2"/>
  <c r="O856" i="2"/>
  <c r="P856" i="2"/>
  <c r="Q856" i="2"/>
  <c r="M856" i="2"/>
  <c r="N852" i="2"/>
  <c r="O852" i="2"/>
  <c r="P852" i="2"/>
  <c r="Q852" i="2"/>
  <c r="M852" i="2"/>
  <c r="N848" i="2"/>
  <c r="O848" i="2"/>
  <c r="P848" i="2"/>
  <c r="Q848" i="2"/>
  <c r="M848" i="2"/>
  <c r="N844" i="2"/>
  <c r="O844" i="2"/>
  <c r="P844" i="2"/>
  <c r="Q844" i="2"/>
  <c r="M844" i="2"/>
  <c r="P840" i="2"/>
  <c r="Q840" i="2"/>
  <c r="M840" i="2"/>
  <c r="N840" i="2"/>
  <c r="O840" i="2"/>
  <c r="P836" i="2"/>
  <c r="Q836" i="2"/>
  <c r="M836" i="2"/>
  <c r="N836" i="2"/>
  <c r="O836" i="2"/>
  <c r="P832" i="2"/>
  <c r="Q832" i="2"/>
  <c r="M832" i="2"/>
  <c r="N832" i="2"/>
  <c r="O832" i="2"/>
  <c r="P828" i="2"/>
  <c r="Q828" i="2"/>
  <c r="M828" i="2"/>
  <c r="N828" i="2"/>
  <c r="O828" i="2"/>
  <c r="N824" i="2"/>
  <c r="O824" i="2"/>
  <c r="P824" i="2"/>
  <c r="Q824" i="2"/>
  <c r="M824" i="2"/>
  <c r="N820" i="2"/>
  <c r="O820" i="2"/>
  <c r="P820" i="2"/>
  <c r="Q820" i="2"/>
  <c r="M820" i="2"/>
  <c r="N816" i="2"/>
  <c r="O816" i="2"/>
  <c r="P816" i="2"/>
  <c r="Q816" i="2"/>
  <c r="M816" i="2"/>
  <c r="N812" i="2"/>
  <c r="O812" i="2"/>
  <c r="P812" i="2"/>
  <c r="Q812" i="2"/>
  <c r="M812" i="2"/>
  <c r="P808" i="2"/>
  <c r="Q808" i="2"/>
  <c r="M808" i="2"/>
  <c r="N808" i="2"/>
  <c r="O808" i="2"/>
  <c r="P804" i="2"/>
  <c r="Q804" i="2"/>
  <c r="M804" i="2"/>
  <c r="N804" i="2"/>
  <c r="O804" i="2"/>
  <c r="P800" i="2"/>
  <c r="Q800" i="2"/>
  <c r="M800" i="2"/>
  <c r="N800" i="2"/>
  <c r="O800" i="2"/>
  <c r="P796" i="2"/>
  <c r="Q796" i="2"/>
  <c r="M796" i="2"/>
  <c r="N796" i="2"/>
  <c r="O796" i="2"/>
  <c r="N792" i="2"/>
  <c r="O792" i="2"/>
  <c r="P792" i="2"/>
  <c r="Q792" i="2"/>
  <c r="M792" i="2"/>
  <c r="N788" i="2"/>
  <c r="O788" i="2"/>
  <c r="P788" i="2"/>
  <c r="Q788" i="2"/>
  <c r="M788" i="2"/>
  <c r="N784" i="2"/>
  <c r="O784" i="2"/>
  <c r="P784" i="2"/>
  <c r="Q784" i="2"/>
  <c r="M784" i="2"/>
  <c r="N780" i="2"/>
  <c r="O780" i="2"/>
  <c r="P780" i="2"/>
  <c r="Q780" i="2"/>
  <c r="M780" i="2"/>
  <c r="P776" i="2"/>
  <c r="Q776" i="2"/>
  <c r="M776" i="2"/>
  <c r="N776" i="2"/>
  <c r="O776" i="2"/>
  <c r="P772" i="2"/>
  <c r="Q772" i="2"/>
  <c r="M772" i="2"/>
  <c r="N772" i="2"/>
  <c r="O772" i="2"/>
  <c r="P768" i="2"/>
  <c r="Q768" i="2"/>
  <c r="M768" i="2"/>
  <c r="N768" i="2"/>
  <c r="O768" i="2"/>
  <c r="P764" i="2"/>
  <c r="Q764" i="2"/>
  <c r="M764" i="2"/>
  <c r="N764" i="2"/>
  <c r="O764" i="2"/>
  <c r="N760" i="2"/>
  <c r="O760" i="2"/>
  <c r="P760" i="2"/>
  <c r="Q760" i="2"/>
  <c r="M760" i="2"/>
  <c r="N756" i="2"/>
  <c r="O756" i="2"/>
  <c r="P756" i="2"/>
  <c r="Q756" i="2"/>
  <c r="M756" i="2"/>
  <c r="N752" i="2"/>
  <c r="O752" i="2"/>
  <c r="P752" i="2"/>
  <c r="Q752" i="2"/>
  <c r="M752" i="2"/>
  <c r="N748" i="2"/>
  <c r="O748" i="2"/>
  <c r="P748" i="2"/>
  <c r="Q748" i="2"/>
  <c r="M748" i="2"/>
  <c r="P744" i="2"/>
  <c r="Q744" i="2"/>
  <c r="M744" i="2"/>
  <c r="N744" i="2"/>
  <c r="O744" i="2"/>
  <c r="P740" i="2"/>
  <c r="Q740" i="2"/>
  <c r="M740" i="2"/>
  <c r="N740" i="2"/>
  <c r="O740" i="2"/>
  <c r="P736" i="2"/>
  <c r="Q736" i="2"/>
  <c r="M736" i="2"/>
  <c r="N736" i="2"/>
  <c r="O736" i="2"/>
  <c r="P732" i="2"/>
  <c r="Q732" i="2"/>
  <c r="M732" i="2"/>
  <c r="N732" i="2"/>
  <c r="O732" i="2"/>
  <c r="N728" i="2"/>
  <c r="O728" i="2"/>
  <c r="P728" i="2"/>
  <c r="Q728" i="2"/>
  <c r="M728" i="2"/>
  <c r="N724" i="2"/>
  <c r="O724" i="2"/>
  <c r="P724" i="2"/>
  <c r="Q724" i="2"/>
  <c r="M724" i="2"/>
  <c r="N720" i="2"/>
  <c r="O720" i="2"/>
  <c r="P720" i="2"/>
  <c r="Q720" i="2"/>
  <c r="M720" i="2"/>
  <c r="N716" i="2"/>
  <c r="O716" i="2"/>
  <c r="P716" i="2"/>
  <c r="Q716" i="2"/>
  <c r="M716" i="2"/>
  <c r="P712" i="2"/>
  <c r="Q712" i="2"/>
  <c r="M712" i="2"/>
  <c r="N712" i="2"/>
  <c r="O712" i="2"/>
  <c r="P708" i="2"/>
  <c r="Q708" i="2"/>
  <c r="M708" i="2"/>
  <c r="N708" i="2"/>
  <c r="O708" i="2"/>
  <c r="P704" i="2"/>
  <c r="Q704" i="2"/>
  <c r="M704" i="2"/>
  <c r="N704" i="2"/>
  <c r="O704" i="2"/>
  <c r="P700" i="2"/>
  <c r="Q700" i="2"/>
  <c r="M700" i="2"/>
  <c r="N700" i="2"/>
  <c r="O700" i="2"/>
  <c r="N696" i="2"/>
  <c r="O696" i="2"/>
  <c r="P696" i="2"/>
  <c r="Q696" i="2"/>
  <c r="M696" i="2"/>
  <c r="N692" i="2"/>
  <c r="O692" i="2"/>
  <c r="P692" i="2"/>
  <c r="Q692" i="2"/>
  <c r="M692" i="2"/>
  <c r="N688" i="2"/>
  <c r="O688" i="2"/>
  <c r="P688" i="2"/>
  <c r="Q688" i="2"/>
  <c r="M688" i="2"/>
  <c r="N684" i="2"/>
  <c r="O684" i="2"/>
  <c r="P684" i="2"/>
  <c r="Q684" i="2"/>
  <c r="M684" i="2"/>
  <c r="P680" i="2"/>
  <c r="Q680" i="2"/>
  <c r="M680" i="2"/>
  <c r="N680" i="2"/>
  <c r="O680" i="2"/>
  <c r="P676" i="2"/>
  <c r="Q676" i="2"/>
  <c r="M676" i="2"/>
  <c r="N676" i="2"/>
  <c r="O676" i="2"/>
  <c r="P672" i="2"/>
  <c r="Q672" i="2"/>
  <c r="M672" i="2"/>
  <c r="N672" i="2"/>
  <c r="O672" i="2"/>
  <c r="P668" i="2"/>
  <c r="Q668" i="2"/>
  <c r="M668" i="2"/>
  <c r="N668" i="2"/>
  <c r="O668" i="2"/>
  <c r="N664" i="2"/>
  <c r="O664" i="2"/>
  <c r="P664" i="2"/>
  <c r="Q664" i="2"/>
  <c r="M664" i="2"/>
  <c r="N660" i="2"/>
  <c r="O660" i="2"/>
  <c r="P660" i="2"/>
  <c r="Q660" i="2"/>
  <c r="M660" i="2"/>
  <c r="N656" i="2"/>
  <c r="O656" i="2"/>
  <c r="P656" i="2"/>
  <c r="Q656" i="2"/>
  <c r="M656" i="2"/>
  <c r="N652" i="2"/>
  <c r="O652" i="2"/>
  <c r="P652" i="2"/>
  <c r="Q652" i="2"/>
  <c r="M652" i="2"/>
  <c r="P648" i="2"/>
  <c r="Q648" i="2"/>
  <c r="M648" i="2"/>
  <c r="N648" i="2"/>
  <c r="O648" i="2"/>
  <c r="P644" i="2"/>
  <c r="Q644" i="2"/>
  <c r="M644" i="2"/>
  <c r="N644" i="2"/>
  <c r="O644" i="2"/>
  <c r="P640" i="2"/>
  <c r="Q640" i="2"/>
  <c r="M640" i="2"/>
  <c r="N640" i="2"/>
  <c r="O640" i="2"/>
  <c r="P636" i="2"/>
  <c r="Q636" i="2"/>
  <c r="M636" i="2"/>
  <c r="N636" i="2"/>
  <c r="O636" i="2"/>
  <c r="N632" i="2"/>
  <c r="O632" i="2"/>
  <c r="P632" i="2"/>
  <c r="Q632" i="2"/>
  <c r="M632" i="2"/>
  <c r="N628" i="2"/>
  <c r="O628" i="2"/>
  <c r="P628" i="2"/>
  <c r="Q628" i="2"/>
  <c r="M628" i="2"/>
  <c r="N624" i="2"/>
  <c r="O624" i="2"/>
  <c r="P624" i="2"/>
  <c r="Q624" i="2"/>
  <c r="M624" i="2"/>
  <c r="N620" i="2"/>
  <c r="O620" i="2"/>
  <c r="P620" i="2"/>
  <c r="Q620" i="2"/>
  <c r="M620" i="2"/>
  <c r="P616" i="2"/>
  <c r="Q616" i="2"/>
  <c r="M616" i="2"/>
  <c r="N616" i="2"/>
  <c r="O616" i="2"/>
  <c r="P612" i="2"/>
  <c r="Q612" i="2"/>
  <c r="M612" i="2"/>
  <c r="N612" i="2"/>
  <c r="O612" i="2"/>
  <c r="P608" i="2"/>
  <c r="Q608" i="2"/>
  <c r="M608" i="2"/>
  <c r="N608" i="2"/>
  <c r="O608" i="2"/>
  <c r="P604" i="2"/>
  <c r="Q604" i="2"/>
  <c r="M604" i="2"/>
  <c r="N604" i="2"/>
  <c r="O604" i="2"/>
  <c r="N600" i="2"/>
  <c r="O600" i="2"/>
  <c r="P600" i="2"/>
  <c r="Q600" i="2"/>
  <c r="M600" i="2"/>
  <c r="N596" i="2"/>
  <c r="O596" i="2"/>
  <c r="P596" i="2"/>
  <c r="Q596" i="2"/>
  <c r="M596" i="2"/>
  <c r="N592" i="2"/>
  <c r="O592" i="2"/>
  <c r="P592" i="2"/>
  <c r="Q592" i="2"/>
  <c r="M592" i="2"/>
  <c r="N588" i="2"/>
  <c r="O588" i="2"/>
  <c r="P588" i="2"/>
  <c r="Q588" i="2"/>
  <c r="M588" i="2"/>
  <c r="P584" i="2"/>
  <c r="Q584" i="2"/>
  <c r="M584" i="2"/>
  <c r="N584" i="2"/>
  <c r="O584" i="2"/>
  <c r="P580" i="2"/>
  <c r="Q580" i="2"/>
  <c r="M580" i="2"/>
  <c r="N580" i="2"/>
  <c r="O580" i="2"/>
  <c r="P576" i="2"/>
  <c r="Q576" i="2"/>
  <c r="M576" i="2"/>
  <c r="N576" i="2"/>
  <c r="O576" i="2"/>
  <c r="P572" i="2"/>
  <c r="Q572" i="2"/>
  <c r="M572" i="2"/>
  <c r="N572" i="2"/>
  <c r="O572" i="2"/>
  <c r="N568" i="2"/>
  <c r="O568" i="2"/>
  <c r="P568" i="2"/>
  <c r="Q568" i="2"/>
  <c r="M568" i="2"/>
  <c r="N564" i="2"/>
  <c r="O564" i="2"/>
  <c r="P564" i="2"/>
  <c r="Q564" i="2"/>
  <c r="M564" i="2"/>
  <c r="N560" i="2"/>
  <c r="O560" i="2"/>
  <c r="P560" i="2"/>
  <c r="Q560" i="2"/>
  <c r="M560" i="2"/>
  <c r="N556" i="2"/>
  <c r="O556" i="2"/>
  <c r="P556" i="2"/>
  <c r="Q556" i="2"/>
  <c r="M556" i="2"/>
  <c r="P552" i="2"/>
  <c r="Q552" i="2"/>
  <c r="M552" i="2"/>
  <c r="N552" i="2"/>
  <c r="O552" i="2"/>
  <c r="P548" i="2"/>
  <c r="Q548" i="2"/>
  <c r="M548" i="2"/>
  <c r="N548" i="2"/>
  <c r="O548" i="2"/>
  <c r="P544" i="2"/>
  <c r="Q544" i="2"/>
  <c r="M544" i="2"/>
  <c r="N544" i="2"/>
  <c r="O544" i="2"/>
  <c r="P540" i="2"/>
  <c r="Q540" i="2"/>
  <c r="M540" i="2"/>
  <c r="N540" i="2"/>
  <c r="O540" i="2"/>
  <c r="N536" i="2"/>
  <c r="O536" i="2"/>
  <c r="P536" i="2"/>
  <c r="Q536" i="2"/>
  <c r="M536" i="2"/>
  <c r="N532" i="2"/>
  <c r="O532" i="2"/>
  <c r="P532" i="2"/>
  <c r="Q532" i="2"/>
  <c r="M532" i="2"/>
  <c r="N528" i="2"/>
  <c r="O528" i="2"/>
  <c r="P528" i="2"/>
  <c r="Q528" i="2"/>
  <c r="M528" i="2"/>
  <c r="N524" i="2"/>
  <c r="O524" i="2"/>
  <c r="P524" i="2"/>
  <c r="Q524" i="2"/>
  <c r="M524" i="2"/>
  <c r="P520" i="2"/>
  <c r="Q520" i="2"/>
  <c r="M520" i="2"/>
  <c r="N520" i="2"/>
  <c r="O520" i="2"/>
  <c r="P516" i="2"/>
  <c r="Q516" i="2"/>
  <c r="M516" i="2"/>
  <c r="N516" i="2"/>
  <c r="O516" i="2"/>
  <c r="P512" i="2"/>
  <c r="Q512" i="2"/>
  <c r="M512" i="2"/>
  <c r="N512" i="2"/>
  <c r="O512" i="2"/>
  <c r="P508" i="2"/>
  <c r="Q508" i="2"/>
  <c r="M508" i="2"/>
  <c r="N508" i="2"/>
  <c r="O508" i="2"/>
  <c r="N504" i="2"/>
  <c r="O504" i="2"/>
  <c r="P504" i="2"/>
  <c r="Q504" i="2"/>
  <c r="M504" i="2"/>
  <c r="N500" i="2"/>
  <c r="O500" i="2"/>
  <c r="P500" i="2"/>
  <c r="Q500" i="2"/>
  <c r="M500" i="2"/>
  <c r="N496" i="2"/>
  <c r="O496" i="2"/>
  <c r="P496" i="2"/>
  <c r="Q496" i="2"/>
  <c r="M496" i="2"/>
  <c r="N492" i="2"/>
  <c r="O492" i="2"/>
  <c r="P492" i="2"/>
  <c r="Q492" i="2"/>
  <c r="M492" i="2"/>
  <c r="P488" i="2"/>
  <c r="Q488" i="2"/>
  <c r="M488" i="2"/>
  <c r="N488" i="2"/>
  <c r="O488" i="2"/>
  <c r="P484" i="2"/>
  <c r="Q484" i="2"/>
  <c r="M484" i="2"/>
  <c r="N484" i="2"/>
  <c r="O484" i="2"/>
  <c r="P480" i="2"/>
  <c r="Q480" i="2"/>
  <c r="M480" i="2"/>
  <c r="N480" i="2"/>
  <c r="O480" i="2"/>
  <c r="P476" i="2"/>
  <c r="Q476" i="2"/>
  <c r="M476" i="2"/>
  <c r="N476" i="2"/>
  <c r="O476" i="2"/>
  <c r="N472" i="2"/>
  <c r="O472" i="2"/>
  <c r="P472" i="2"/>
  <c r="Q472" i="2"/>
  <c r="M472" i="2"/>
  <c r="N468" i="2"/>
  <c r="O468" i="2"/>
  <c r="P468" i="2"/>
  <c r="Q468" i="2"/>
  <c r="M468" i="2"/>
  <c r="N464" i="2"/>
  <c r="O464" i="2"/>
  <c r="P464" i="2"/>
  <c r="Q464" i="2"/>
  <c r="M464" i="2"/>
  <c r="N460" i="2"/>
  <c r="O460" i="2"/>
  <c r="P460" i="2"/>
  <c r="Q460" i="2"/>
  <c r="M460" i="2"/>
  <c r="P456" i="2"/>
  <c r="Q456" i="2"/>
  <c r="M456" i="2"/>
  <c r="N456" i="2"/>
  <c r="O456" i="2"/>
  <c r="P452" i="2"/>
  <c r="Q452" i="2"/>
  <c r="M452" i="2"/>
  <c r="N452" i="2"/>
  <c r="O452" i="2"/>
  <c r="P448" i="2"/>
  <c r="Q448" i="2"/>
  <c r="M448" i="2"/>
  <c r="N448" i="2"/>
  <c r="O448" i="2"/>
  <c r="P444" i="2"/>
  <c r="Q444" i="2"/>
  <c r="M444" i="2"/>
  <c r="N444" i="2"/>
  <c r="O444" i="2"/>
  <c r="N440" i="2"/>
  <c r="O440" i="2"/>
  <c r="P440" i="2"/>
  <c r="Q440" i="2"/>
  <c r="M440" i="2"/>
  <c r="N436" i="2"/>
  <c r="O436" i="2"/>
  <c r="P436" i="2"/>
  <c r="Q436" i="2"/>
  <c r="M436" i="2"/>
  <c r="N432" i="2"/>
  <c r="O432" i="2"/>
  <c r="P432" i="2"/>
  <c r="Q432" i="2"/>
  <c r="M432" i="2"/>
  <c r="N428" i="2"/>
  <c r="O428" i="2"/>
  <c r="P428" i="2"/>
  <c r="Q428" i="2"/>
  <c r="M428" i="2"/>
  <c r="O421" i="2"/>
  <c r="M421" i="2"/>
  <c r="N421" i="2"/>
  <c r="P421" i="2"/>
  <c r="Q421" i="2"/>
  <c r="P413" i="2"/>
  <c r="O413" i="2"/>
  <c r="Q413" i="2"/>
  <c r="M413" i="2"/>
  <c r="N413" i="2"/>
  <c r="M405" i="2"/>
  <c r="N405" i="2"/>
  <c r="P405" i="2"/>
  <c r="O405" i="2"/>
  <c r="Q405" i="2"/>
  <c r="P397" i="2"/>
  <c r="O397" i="2"/>
  <c r="Q397" i="2"/>
  <c r="M397" i="2"/>
  <c r="N397" i="2"/>
  <c r="Q389" i="2"/>
  <c r="N389" i="2"/>
  <c r="P389" i="2"/>
  <c r="O389" i="2"/>
  <c r="M389" i="2"/>
  <c r="N381" i="2"/>
  <c r="O381" i="2"/>
  <c r="Q381" i="2"/>
  <c r="M381" i="2"/>
  <c r="P381" i="2"/>
  <c r="O373" i="2"/>
  <c r="N373" i="2"/>
  <c r="P373" i="2"/>
  <c r="Q373" i="2"/>
  <c r="M373" i="2"/>
  <c r="N365" i="2"/>
  <c r="O365" i="2"/>
  <c r="Q365" i="2"/>
  <c r="M365" i="2"/>
  <c r="P365" i="2"/>
  <c r="Q357" i="2"/>
  <c r="N357" i="2"/>
  <c r="P357" i="2"/>
  <c r="O357" i="2"/>
  <c r="M357" i="2"/>
  <c r="P349" i="2"/>
  <c r="O349" i="2"/>
  <c r="Q349" i="2"/>
  <c r="M349" i="2"/>
  <c r="N349" i="2"/>
  <c r="Q341" i="2"/>
  <c r="N341" i="2"/>
  <c r="P341" i="2"/>
  <c r="O341" i="2"/>
  <c r="M341" i="2"/>
  <c r="P333" i="2"/>
  <c r="O333" i="2"/>
  <c r="Q333" i="2"/>
  <c r="M333" i="2"/>
  <c r="N333" i="2"/>
  <c r="Q325" i="2"/>
  <c r="N325" i="2"/>
  <c r="P325" i="2"/>
  <c r="O325" i="2"/>
  <c r="M325" i="2"/>
  <c r="P317" i="2"/>
  <c r="O317" i="2"/>
  <c r="Q317" i="2"/>
  <c r="M317" i="2"/>
  <c r="N317" i="2"/>
  <c r="Q309" i="2"/>
  <c r="N309" i="2"/>
  <c r="P309" i="2"/>
  <c r="O309" i="2"/>
  <c r="M309" i="2"/>
  <c r="N301" i="2"/>
  <c r="O301" i="2"/>
  <c r="Q301" i="2"/>
  <c r="M301" i="2"/>
  <c r="P301" i="2"/>
  <c r="Q293" i="2"/>
  <c r="N293" i="2"/>
  <c r="P293" i="2"/>
  <c r="O293" i="2"/>
  <c r="M293" i="2"/>
  <c r="N285" i="2"/>
  <c r="O285" i="2"/>
  <c r="Q285" i="2"/>
  <c r="M285" i="2"/>
  <c r="P285" i="2"/>
  <c r="O277" i="2"/>
  <c r="N277" i="2"/>
  <c r="P277" i="2"/>
  <c r="Q277" i="2"/>
  <c r="M277" i="2"/>
  <c r="N269" i="2"/>
  <c r="O269" i="2"/>
  <c r="Q269" i="2"/>
  <c r="M269" i="2"/>
  <c r="P269" i="2"/>
  <c r="P261" i="2"/>
  <c r="N261" i="2"/>
  <c r="O261" i="2"/>
  <c r="Q261" i="2"/>
  <c r="M261" i="2"/>
  <c r="N253" i="2"/>
  <c r="P253" i="2"/>
  <c r="Q253" i="2"/>
  <c r="M253" i="2"/>
  <c r="O253" i="2"/>
  <c r="Q245" i="2"/>
  <c r="N245" i="2"/>
  <c r="O245" i="2"/>
  <c r="P245" i="2"/>
  <c r="M245" i="2"/>
  <c r="N237" i="2"/>
  <c r="P237" i="2"/>
  <c r="Q237" i="2"/>
  <c r="M237" i="2"/>
  <c r="O237" i="2"/>
  <c r="Q229" i="2"/>
  <c r="N229" i="2"/>
  <c r="O229" i="2"/>
  <c r="P229" i="2"/>
  <c r="M229" i="2"/>
  <c r="N221" i="2"/>
  <c r="P221" i="2"/>
  <c r="Q221" i="2"/>
  <c r="M221" i="2"/>
  <c r="O221" i="2"/>
  <c r="Q213" i="2"/>
  <c r="N213" i="2"/>
  <c r="O213" i="2"/>
  <c r="P213" i="2"/>
  <c r="M213" i="2"/>
  <c r="N205" i="2"/>
  <c r="P205" i="2"/>
  <c r="Q205" i="2"/>
  <c r="M205" i="2"/>
  <c r="O205" i="2"/>
  <c r="Q197" i="2"/>
  <c r="N197" i="2"/>
  <c r="O197" i="2"/>
  <c r="P197" i="2"/>
  <c r="M197" i="2"/>
  <c r="O189" i="2"/>
  <c r="P189" i="2"/>
  <c r="Q189" i="2"/>
  <c r="M189" i="2"/>
  <c r="N189" i="2"/>
  <c r="Q181" i="2"/>
  <c r="N181" i="2"/>
  <c r="O181" i="2"/>
  <c r="P181" i="2"/>
  <c r="M181" i="2"/>
  <c r="N173" i="2"/>
  <c r="P173" i="2"/>
  <c r="Q173" i="2"/>
  <c r="M173" i="2"/>
  <c r="O173" i="2"/>
  <c r="N158" i="2"/>
  <c r="O158" i="2"/>
  <c r="P158" i="2"/>
  <c r="M158" i="2"/>
  <c r="Q158" i="2"/>
  <c r="N142" i="2"/>
  <c r="O142" i="2"/>
  <c r="Q142" i="2"/>
  <c r="P142" i="2"/>
  <c r="M142" i="2"/>
  <c r="N126" i="2"/>
  <c r="O126" i="2"/>
  <c r="P126" i="2"/>
  <c r="M126" i="2"/>
  <c r="Q126" i="2"/>
  <c r="N110" i="2"/>
  <c r="O110" i="2"/>
  <c r="Q110" i="2"/>
  <c r="P110" i="2"/>
  <c r="M110" i="2"/>
  <c r="N94" i="2"/>
  <c r="O94" i="2"/>
  <c r="P94" i="2"/>
  <c r="M94" i="2"/>
  <c r="Q94" i="2"/>
  <c r="N78" i="2"/>
  <c r="O78" i="2"/>
  <c r="Q78" i="2"/>
  <c r="P78" i="2"/>
  <c r="M78" i="2"/>
  <c r="N62" i="2"/>
  <c r="O62" i="2"/>
  <c r="P62" i="2"/>
  <c r="M62" i="2"/>
  <c r="Q62" i="2"/>
  <c r="N46" i="2"/>
  <c r="O46" i="2"/>
  <c r="Q46" i="2"/>
  <c r="P46" i="2"/>
  <c r="M46" i="2"/>
  <c r="N30" i="2"/>
  <c r="O30" i="2"/>
  <c r="P30" i="2"/>
  <c r="M30" i="2"/>
  <c r="Q30" i="2"/>
  <c r="N14" i="2"/>
  <c r="O14" i="2"/>
  <c r="Q14" i="2"/>
  <c r="P14" i="2"/>
  <c r="M14" i="2"/>
  <c r="P426" i="2"/>
  <c r="Q426" i="2"/>
  <c r="M426" i="2"/>
  <c r="N426" i="2"/>
  <c r="O426" i="2"/>
  <c r="P422" i="2"/>
  <c r="Q422" i="2"/>
  <c r="M422" i="2"/>
  <c r="N422" i="2"/>
  <c r="O422" i="2"/>
  <c r="N418" i="2"/>
  <c r="O418" i="2"/>
  <c r="P418" i="2"/>
  <c r="Q418" i="2"/>
  <c r="M418" i="2"/>
  <c r="N414" i="2"/>
  <c r="O414" i="2"/>
  <c r="P414" i="2"/>
  <c r="Q414" i="2"/>
  <c r="M414" i="2"/>
  <c r="N410" i="2"/>
  <c r="O410" i="2"/>
  <c r="P410" i="2"/>
  <c r="Q410" i="2"/>
  <c r="M410" i="2"/>
  <c r="N406" i="2"/>
  <c r="O406" i="2"/>
  <c r="P406" i="2"/>
  <c r="Q406" i="2"/>
  <c r="M406" i="2"/>
  <c r="P402" i="2"/>
  <c r="Q402" i="2"/>
  <c r="M402" i="2"/>
  <c r="N402" i="2"/>
  <c r="O402" i="2"/>
  <c r="P398" i="2"/>
  <c r="Q398" i="2"/>
  <c r="M398" i="2"/>
  <c r="N398" i="2"/>
  <c r="O398" i="2"/>
  <c r="P394" i="2"/>
  <c r="Q394" i="2"/>
  <c r="M394" i="2"/>
  <c r="N394" i="2"/>
  <c r="O394" i="2"/>
  <c r="P390" i="2"/>
  <c r="Q390" i="2"/>
  <c r="M390" i="2"/>
  <c r="N390" i="2"/>
  <c r="O390" i="2"/>
  <c r="N386" i="2"/>
  <c r="O386" i="2"/>
  <c r="P386" i="2"/>
  <c r="Q386" i="2"/>
  <c r="M386" i="2"/>
  <c r="N382" i="2"/>
  <c r="Q382" i="2"/>
  <c r="P382" i="2"/>
  <c r="M382" i="2"/>
  <c r="O382" i="2"/>
  <c r="N378" i="2"/>
  <c r="O378" i="2"/>
  <c r="P378" i="2"/>
  <c r="Q378" i="2"/>
  <c r="M378" i="2"/>
  <c r="N374" i="2"/>
  <c r="O374" i="2"/>
  <c r="P374" i="2"/>
  <c r="Q374" i="2"/>
  <c r="M374" i="2"/>
  <c r="P370" i="2"/>
  <c r="Q370" i="2"/>
  <c r="M370" i="2"/>
  <c r="N370" i="2"/>
  <c r="O370" i="2"/>
  <c r="P366" i="2"/>
  <c r="M366" i="2"/>
  <c r="O366" i="2"/>
  <c r="N366" i="2"/>
  <c r="Q366" i="2"/>
  <c r="P362" i="2"/>
  <c r="M362" i="2"/>
  <c r="N362" i="2"/>
  <c r="O362" i="2"/>
  <c r="Q362" i="2"/>
  <c r="P358" i="2"/>
  <c r="Q358" i="2"/>
  <c r="M358" i="2"/>
  <c r="N358" i="2"/>
  <c r="O358" i="2"/>
  <c r="N354" i="2"/>
  <c r="O354" i="2"/>
  <c r="P354" i="2"/>
  <c r="Q354" i="2"/>
  <c r="M354" i="2"/>
  <c r="N350" i="2"/>
  <c r="O350" i="2"/>
  <c r="P350" i="2"/>
  <c r="Q350" i="2"/>
  <c r="M350" i="2"/>
  <c r="N346" i="2"/>
  <c r="O346" i="2"/>
  <c r="P346" i="2"/>
  <c r="Q346" i="2"/>
  <c r="M346" i="2"/>
  <c r="N342" i="2"/>
  <c r="O342" i="2"/>
  <c r="P342" i="2"/>
  <c r="Q342" i="2"/>
  <c r="M342" i="2"/>
  <c r="P338" i="2"/>
  <c r="Q338" i="2"/>
  <c r="M338" i="2"/>
  <c r="N338" i="2"/>
  <c r="O338" i="2"/>
  <c r="P334" i="2"/>
  <c r="Q334" i="2"/>
  <c r="M334" i="2"/>
  <c r="N334" i="2"/>
  <c r="O334" i="2"/>
  <c r="P330" i="2"/>
  <c r="M330" i="2"/>
  <c r="N330" i="2"/>
  <c r="O330" i="2"/>
  <c r="Q330" i="2"/>
  <c r="P326" i="2"/>
  <c r="Q326" i="2"/>
  <c r="M326" i="2"/>
  <c r="N326" i="2"/>
  <c r="O326" i="2"/>
  <c r="N322" i="2"/>
  <c r="O322" i="2"/>
  <c r="P322" i="2"/>
  <c r="Q322" i="2"/>
  <c r="M322" i="2"/>
  <c r="N318" i="2"/>
  <c r="Q318" i="2"/>
  <c r="P318" i="2"/>
  <c r="M318" i="2"/>
  <c r="O318" i="2"/>
  <c r="O314" i="2"/>
  <c r="P314" i="2"/>
  <c r="Q314" i="2"/>
  <c r="M314" i="2"/>
  <c r="N314" i="2"/>
  <c r="N310" i="2"/>
  <c r="O310" i="2"/>
  <c r="P310" i="2"/>
  <c r="Q310" i="2"/>
  <c r="M310" i="2"/>
  <c r="P306" i="2"/>
  <c r="Q306" i="2"/>
  <c r="M306" i="2"/>
  <c r="N306" i="2"/>
  <c r="O306" i="2"/>
  <c r="P302" i="2"/>
  <c r="Q302" i="2"/>
  <c r="M302" i="2"/>
  <c r="N302" i="2"/>
  <c r="O302" i="2"/>
  <c r="M298" i="2"/>
  <c r="N298" i="2"/>
  <c r="O298" i="2"/>
  <c r="P298" i="2"/>
  <c r="Q298" i="2"/>
  <c r="P294" i="2"/>
  <c r="Q294" i="2"/>
  <c r="M294" i="2"/>
  <c r="N294" i="2"/>
  <c r="O294" i="2"/>
  <c r="N290" i="2"/>
  <c r="O290" i="2"/>
  <c r="P290" i="2"/>
  <c r="Q290" i="2"/>
  <c r="M290" i="2"/>
  <c r="N286" i="2"/>
  <c r="O286" i="2"/>
  <c r="P286" i="2"/>
  <c r="Q286" i="2"/>
  <c r="M286" i="2"/>
  <c r="O282" i="2"/>
  <c r="P282" i="2"/>
  <c r="Q282" i="2"/>
  <c r="M282" i="2"/>
  <c r="N282" i="2"/>
  <c r="N278" i="2"/>
  <c r="O278" i="2"/>
  <c r="P278" i="2"/>
  <c r="Q278" i="2"/>
  <c r="M278" i="2"/>
  <c r="P274" i="2"/>
  <c r="Q274" i="2"/>
  <c r="M274" i="2"/>
  <c r="N274" i="2"/>
  <c r="O274" i="2"/>
  <c r="P270" i="2"/>
  <c r="M270" i="2"/>
  <c r="O270" i="2"/>
  <c r="N270" i="2"/>
  <c r="Q270" i="2"/>
  <c r="M266" i="2"/>
  <c r="N266" i="2"/>
  <c r="O266" i="2"/>
  <c r="P266" i="2"/>
  <c r="Q266" i="2"/>
  <c r="P262" i="2"/>
  <c r="Q262" i="2"/>
  <c r="M262" i="2"/>
  <c r="N262" i="2"/>
  <c r="O262" i="2"/>
  <c r="N258" i="2"/>
  <c r="O258" i="2"/>
  <c r="P258" i="2"/>
  <c r="Q258" i="2"/>
  <c r="M258" i="2"/>
  <c r="N254" i="2"/>
  <c r="O254" i="2"/>
  <c r="P254" i="2"/>
  <c r="Q254" i="2"/>
  <c r="M254" i="2"/>
  <c r="O250" i="2"/>
  <c r="P250" i="2"/>
  <c r="Q250" i="2"/>
  <c r="M250" i="2"/>
  <c r="N250" i="2"/>
  <c r="N246" i="2"/>
  <c r="O246" i="2"/>
  <c r="P246" i="2"/>
  <c r="Q246" i="2"/>
  <c r="M246" i="2"/>
  <c r="P242" i="2"/>
  <c r="Q242" i="2"/>
  <c r="M242" i="2"/>
  <c r="N242" i="2"/>
  <c r="O242" i="2"/>
  <c r="P238" i="2"/>
  <c r="M238" i="2"/>
  <c r="O238" i="2"/>
  <c r="N238" i="2"/>
  <c r="Q238" i="2"/>
  <c r="Q234" i="2"/>
  <c r="N234" i="2"/>
  <c r="O234" i="2"/>
  <c r="P234" i="2"/>
  <c r="M234" i="2"/>
  <c r="P230" i="2"/>
  <c r="Q230" i="2"/>
  <c r="M230" i="2"/>
  <c r="N230" i="2"/>
  <c r="O230" i="2"/>
  <c r="N226" i="2"/>
  <c r="O226" i="2"/>
  <c r="P226" i="2"/>
  <c r="Q226" i="2"/>
  <c r="M226" i="2"/>
  <c r="N222" i="2"/>
  <c r="O222" i="2"/>
  <c r="P222" i="2"/>
  <c r="Q222" i="2"/>
  <c r="M222" i="2"/>
  <c r="O218" i="2"/>
  <c r="P218" i="2"/>
  <c r="Q218" i="2"/>
  <c r="M218" i="2"/>
  <c r="N218" i="2"/>
  <c r="N214" i="2"/>
  <c r="O214" i="2"/>
  <c r="P214" i="2"/>
  <c r="Q214" i="2"/>
  <c r="M214" i="2"/>
  <c r="P210" i="2"/>
  <c r="Q210" i="2"/>
  <c r="M210" i="2"/>
  <c r="N210" i="2"/>
  <c r="O210" i="2"/>
  <c r="P206" i="2"/>
  <c r="M206" i="2"/>
  <c r="O206" i="2"/>
  <c r="N206" i="2"/>
  <c r="Q206" i="2"/>
  <c r="M202" i="2"/>
  <c r="N202" i="2"/>
  <c r="O202" i="2"/>
  <c r="P202" i="2"/>
  <c r="Q202" i="2"/>
  <c r="P198" i="2"/>
  <c r="Q198" i="2"/>
  <c r="M198" i="2"/>
  <c r="N198" i="2"/>
  <c r="O198" i="2"/>
  <c r="N194" i="2"/>
  <c r="O194" i="2"/>
  <c r="P194" i="2"/>
  <c r="Q194" i="2"/>
  <c r="M194" i="2"/>
  <c r="N190" i="2"/>
  <c r="O190" i="2"/>
  <c r="P190" i="2"/>
  <c r="Q190" i="2"/>
  <c r="M190" i="2"/>
  <c r="O186" i="2"/>
  <c r="P186" i="2"/>
  <c r="Q186" i="2"/>
  <c r="M186" i="2"/>
  <c r="N186" i="2"/>
  <c r="N182" i="2"/>
  <c r="O182" i="2"/>
  <c r="P182" i="2"/>
  <c r="Q182" i="2"/>
  <c r="M182" i="2"/>
  <c r="P178" i="2"/>
  <c r="Q178" i="2"/>
  <c r="M178" i="2"/>
  <c r="N178" i="2"/>
  <c r="O178" i="2"/>
  <c r="P174" i="2"/>
  <c r="M174" i="2"/>
  <c r="O174" i="2"/>
  <c r="N174" i="2"/>
  <c r="Q174" i="2"/>
  <c r="P168" i="2"/>
  <c r="Q168" i="2"/>
  <c r="M168" i="2"/>
  <c r="N168" i="2"/>
  <c r="O168" i="2"/>
  <c r="N160" i="2"/>
  <c r="O160" i="2"/>
  <c r="P160" i="2"/>
  <c r="Q160" i="2"/>
  <c r="M160" i="2"/>
  <c r="P152" i="2"/>
  <c r="Q152" i="2"/>
  <c r="M152" i="2"/>
  <c r="N152" i="2"/>
  <c r="O152" i="2"/>
  <c r="N144" i="2"/>
  <c r="O144" i="2"/>
  <c r="P144" i="2"/>
  <c r="Q144" i="2"/>
  <c r="M144" i="2"/>
  <c r="P136" i="2"/>
  <c r="Q136" i="2"/>
  <c r="M136" i="2"/>
  <c r="N136" i="2"/>
  <c r="O136" i="2"/>
  <c r="N128" i="2"/>
  <c r="O128" i="2"/>
  <c r="P128" i="2"/>
  <c r="Q128" i="2"/>
  <c r="M128" i="2"/>
  <c r="P120" i="2"/>
  <c r="Q120" i="2"/>
  <c r="M120" i="2"/>
  <c r="N120" i="2"/>
  <c r="O120" i="2"/>
  <c r="N112" i="2"/>
  <c r="O112" i="2"/>
  <c r="P112" i="2"/>
  <c r="Q112" i="2"/>
  <c r="M112" i="2"/>
  <c r="P104" i="2"/>
  <c r="Q104" i="2"/>
  <c r="M104" i="2"/>
  <c r="N104" i="2"/>
  <c r="O104" i="2"/>
  <c r="N96" i="2"/>
  <c r="O96" i="2"/>
  <c r="P96" i="2"/>
  <c r="Q96" i="2"/>
  <c r="M96" i="2"/>
  <c r="P88" i="2"/>
  <c r="Q88" i="2"/>
  <c r="M88" i="2"/>
  <c r="N88" i="2"/>
  <c r="O88" i="2"/>
  <c r="N80" i="2"/>
  <c r="O80" i="2"/>
  <c r="P80" i="2"/>
  <c r="Q80" i="2"/>
  <c r="M80" i="2"/>
  <c r="P72" i="2"/>
  <c r="Q72" i="2"/>
  <c r="M72" i="2"/>
  <c r="N72" i="2"/>
  <c r="O72" i="2"/>
  <c r="N64" i="2"/>
  <c r="O64" i="2"/>
  <c r="P64" i="2"/>
  <c r="Q64" i="2"/>
  <c r="M64" i="2"/>
  <c r="P56" i="2"/>
  <c r="Q56" i="2"/>
  <c r="M56" i="2"/>
  <c r="N56" i="2"/>
  <c r="O56" i="2"/>
  <c r="N48" i="2"/>
  <c r="O48" i="2"/>
  <c r="P48" i="2"/>
  <c r="Q48" i="2"/>
  <c r="M48" i="2"/>
  <c r="P40" i="2"/>
  <c r="Q40" i="2"/>
  <c r="M40" i="2"/>
  <c r="N40" i="2"/>
  <c r="O40" i="2"/>
  <c r="N32" i="2"/>
  <c r="O32" i="2"/>
  <c r="P32" i="2"/>
  <c r="Q32" i="2"/>
  <c r="M32" i="2"/>
  <c r="P24" i="2"/>
  <c r="Q24" i="2"/>
  <c r="M24" i="2"/>
  <c r="N24" i="2"/>
  <c r="O24" i="2"/>
  <c r="N16" i="2"/>
  <c r="O16" i="2"/>
  <c r="P16" i="2"/>
  <c r="Q16" i="2"/>
  <c r="M16" i="2"/>
  <c r="P8" i="2"/>
  <c r="Q8" i="2"/>
  <c r="M8" i="2"/>
  <c r="N8" i="2"/>
  <c r="O8" i="2"/>
  <c r="P171" i="2"/>
  <c r="O171" i="2"/>
  <c r="Q171" i="2"/>
  <c r="N171" i="2"/>
  <c r="M171" i="2"/>
  <c r="M167" i="2"/>
  <c r="N167" i="2"/>
  <c r="P167" i="2"/>
  <c r="O167" i="2"/>
  <c r="Q167" i="2"/>
  <c r="N163" i="2"/>
  <c r="P163" i="2"/>
  <c r="O163" i="2"/>
  <c r="Q163" i="2"/>
  <c r="M163" i="2"/>
  <c r="O159" i="2"/>
  <c r="Q159" i="2"/>
  <c r="M159" i="2"/>
  <c r="N159" i="2"/>
  <c r="P159" i="2"/>
  <c r="O155" i="2"/>
  <c r="Q155" i="2"/>
  <c r="M155" i="2"/>
  <c r="N155" i="2"/>
  <c r="P155" i="2"/>
  <c r="N151" i="2"/>
  <c r="P151" i="2"/>
  <c r="O151" i="2"/>
  <c r="Q151" i="2"/>
  <c r="M151" i="2"/>
  <c r="N147" i="2"/>
  <c r="P147" i="2"/>
  <c r="O147" i="2"/>
  <c r="Q147" i="2"/>
  <c r="M147" i="2"/>
  <c r="N143" i="2"/>
  <c r="P143" i="2"/>
  <c r="O143" i="2"/>
  <c r="Q143" i="2"/>
  <c r="M143" i="2"/>
  <c r="Q139" i="2"/>
  <c r="N139" i="2"/>
  <c r="M139" i="2"/>
  <c r="P139" i="2"/>
  <c r="O139" i="2"/>
  <c r="O135" i="2"/>
  <c r="Q135" i="2"/>
  <c r="M135" i="2"/>
  <c r="N135" i="2"/>
  <c r="P135" i="2"/>
  <c r="O131" i="2"/>
  <c r="Q131" i="2"/>
  <c r="M131" i="2"/>
  <c r="N131" i="2"/>
  <c r="P131" i="2"/>
  <c r="N127" i="2"/>
  <c r="P127" i="2"/>
  <c r="O127" i="2"/>
  <c r="Q127" i="2"/>
  <c r="M127" i="2"/>
  <c r="O123" i="2"/>
  <c r="Q123" i="2"/>
  <c r="M123" i="2"/>
  <c r="N123" i="2"/>
  <c r="P123" i="2"/>
  <c r="O119" i="2"/>
  <c r="Q119" i="2"/>
  <c r="M119" i="2"/>
  <c r="N119" i="2"/>
  <c r="P119" i="2"/>
  <c r="N115" i="2"/>
  <c r="P115" i="2"/>
  <c r="O115" i="2"/>
  <c r="Q115" i="2"/>
  <c r="M115" i="2"/>
  <c r="O111" i="2"/>
  <c r="M111" i="2"/>
  <c r="P111" i="2"/>
  <c r="N111" i="2"/>
  <c r="Q111" i="2"/>
  <c r="Q107" i="2"/>
  <c r="N107" i="2"/>
  <c r="M107" i="2"/>
  <c r="P107" i="2"/>
  <c r="O107" i="2"/>
  <c r="O103" i="2"/>
  <c r="M103" i="2"/>
  <c r="N103" i="2"/>
  <c r="P103" i="2"/>
  <c r="Q103" i="2"/>
  <c r="N99" i="2"/>
  <c r="P99" i="2"/>
  <c r="O99" i="2"/>
  <c r="Q99" i="2"/>
  <c r="M99" i="2"/>
  <c r="O95" i="2"/>
  <c r="Q95" i="2"/>
  <c r="M95" i="2"/>
  <c r="N95" i="2"/>
  <c r="P95" i="2"/>
  <c r="N91" i="2"/>
  <c r="P91" i="2"/>
  <c r="O91" i="2"/>
  <c r="Q91" i="2"/>
  <c r="M91" i="2"/>
  <c r="N87" i="2"/>
  <c r="P87" i="2"/>
  <c r="O87" i="2"/>
  <c r="Q87" i="2"/>
  <c r="M87" i="2"/>
  <c r="O83" i="2"/>
  <c r="Q83" i="2"/>
  <c r="M83" i="2"/>
  <c r="N83" i="2"/>
  <c r="P83" i="2"/>
  <c r="N79" i="2"/>
  <c r="P79" i="2"/>
  <c r="O79" i="2"/>
  <c r="Q79" i="2"/>
  <c r="M79" i="2"/>
  <c r="P75" i="2"/>
  <c r="M75" i="2"/>
  <c r="Q75" i="2"/>
  <c r="N75" i="2"/>
  <c r="O75" i="2"/>
  <c r="O71" i="2"/>
  <c r="Q71" i="2"/>
  <c r="M71" i="2"/>
  <c r="N71" i="2"/>
  <c r="P71" i="2"/>
  <c r="O67" i="2"/>
  <c r="Q67" i="2"/>
  <c r="M67" i="2"/>
  <c r="N67" i="2"/>
  <c r="P67" i="2"/>
  <c r="N63" i="2"/>
  <c r="P63" i="2"/>
  <c r="O63" i="2"/>
  <c r="Q63" i="2"/>
  <c r="M63" i="2"/>
  <c r="N59" i="2"/>
  <c r="P59" i="2"/>
  <c r="O59" i="2"/>
  <c r="Q59" i="2"/>
  <c r="M59" i="2"/>
  <c r="O55" i="2"/>
  <c r="Q55" i="2"/>
  <c r="M55" i="2"/>
  <c r="N55" i="2"/>
  <c r="P55" i="2"/>
  <c r="O51" i="2"/>
  <c r="Q51" i="2"/>
  <c r="M51" i="2"/>
  <c r="N51" i="2"/>
  <c r="P51" i="2"/>
  <c r="O47" i="2"/>
  <c r="M47" i="2"/>
  <c r="P47" i="2"/>
  <c r="N47" i="2"/>
  <c r="Q47" i="2"/>
  <c r="P43" i="2"/>
  <c r="O43" i="2"/>
  <c r="Q43" i="2"/>
  <c r="N43" i="2"/>
  <c r="M43" i="2"/>
  <c r="O39" i="2"/>
  <c r="M39" i="2"/>
  <c r="N39" i="2"/>
  <c r="P39" i="2"/>
  <c r="Q39" i="2"/>
  <c r="O35" i="2"/>
  <c r="Q35" i="2"/>
  <c r="M35" i="2"/>
  <c r="N35" i="2"/>
  <c r="P35" i="2"/>
  <c r="O31" i="2"/>
  <c r="Q31" i="2"/>
  <c r="M31" i="2"/>
  <c r="N31" i="2"/>
  <c r="P31" i="2"/>
  <c r="O27" i="2"/>
  <c r="Q27" i="2"/>
  <c r="M27" i="2"/>
  <c r="N27" i="2"/>
  <c r="P27" i="2"/>
  <c r="N23" i="2"/>
  <c r="P23" i="2"/>
  <c r="O23" i="2"/>
  <c r="Q23" i="2"/>
  <c r="M23" i="2"/>
  <c r="O19" i="2"/>
  <c r="Q19" i="2"/>
  <c r="M19" i="2"/>
  <c r="N19" i="2"/>
  <c r="P19" i="2"/>
  <c r="N15" i="2"/>
  <c r="P15" i="2"/>
  <c r="O15" i="2"/>
  <c r="Q15" i="2"/>
  <c r="M15" i="2"/>
  <c r="Q11" i="2"/>
  <c r="N11" i="2"/>
  <c r="M11" i="2"/>
  <c r="P11" i="2"/>
  <c r="O11" i="2"/>
  <c r="O7" i="2"/>
  <c r="Q7" i="2"/>
  <c r="M7" i="2"/>
  <c r="N7" i="2"/>
  <c r="P7" i="2"/>
  <c r="O3" i="2"/>
  <c r="Q3" i="2"/>
  <c r="M3" i="2"/>
  <c r="N3" i="2"/>
  <c r="P3" i="2"/>
  <c r="B1511" i="2"/>
  <c r="B1512" i="2" l="1"/>
  <c r="B1513" i="2" l="1"/>
  <c r="B1514" i="2" l="1"/>
  <c r="B1515" i="2" l="1"/>
  <c r="B1516" i="2" l="1"/>
  <c r="B1517" i="2" l="1"/>
  <c r="B1518" i="2" l="1"/>
  <c r="B1519" i="2" l="1"/>
  <c r="B1520" i="2" l="1"/>
  <c r="B1521" i="2" l="1"/>
  <c r="B1522" i="2" l="1"/>
  <c r="B1523" i="2" l="1"/>
  <c r="B1524" i="2" l="1"/>
  <c r="B1525" i="2" l="1"/>
  <c r="B1526" i="2" l="1"/>
  <c r="B1527" i="2" l="1"/>
  <c r="B1528" i="2" l="1"/>
  <c r="B1529" i="2" l="1"/>
  <c r="B1530" i="2" l="1"/>
  <c r="B1531" i="2" l="1"/>
  <c r="B1532" i="2" l="1"/>
  <c r="B1533" i="2" l="1"/>
  <c r="B1534" i="2" l="1"/>
  <c r="B1535" i="2" l="1"/>
  <c r="B1536" i="2" l="1"/>
  <c r="B1537" i="2" l="1"/>
  <c r="B1538" i="2" l="1"/>
  <c r="B1539" i="2" l="1"/>
  <c r="B1543" i="2" l="1"/>
  <c r="B1544" i="2" l="1"/>
  <c r="B1545" i="2" l="1"/>
  <c r="B1546" i="2" l="1"/>
  <c r="B1547" i="2" l="1"/>
  <c r="B1548" i="2" l="1"/>
  <c r="B1549" i="2" l="1"/>
  <c r="B1550" i="2" l="1"/>
  <c r="B1551" i="2" l="1"/>
  <c r="B1552" i="2" l="1"/>
  <c r="B1553" i="2" l="1"/>
  <c r="B1554" i="2" l="1"/>
  <c r="B1555" i="2" l="1"/>
  <c r="B1556" i="2" l="1"/>
  <c r="B1557" i="2" l="1"/>
  <c r="B1558" i="2" l="1"/>
  <c r="B1559" i="2" l="1"/>
  <c r="B1560" i="2" l="1"/>
  <c r="B1561" i="2" l="1"/>
  <c r="B1562" i="2" l="1"/>
  <c r="B1563" i="2" l="1"/>
  <c r="B1564" i="2" l="1"/>
  <c r="B1565" i="2" l="1"/>
  <c r="B1566" i="2" l="1"/>
  <c r="B1567" i="2" l="1"/>
  <c r="B1568" i="2" l="1"/>
  <c r="B1569" i="2" l="1"/>
  <c r="B1570" i="2" l="1"/>
  <c r="B1571" i="2" l="1"/>
  <c r="B1572" i="2" l="1"/>
  <c r="B1573" i="2" l="1"/>
  <c r="B1574" i="2" l="1"/>
  <c r="B1575" i="2" l="1"/>
  <c r="B1576" i="2" l="1"/>
  <c r="B1577" i="2" l="1"/>
  <c r="B1578" i="2" l="1"/>
  <c r="B1579" i="2" l="1"/>
  <c r="B1580" i="2" l="1"/>
  <c r="B1581" i="2" l="1"/>
  <c r="B1582" i="2" l="1"/>
  <c r="B1583" i="2" l="1"/>
  <c r="B1584" i="2" l="1"/>
  <c r="B1585" i="2" l="1"/>
  <c r="B1586" i="2" l="1"/>
  <c r="B1587" i="2" l="1"/>
  <c r="B1588" i="2" l="1"/>
  <c r="B1589" i="2" l="1"/>
  <c r="B1590" i="2" l="1"/>
  <c r="B1591" i="2" l="1"/>
  <c r="B1592" i="2" l="1"/>
  <c r="B1593" i="2" l="1"/>
  <c r="B1594" i="2" l="1"/>
  <c r="B1598" i="2" l="1"/>
  <c r="B1599" i="2" l="1"/>
  <c r="B1600" i="2" l="1"/>
  <c r="B1601" i="2" l="1"/>
  <c r="B1602" i="2" l="1"/>
  <c r="B1603" i="2" l="1"/>
  <c r="B1604" i="2" l="1"/>
  <c r="B1605" i="2" l="1"/>
  <c r="B1606" i="2" l="1"/>
  <c r="B1607" i="2" l="1"/>
  <c r="B1608" i="2" l="1"/>
  <c r="B1609" i="2" l="1"/>
  <c r="B1610" i="2" l="1"/>
  <c r="B1611" i="2" l="1"/>
  <c r="B1612" i="2" l="1"/>
  <c r="B1613" i="2" l="1"/>
  <c r="B1614" i="2" l="1"/>
  <c r="B1615" i="2" l="1"/>
  <c r="B1616" i="2" l="1"/>
  <c r="B1617" i="2" l="1"/>
  <c r="B1618" i="2" l="1"/>
  <c r="B1619" i="2" l="1"/>
  <c r="B1620" i="2" l="1"/>
  <c r="B1621" i="2" l="1"/>
  <c r="B1622" i="2" l="1"/>
  <c r="B1623" i="2" l="1"/>
  <c r="B1624" i="2" l="1"/>
  <c r="B1625" i="2" l="1"/>
  <c r="B1626" i="2" l="1"/>
  <c r="B1627" i="2" l="1"/>
  <c r="B1628" i="2" l="1"/>
  <c r="B1629" i="2" l="1"/>
  <c r="B1630" i="2" l="1"/>
  <c r="B1631" i="2" l="1"/>
  <c r="B1632" i="2" l="1"/>
  <c r="B1633" i="2" l="1"/>
  <c r="B1634" i="2" l="1"/>
  <c r="B1635" i="2" l="1"/>
  <c r="B1636" i="2" l="1"/>
  <c r="B1637" i="2" l="1"/>
  <c r="B1638" i="2" l="1"/>
  <c r="B1639" i="2" l="1"/>
  <c r="B1640" i="2" l="1"/>
  <c r="B1641" i="2" l="1"/>
  <c r="B1642" i="2" l="1"/>
  <c r="B1643" i="2" l="1"/>
  <c r="B1644" i="2" l="1"/>
  <c r="B1645" i="2" l="1"/>
  <c r="B1646" i="2" l="1"/>
  <c r="B1647" i="2" l="1"/>
  <c r="B1648" i="2" l="1"/>
  <c r="B1649" i="2" l="1"/>
  <c r="B1653" i="2" l="1"/>
  <c r="B1654" i="2" l="1"/>
  <c r="B1655" i="2" l="1"/>
  <c r="B1656" i="2" l="1"/>
  <c r="B1657" i="2" l="1"/>
  <c r="B1658" i="2" l="1"/>
  <c r="B1659" i="2" l="1"/>
  <c r="B1660" i="2" l="1"/>
  <c r="B1661" i="2" l="1"/>
  <c r="B1662" i="2" l="1"/>
  <c r="B1663" i="2" l="1"/>
  <c r="B1664" i="2" l="1"/>
  <c r="B1665" i="2" l="1"/>
  <c r="B1666" i="2" l="1"/>
  <c r="B1667" i="2" l="1"/>
  <c r="B1668" i="2" l="1"/>
  <c r="B1669" i="2" l="1"/>
  <c r="B1670" i="2" l="1"/>
  <c r="B1671" i="2" l="1"/>
  <c r="B1672" i="2" l="1"/>
  <c r="B1673" i="2" l="1"/>
  <c r="B1674" i="2" l="1"/>
  <c r="B1675" i="2" l="1"/>
  <c r="B1676" i="2" l="1"/>
  <c r="B1677" i="2" l="1"/>
  <c r="B1678" i="2" l="1"/>
  <c r="B1679" i="2" l="1"/>
  <c r="B1680" i="2" l="1"/>
  <c r="B1681" i="2" l="1"/>
  <c r="B1682" i="2" l="1"/>
  <c r="B1683" i="2" l="1"/>
  <c r="B1684" i="2" l="1"/>
  <c r="B1685" i="2" l="1"/>
  <c r="B1686" i="2" l="1"/>
  <c r="B1687" i="2" l="1"/>
  <c r="B1688" i="2" l="1"/>
  <c r="B1689" i="2" l="1"/>
  <c r="B1690" i="2" l="1"/>
  <c r="B1691" i="2" l="1"/>
  <c r="B1692" i="2" l="1"/>
  <c r="B1693" i="2" l="1"/>
  <c r="B1694" i="2" l="1"/>
  <c r="B1695" i="2" l="1"/>
  <c r="B1696" i="2" l="1"/>
  <c r="B1697" i="2" l="1"/>
  <c r="B1698" i="2" l="1"/>
  <c r="B1699" i="2" l="1"/>
  <c r="B1700" i="2" l="1"/>
  <c r="B1701" i="2" l="1"/>
  <c r="B1702" i="2" l="1"/>
  <c r="B1703" i="2" l="1"/>
  <c r="B1704" i="2" l="1"/>
  <c r="B1708" i="2" l="1"/>
  <c r="B1709" i="2" l="1"/>
  <c r="B1710" i="2" l="1"/>
  <c r="B1711" i="2" l="1"/>
  <c r="B1712" i="2" l="1"/>
  <c r="B1713" i="2" l="1"/>
  <c r="B1714" i="2" l="1"/>
  <c r="B1715" i="2" l="1"/>
  <c r="B1716" i="2" l="1"/>
  <c r="B1717" i="2" l="1"/>
  <c r="B1718" i="2" l="1"/>
  <c r="B1719" i="2" l="1"/>
  <c r="B1720" i="2" l="1"/>
  <c r="B1721" i="2" l="1"/>
  <c r="B1722" i="2" l="1"/>
  <c r="B1723" i="2" l="1"/>
  <c r="B1724" i="2" l="1"/>
  <c r="B1725" i="2" l="1"/>
  <c r="B1726" i="2" l="1"/>
  <c r="B1727" i="2" l="1"/>
  <c r="B1728" i="2" l="1"/>
  <c r="B1729" i="2" l="1"/>
  <c r="B1730" i="2" l="1"/>
  <c r="B1731" i="2" l="1"/>
  <c r="B1732" i="2" l="1"/>
  <c r="B1733" i="2" l="1"/>
  <c r="B1734" i="2" l="1"/>
  <c r="B1735" i="2" l="1"/>
  <c r="B1736" i="2" l="1"/>
  <c r="B1737" i="2" l="1"/>
  <c r="B1738" i="2" l="1"/>
  <c r="B1739" i="2" l="1"/>
  <c r="B1740" i="2" l="1"/>
  <c r="B1741" i="2" l="1"/>
  <c r="B1742" i="2" l="1"/>
  <c r="B1743" i="2" l="1"/>
  <c r="B1744" i="2" l="1"/>
  <c r="B1745" i="2" l="1"/>
  <c r="B1746" i="2" l="1"/>
  <c r="B1747" i="2" l="1"/>
  <c r="B1748" i="2" l="1"/>
  <c r="B1749" i="2" l="1"/>
  <c r="B1750" i="2" l="1"/>
  <c r="B1751" i="2" l="1"/>
  <c r="C1640" i="2"/>
  <c r="C1609" i="2"/>
  <c r="C1636" i="2"/>
  <c r="C1605" i="2"/>
  <c r="C1477" i="2"/>
  <c r="C1450" i="2"/>
  <c r="C1505" i="2"/>
  <c r="C1478" i="2"/>
  <c r="C1646" i="2"/>
  <c r="C1582" i="2"/>
  <c r="C1615" i="2"/>
  <c r="C1551" i="2"/>
  <c r="C1487" i="2"/>
  <c r="C1423" i="2"/>
  <c r="C1456" i="2"/>
  <c r="C1632" i="2"/>
  <c r="C1601" i="2"/>
  <c r="C1628" i="2"/>
  <c r="C1597" i="2"/>
  <c r="C1469" i="2"/>
  <c r="C1442" i="2"/>
  <c r="C1481" i="2"/>
  <c r="C1470" i="2"/>
  <c r="C1642" i="2"/>
  <c r="C1578" i="2"/>
  <c r="C1611" i="2"/>
  <c r="C1547" i="2"/>
  <c r="C1483" i="2"/>
  <c r="C1419" i="2"/>
  <c r="C1460" i="2"/>
  <c r="C1560" i="2"/>
  <c r="C1556" i="2"/>
  <c r="C1653" i="2"/>
  <c r="C1525" i="2"/>
  <c r="C1498" i="2"/>
  <c r="C1553" i="2"/>
  <c r="C1425" i="2"/>
  <c r="C1606" i="2"/>
  <c r="C1542" i="2"/>
  <c r="C1639" i="2"/>
  <c r="C1575" i="2"/>
  <c r="C1511" i="2"/>
  <c r="C1447" i="2"/>
  <c r="C1480" i="2"/>
  <c r="C1584" i="2"/>
  <c r="C1485" i="2"/>
  <c r="C1497" i="2"/>
  <c r="C1586" i="2"/>
  <c r="C1555" i="2"/>
  <c r="C1427" i="2"/>
  <c r="C1608" i="2"/>
  <c r="C1604" i="2"/>
  <c r="C1577" i="2"/>
  <c r="C1445" i="2"/>
  <c r="C1418" i="2"/>
  <c r="C1473" i="2"/>
  <c r="C1446" i="2"/>
  <c r="C1630" i="2"/>
  <c r="C1566" i="2"/>
  <c r="C1599" i="2"/>
  <c r="C1535" i="2"/>
  <c r="C1471" i="2"/>
  <c r="C1504" i="2"/>
  <c r="C1440" i="2"/>
  <c r="C1600" i="2"/>
  <c r="C1596" i="2"/>
  <c r="C1565" i="2"/>
  <c r="C1437" i="2"/>
  <c r="C1573" i="2"/>
  <c r="C1449" i="2"/>
  <c r="C1438" i="2"/>
  <c r="C1626" i="2"/>
  <c r="C1562" i="2"/>
  <c r="C1595" i="2"/>
  <c r="C1531" i="2"/>
  <c r="C1467" i="2"/>
  <c r="C1508" i="2"/>
  <c r="C1444" i="2"/>
  <c r="C1528" i="2"/>
  <c r="C1625" i="2"/>
  <c r="C1652" i="2"/>
  <c r="C1524" i="2"/>
  <c r="C1621" i="2"/>
  <c r="C1493" i="2"/>
  <c r="C1466" i="2"/>
  <c r="C1521" i="2"/>
  <c r="C1494" i="2"/>
  <c r="C1654" i="2"/>
  <c r="C1590" i="2"/>
  <c r="C1526" i="2"/>
  <c r="C1623" i="2"/>
  <c r="C1559" i="2"/>
  <c r="C1495" i="2"/>
  <c r="C1431" i="2"/>
  <c r="C1464" i="2"/>
  <c r="C1552" i="2"/>
  <c r="C1645" i="2"/>
  <c r="C1490" i="2"/>
  <c r="C1518" i="2"/>
  <c r="C1538" i="2"/>
  <c r="C1635" i="2"/>
  <c r="C1507" i="2"/>
  <c r="C1484" i="2"/>
  <c r="C1421" i="2"/>
  <c r="C1651" i="2"/>
  <c r="C1500" i="2"/>
  <c r="C1576" i="2"/>
  <c r="C1572" i="2"/>
  <c r="C1541" i="2"/>
  <c r="C1514" i="2"/>
  <c r="C1569" i="2"/>
  <c r="C1441" i="2"/>
  <c r="C1614" i="2"/>
  <c r="C1550" i="2"/>
  <c r="C1647" i="2"/>
  <c r="C1583" i="2"/>
  <c r="C1519" i="2"/>
  <c r="C1455" i="2"/>
  <c r="C1488" i="2"/>
  <c r="C1424" i="2"/>
  <c r="C1568" i="2"/>
  <c r="C1564" i="2"/>
  <c r="C1533" i="2"/>
  <c r="C1506" i="2"/>
  <c r="C1545" i="2"/>
  <c r="C1417" i="2"/>
  <c r="C1610" i="2"/>
  <c r="C1546" i="2"/>
  <c r="C1643" i="2"/>
  <c r="C1579" i="2"/>
  <c r="C1515" i="2"/>
  <c r="C1451" i="2"/>
  <c r="C1492" i="2"/>
  <c r="C1428" i="2"/>
  <c r="C1624" i="2"/>
  <c r="C1593" i="2"/>
  <c r="C1620" i="2"/>
  <c r="C1589" i="2"/>
  <c r="C1461" i="2"/>
  <c r="C1434" i="2"/>
  <c r="C1489" i="2"/>
  <c r="C1462" i="2"/>
  <c r="C1638" i="2"/>
  <c r="C1574" i="2"/>
  <c r="C1607" i="2"/>
  <c r="C1543" i="2"/>
  <c r="C1479" i="2"/>
  <c r="C1512" i="2"/>
  <c r="C1448" i="2"/>
  <c r="C1648" i="2"/>
  <c r="C1520" i="2"/>
  <c r="C1617" i="2"/>
  <c r="C1644" i="2"/>
  <c r="C1458" i="2"/>
  <c r="C1486" i="2"/>
  <c r="C1650" i="2"/>
  <c r="C1522" i="2"/>
  <c r="C1619" i="2"/>
  <c r="C1491" i="2"/>
  <c r="C1468" i="2"/>
  <c r="C1544" i="2"/>
  <c r="C1641" i="2"/>
  <c r="C1540" i="2"/>
  <c r="C1637" i="2"/>
  <c r="C1509" i="2"/>
  <c r="C1482" i="2"/>
  <c r="C1537" i="2"/>
  <c r="C1510" i="2"/>
  <c r="C1598" i="2"/>
  <c r="C1534" i="2"/>
  <c r="C1631" i="2"/>
  <c r="C1567" i="2"/>
  <c r="C1503" i="2"/>
  <c r="C1439" i="2"/>
  <c r="C1472" i="2"/>
  <c r="C1536" i="2"/>
  <c r="C1633" i="2"/>
  <c r="C1532" i="2"/>
  <c r="C1629" i="2"/>
  <c r="C1501" i="2"/>
  <c r="C1474" i="2"/>
  <c r="C1513" i="2"/>
  <c r="C1502" i="2"/>
  <c r="C1594" i="2"/>
  <c r="C1530" i="2"/>
  <c r="C1627" i="2"/>
  <c r="C1563" i="2"/>
  <c r="C1499" i="2"/>
  <c r="C1435" i="2"/>
  <c r="C1476" i="2"/>
  <c r="C1592" i="2"/>
  <c r="C1588" i="2"/>
  <c r="C1557" i="2"/>
  <c r="C1429" i="2"/>
  <c r="C1581" i="2"/>
  <c r="C1457" i="2"/>
  <c r="C1430" i="2"/>
  <c r="C1622" i="2"/>
  <c r="C1558" i="2"/>
  <c r="C1591" i="2"/>
  <c r="C1527" i="2"/>
  <c r="C1463" i="2"/>
  <c r="C1496" i="2"/>
  <c r="C1432" i="2"/>
  <c r="C1616" i="2"/>
  <c r="C1612" i="2"/>
  <c r="C1585" i="2"/>
  <c r="C1453" i="2"/>
  <c r="C1426" i="2"/>
  <c r="C1465" i="2"/>
  <c r="C1454" i="2"/>
  <c r="C1634" i="2"/>
  <c r="C1570" i="2"/>
  <c r="C1603" i="2"/>
  <c r="C1539" i="2"/>
  <c r="C1475" i="2"/>
  <c r="C1516" i="2"/>
  <c r="C1452" i="2"/>
  <c r="C1580" i="2"/>
  <c r="C1549" i="2"/>
  <c r="C1561" i="2"/>
  <c r="C1422" i="2"/>
  <c r="C1618" i="2"/>
  <c r="C1587" i="2"/>
  <c r="C1459" i="2"/>
  <c r="C1436" i="2"/>
  <c r="C1649" i="2"/>
  <c r="C1548" i="2"/>
  <c r="C1517" i="2"/>
  <c r="C1529" i="2"/>
  <c r="C1602" i="2"/>
  <c r="C1571" i="2"/>
  <c r="C1443" i="2"/>
  <c r="C1420" i="2"/>
  <c r="C1613" i="2"/>
  <c r="C1433" i="2"/>
  <c r="C1554" i="2"/>
  <c r="C1523" i="2"/>
  <c r="E1525" i="2"/>
  <c r="E1440" i="2"/>
  <c r="E1623" i="2"/>
  <c r="E1506" i="2"/>
  <c r="E1650" i="2"/>
  <c r="E1627" i="2"/>
  <c r="E1549" i="2"/>
  <c r="E1628" i="2"/>
  <c r="E1485" i="2"/>
  <c r="E1493" i="2"/>
  <c r="E1455" i="2"/>
  <c r="E1448" i="2"/>
  <c r="E1513" i="2"/>
  <c r="E1634" i="2"/>
  <c r="E1454" i="2"/>
  <c r="E1423" i="2"/>
  <c r="E1586" i="2"/>
  <c r="E1467" i="2"/>
  <c r="E1500" i="2"/>
  <c r="E1593" i="2"/>
  <c r="E1534" i="2"/>
  <c r="E1527" i="2"/>
  <c r="E1613" i="2"/>
  <c r="E1460" i="2"/>
  <c r="E1504" i="2"/>
  <c r="E1635" i="2"/>
  <c r="E1451" i="2"/>
  <c r="E1540" i="2"/>
  <c r="E1430" i="2"/>
  <c r="E1594" i="2"/>
  <c r="E1551" i="2"/>
  <c r="E1497" i="2"/>
  <c r="E1595" i="2"/>
  <c r="E1507" i="2"/>
  <c r="E1624" i="2"/>
  <c r="E1510" i="2"/>
  <c r="E1558" i="2"/>
  <c r="E1443" i="2"/>
  <c r="E1483" i="2"/>
  <c r="E1535" i="2"/>
  <c r="E1490" i="2"/>
  <c r="E1579" i="2"/>
  <c r="E1641" i="2"/>
  <c r="E1581" i="2"/>
  <c r="E1587" i="2"/>
  <c r="E1420" i="2"/>
  <c r="E1547" i="2"/>
  <c r="E1630" i="2"/>
  <c r="E1494" i="2"/>
  <c r="E1519" i="2"/>
  <c r="E1648" i="2"/>
  <c r="E1474" i="2"/>
  <c r="E1539" i="2"/>
  <c r="E1615" i="2"/>
  <c r="E1639" i="2"/>
  <c r="E1508" i="2"/>
  <c r="E1569" i="2"/>
  <c r="E1638" i="2"/>
  <c r="E1505" i="2"/>
  <c r="E1447" i="2"/>
  <c r="E1438" i="2"/>
  <c r="E1518" i="2"/>
  <c r="E1515" i="2"/>
  <c r="E1637" i="2"/>
  <c r="E1429" i="2"/>
  <c r="E1548" i="2"/>
  <c r="E1642" i="2"/>
  <c r="E1473" i="2"/>
  <c r="E1431" i="2"/>
  <c r="E1545" i="2"/>
  <c r="E1522" i="2"/>
  <c r="E1588" i="2"/>
  <c r="E1561" i="2"/>
  <c r="E1436" i="2"/>
  <c r="E1481" i="2"/>
  <c r="E1418" i="2"/>
  <c r="E1621" i="2"/>
  <c r="E1550" i="2"/>
  <c r="E1543" i="2"/>
  <c r="E1536" i="2"/>
  <c r="E1465" i="2"/>
  <c r="E1478" i="2"/>
  <c r="E1425" i="2"/>
  <c r="E1562" i="2"/>
  <c r="E1572" i="2"/>
  <c r="E1434" i="2"/>
  <c r="E1567" i="2"/>
  <c r="E1432" i="2"/>
  <c r="E1591" i="2"/>
  <c r="E1469" i="2"/>
  <c r="E1577" i="2"/>
  <c r="E1652" i="2"/>
  <c r="E1441" i="2"/>
  <c r="E1574" i="2"/>
  <c r="E1472" i="2"/>
  <c r="E1453" i="2"/>
  <c r="E1450" i="2"/>
  <c r="E1498" i="2"/>
  <c r="E1449" i="2"/>
  <c r="E1651" i="2"/>
  <c r="E1589" i="2"/>
  <c r="E1598" i="2"/>
  <c r="E1463" i="2"/>
  <c r="E1571" i="2"/>
  <c r="E1640" i="2"/>
  <c r="E1553" i="2"/>
  <c r="E1596" i="2"/>
  <c r="E1495" i="2"/>
  <c r="E1417" i="2"/>
  <c r="E1619" i="2"/>
  <c r="E1499" i="2"/>
  <c r="E1422" i="2"/>
  <c r="E1597" i="2"/>
  <c r="E1427" i="2"/>
  <c r="E1521" i="2"/>
  <c r="E1424" i="2"/>
  <c r="E1520" i="2"/>
  <c r="E1557" i="2"/>
  <c r="E1585" i="2"/>
  <c r="E1437" i="2"/>
  <c r="E1620" i="2"/>
  <c r="E1537" i="2"/>
  <c r="E1632" i="2"/>
  <c r="E1555" i="2"/>
  <c r="E1444" i="2"/>
  <c r="E1576" i="2"/>
  <c r="E1461" i="2"/>
  <c r="E1631" i="2"/>
  <c r="E1496" i="2"/>
  <c r="E1636" i="2"/>
  <c r="E1560" i="2"/>
  <c r="E1600" i="2"/>
  <c r="E1484" i="2"/>
  <c r="E1428" i="2"/>
  <c r="E1509" i="2"/>
  <c r="E1622" i="2"/>
  <c r="E1529" i="2"/>
  <c r="E1554" i="2"/>
  <c r="E1556" i="2"/>
  <c r="E1471" i="2"/>
  <c r="E1526" i="2"/>
  <c r="E1568" i="2"/>
  <c r="E1458" i="2"/>
  <c r="E1530" i="2"/>
  <c r="E1580" i="2"/>
  <c r="E1456" i="2"/>
  <c r="E1480" i="2"/>
  <c r="E1524" i="2"/>
  <c r="E1583" i="2"/>
  <c r="E1479" i="2"/>
  <c r="E1501" i="2"/>
  <c r="E1603" i="2"/>
  <c r="E1618" i="2"/>
  <c r="E1419" i="2"/>
  <c r="E1599" i="2"/>
  <c r="E1654" i="2"/>
  <c r="E1488" i="2"/>
  <c r="E1617" i="2"/>
  <c r="E1502" i="2"/>
  <c r="E1516" i="2"/>
  <c r="E1487" i="2"/>
  <c r="E1511" i="2"/>
  <c r="E1625" i="2"/>
  <c r="E1614" i="2"/>
  <c r="E1607" i="2"/>
  <c r="E1532" i="2"/>
  <c r="E1426" i="2"/>
  <c r="E1523" i="2"/>
  <c r="E1582" i="2"/>
  <c r="E1584" i="2"/>
  <c r="E1626" i="2"/>
  <c r="E1538" i="2"/>
  <c r="E1492" i="2"/>
  <c r="E1482" i="2"/>
  <c r="E1457" i="2"/>
  <c r="E1517" i="2"/>
  <c r="E1611" i="2"/>
  <c r="E1566" i="2"/>
  <c r="E1552" i="2"/>
  <c r="E1610" i="2"/>
  <c r="E1633" i="2"/>
  <c r="E1578" i="2"/>
  <c r="E1446" i="2"/>
  <c r="E1466" i="2"/>
  <c r="E1647" i="2"/>
  <c r="E1512" i="2"/>
  <c r="E1629" i="2"/>
  <c r="E1570" i="2"/>
  <c r="E1646" i="2"/>
  <c r="E1542" i="2"/>
  <c r="E1531" i="2"/>
  <c r="E1541" i="2"/>
  <c r="E1462" i="2"/>
  <c r="E1439" i="2"/>
  <c r="E1612" i="2"/>
  <c r="E1433" i="2"/>
  <c r="E1477" i="2"/>
  <c r="E1575" i="2"/>
  <c r="E1573" i="2"/>
  <c r="E1645" i="2"/>
  <c r="E1643" i="2"/>
  <c r="E1544" i="2"/>
  <c r="E1592" i="2"/>
  <c r="E1649" i="2"/>
  <c r="E1470" i="2"/>
  <c r="E1445" i="2"/>
  <c r="E1559" i="2"/>
  <c r="E1533" i="2"/>
  <c r="E1486" i="2"/>
  <c r="E1435" i="2"/>
  <c r="E1602" i="2"/>
  <c r="E1609" i="2"/>
  <c r="E1606" i="2"/>
  <c r="E1565" i="2"/>
  <c r="E1464" i="2"/>
  <c r="E1546" i="2"/>
  <c r="E1468" i="2"/>
  <c r="E1476" i="2"/>
  <c r="E1459" i="2"/>
  <c r="E1442" i="2"/>
  <c r="E1608" i="2"/>
  <c r="E1590" i="2"/>
  <c r="E1564" i="2"/>
  <c r="E1644" i="2"/>
  <c r="E1563" i="2"/>
  <c r="E1475" i="2"/>
  <c r="E1452" i="2"/>
  <c r="E1601" i="2"/>
  <c r="E1604" i="2"/>
  <c r="E1528" i="2"/>
  <c r="E1514" i="2"/>
  <c r="E1489" i="2"/>
  <c r="E1503" i="2"/>
  <c r="E1616" i="2"/>
  <c r="E1605" i="2"/>
  <c r="E1653" i="2"/>
  <c r="E1421" i="2"/>
  <c r="E1491" i="2"/>
  <c r="F1612" i="2" l="1"/>
  <c r="F1508" i="2"/>
  <c r="F1560" i="2"/>
  <c r="F1456" i="2"/>
  <c r="F1417" i="2"/>
  <c r="F1418" i="2" s="1"/>
  <c r="B1752" i="2"/>
  <c r="F1419" i="2" l="1"/>
  <c r="F1420" i="2" s="1"/>
  <c r="B1753" i="2"/>
  <c r="F1421" i="2" l="1"/>
  <c r="F1422" i="2" s="1"/>
  <c r="F1423" i="2" s="1"/>
  <c r="B1754" i="2"/>
  <c r="F1424" i="2" l="1"/>
  <c r="B1755" i="2"/>
  <c r="F1425" i="2" l="1"/>
  <c r="F1426" i="2"/>
  <c r="B1756" i="2"/>
  <c r="F1427" i="2" l="1"/>
  <c r="B1757" i="2"/>
  <c r="F1428" i="2" l="1"/>
  <c r="B1758" i="2"/>
  <c r="F1429" i="2" l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B1763" i="2"/>
  <c r="L983" i="2" l="1"/>
  <c r="F1501" i="2"/>
  <c r="F1502" i="2" s="1"/>
  <c r="F1503" i="2" s="1"/>
  <c r="F1504" i="2" s="1"/>
  <c r="F1505" i="2" s="1"/>
  <c r="F1506" i="2" s="1"/>
  <c r="F1507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L985" i="2"/>
  <c r="L989" i="2"/>
  <c r="L993" i="2"/>
  <c r="L997" i="2"/>
  <c r="L1001" i="2"/>
  <c r="L1005" i="2"/>
  <c r="L1009" i="2"/>
  <c r="L1013" i="2"/>
  <c r="L1017" i="2"/>
  <c r="L1021" i="2"/>
  <c r="L1025" i="2"/>
  <c r="L1029" i="2"/>
  <c r="L1033" i="2"/>
  <c r="L1037" i="2"/>
  <c r="L1041" i="2"/>
  <c r="L1045" i="2"/>
  <c r="L1049" i="2"/>
  <c r="L1053" i="2"/>
  <c r="L1057" i="2"/>
  <c r="L1061" i="2"/>
  <c r="L1065" i="2"/>
  <c r="L1069" i="2"/>
  <c r="L1073" i="2"/>
  <c r="L1077" i="2"/>
  <c r="L1081" i="2"/>
  <c r="L1085" i="2"/>
  <c r="L1089" i="2"/>
  <c r="L1093" i="2"/>
  <c r="L1097" i="2"/>
  <c r="L1101" i="2"/>
  <c r="L1105" i="2"/>
  <c r="L988" i="2"/>
  <c r="L996" i="2"/>
  <c r="L1004" i="2"/>
  <c r="L1012" i="2"/>
  <c r="L1020" i="2"/>
  <c r="L1028" i="2"/>
  <c r="L1036" i="2"/>
  <c r="L1044" i="2"/>
  <c r="L1052" i="2"/>
  <c r="L1060" i="2"/>
  <c r="L1068" i="2"/>
  <c r="L1076" i="2"/>
  <c r="L1084" i="2"/>
  <c r="L1092" i="2"/>
  <c r="L1100" i="2"/>
  <c r="L1107" i="2"/>
  <c r="L1111" i="2"/>
  <c r="L1115" i="2"/>
  <c r="L1119" i="2"/>
  <c r="L1123" i="2"/>
  <c r="L1127" i="2"/>
  <c r="L1131" i="2"/>
  <c r="L1135" i="2"/>
  <c r="L1139" i="2"/>
  <c r="L1143" i="2"/>
  <c r="L1147" i="2"/>
  <c r="L1151" i="2"/>
  <c r="L1155" i="2"/>
  <c r="L1159" i="2"/>
  <c r="L1163" i="2"/>
  <c r="L1167" i="2"/>
  <c r="L1171" i="2"/>
  <c r="L1175" i="2"/>
  <c r="L1179" i="2"/>
  <c r="L1183" i="2"/>
  <c r="L1187" i="2"/>
  <c r="L1191" i="2"/>
  <c r="L1195" i="2"/>
  <c r="L1199" i="2"/>
  <c r="L1203" i="2"/>
  <c r="L1207" i="2"/>
  <c r="L1211" i="2"/>
  <c r="L1215" i="2"/>
  <c r="L1219" i="2"/>
  <c r="L1223" i="2"/>
  <c r="L1227" i="2"/>
  <c r="L1231" i="2"/>
  <c r="L1235" i="2"/>
  <c r="L1239" i="2"/>
  <c r="L1243" i="2"/>
  <c r="L1247" i="2"/>
  <c r="L1251" i="2"/>
  <c r="L1255" i="2"/>
  <c r="L1259" i="2"/>
  <c r="L1263" i="2"/>
  <c r="L1267" i="2"/>
  <c r="L1271" i="2"/>
  <c r="L1275" i="2"/>
  <c r="L1279" i="2"/>
  <c r="L1283" i="2"/>
  <c r="L1287" i="2"/>
  <c r="L1291" i="2"/>
  <c r="L1295" i="2"/>
  <c r="L1299" i="2"/>
  <c r="L1303" i="2"/>
  <c r="L1307" i="2"/>
  <c r="L1311" i="2"/>
  <c r="L1315" i="2"/>
  <c r="L1319" i="2"/>
  <c r="L1323" i="2"/>
  <c r="L1327" i="2"/>
  <c r="L1331" i="2"/>
  <c r="L1335" i="2"/>
  <c r="L1339" i="2"/>
  <c r="L1343" i="2"/>
  <c r="L1347" i="2"/>
  <c r="L1351" i="2"/>
  <c r="L1355" i="2"/>
  <c r="L1359" i="2"/>
  <c r="L1363" i="2"/>
  <c r="L1367" i="2"/>
  <c r="L1371" i="2"/>
  <c r="L1375" i="2"/>
  <c r="L1379" i="2"/>
  <c r="L1383" i="2"/>
  <c r="L1387" i="2"/>
  <c r="L1391" i="2"/>
  <c r="L1395" i="2"/>
  <c r="L1399" i="2"/>
  <c r="L1403" i="2"/>
  <c r="L1407" i="2"/>
  <c r="L1411" i="2"/>
  <c r="L1415" i="2"/>
  <c r="L1419" i="2"/>
  <c r="L1423" i="2"/>
  <c r="L1427" i="2"/>
  <c r="L1431" i="2"/>
  <c r="L1435" i="2"/>
  <c r="L986" i="2"/>
  <c r="L994" i="2"/>
  <c r="L1002" i="2"/>
  <c r="L1010" i="2"/>
  <c r="L1018" i="2"/>
  <c r="L1026" i="2"/>
  <c r="L1034" i="2"/>
  <c r="L1042" i="2"/>
  <c r="L1050" i="2"/>
  <c r="L1058" i="2"/>
  <c r="L1066" i="2"/>
  <c r="L1074" i="2"/>
  <c r="L1082" i="2"/>
  <c r="L1090" i="2"/>
  <c r="L1098" i="2"/>
  <c r="L1106" i="2"/>
  <c r="L1110" i="2"/>
  <c r="L1114" i="2"/>
  <c r="L1118" i="2"/>
  <c r="L1122" i="2"/>
  <c r="L1126" i="2"/>
  <c r="L1130" i="2"/>
  <c r="L1134" i="2"/>
  <c r="L1138" i="2"/>
  <c r="L1142" i="2"/>
  <c r="L1146" i="2"/>
  <c r="L1150" i="2"/>
  <c r="L1154" i="2"/>
  <c r="L1158" i="2"/>
  <c r="L1162" i="2"/>
  <c r="L1166" i="2"/>
  <c r="L1170" i="2"/>
  <c r="L1174" i="2"/>
  <c r="L1178" i="2"/>
  <c r="L1182" i="2"/>
  <c r="L1186" i="2"/>
  <c r="L1190" i="2"/>
  <c r="L1194" i="2"/>
  <c r="L1198" i="2"/>
  <c r="L1202" i="2"/>
  <c r="L1206" i="2"/>
  <c r="L1210" i="2"/>
  <c r="L1214" i="2"/>
  <c r="L1218" i="2"/>
  <c r="L1222" i="2"/>
  <c r="L1226" i="2"/>
  <c r="L1230" i="2"/>
  <c r="L1234" i="2"/>
  <c r="L1238" i="2"/>
  <c r="L1242" i="2"/>
  <c r="L1246" i="2"/>
  <c r="L1250" i="2"/>
  <c r="L1256" i="2"/>
  <c r="L1264" i="2"/>
  <c r="L1272" i="2"/>
  <c r="L1280" i="2"/>
  <c r="L1288" i="2"/>
  <c r="L1296" i="2"/>
  <c r="L1304" i="2"/>
  <c r="L1312" i="2"/>
  <c r="L1320" i="2"/>
  <c r="L1328" i="2"/>
  <c r="L1336" i="2"/>
  <c r="L1344" i="2"/>
  <c r="L1352" i="2"/>
  <c r="L1360" i="2"/>
  <c r="L1368" i="2"/>
  <c r="L1376" i="2"/>
  <c r="L1384" i="2"/>
  <c r="L1392" i="2"/>
  <c r="L1400" i="2"/>
  <c r="L1408" i="2"/>
  <c r="L1416" i="2"/>
  <c r="L1424" i="2"/>
  <c r="L1432" i="2"/>
  <c r="L1438" i="2"/>
  <c r="L1442" i="2"/>
  <c r="L1446" i="2"/>
  <c r="L1450" i="2"/>
  <c r="L1454" i="2"/>
  <c r="L1458" i="2"/>
  <c r="L1462" i="2"/>
  <c r="L1466" i="2"/>
  <c r="L1470" i="2"/>
  <c r="L1254" i="2"/>
  <c r="L1262" i="2"/>
  <c r="L1270" i="2"/>
  <c r="L1278" i="2"/>
  <c r="L1286" i="2"/>
  <c r="L1294" i="2"/>
  <c r="L1302" i="2"/>
  <c r="L1310" i="2"/>
  <c r="L1318" i="2"/>
  <c r="L1326" i="2"/>
  <c r="L1334" i="2"/>
  <c r="L1342" i="2"/>
  <c r="L987" i="2"/>
  <c r="L991" i="2"/>
  <c r="L995" i="2"/>
  <c r="L999" i="2"/>
  <c r="L1003" i="2"/>
  <c r="L1007" i="2"/>
  <c r="L1011" i="2"/>
  <c r="L1015" i="2"/>
  <c r="L1019" i="2"/>
  <c r="L1023" i="2"/>
  <c r="L1027" i="2"/>
  <c r="L1031" i="2"/>
  <c r="L1035" i="2"/>
  <c r="L1039" i="2"/>
  <c r="L1043" i="2"/>
  <c r="L1047" i="2"/>
  <c r="L1051" i="2"/>
  <c r="L1055" i="2"/>
  <c r="L1059" i="2"/>
  <c r="L1063" i="2"/>
  <c r="L1067" i="2"/>
  <c r="L1071" i="2"/>
  <c r="L1075" i="2"/>
  <c r="L1079" i="2"/>
  <c r="L1083" i="2"/>
  <c r="L1087" i="2"/>
  <c r="L1091" i="2"/>
  <c r="L1095" i="2"/>
  <c r="L1099" i="2"/>
  <c r="L1103" i="2"/>
  <c r="L984" i="2"/>
  <c r="L992" i="2"/>
  <c r="L1000" i="2"/>
  <c r="L1008" i="2"/>
  <c r="L1016" i="2"/>
  <c r="L1024" i="2"/>
  <c r="L1032" i="2"/>
  <c r="L1040" i="2"/>
  <c r="L1048" i="2"/>
  <c r="L1056" i="2"/>
  <c r="L1064" i="2"/>
  <c r="L1072" i="2"/>
  <c r="L1080" i="2"/>
  <c r="L1088" i="2"/>
  <c r="L1096" i="2"/>
  <c r="L1104" i="2"/>
  <c r="L1109" i="2"/>
  <c r="L1113" i="2"/>
  <c r="L1117" i="2"/>
  <c r="L1121" i="2"/>
  <c r="L1125" i="2"/>
  <c r="L1129" i="2"/>
  <c r="L1133" i="2"/>
  <c r="L1137" i="2"/>
  <c r="L1141" i="2"/>
  <c r="L1145" i="2"/>
  <c r="L1149" i="2"/>
  <c r="L1153" i="2"/>
  <c r="L1157" i="2"/>
  <c r="L1161" i="2"/>
  <c r="L1165" i="2"/>
  <c r="L1169" i="2"/>
  <c r="L1173" i="2"/>
  <c r="L1177" i="2"/>
  <c r="L1181" i="2"/>
  <c r="L1185" i="2"/>
  <c r="L1189" i="2"/>
  <c r="L1193" i="2"/>
  <c r="L1197" i="2"/>
  <c r="L1201" i="2"/>
  <c r="L1205" i="2"/>
  <c r="L1209" i="2"/>
  <c r="L1213" i="2"/>
  <c r="L1217" i="2"/>
  <c r="L1221" i="2"/>
  <c r="L1225" i="2"/>
  <c r="L1229" i="2"/>
  <c r="L1233" i="2"/>
  <c r="L1237" i="2"/>
  <c r="L1241" i="2"/>
  <c r="L1245" i="2"/>
  <c r="L1249" i="2"/>
  <c r="L1253" i="2"/>
  <c r="L1257" i="2"/>
  <c r="L1261" i="2"/>
  <c r="L1265" i="2"/>
  <c r="L1269" i="2"/>
  <c r="L1273" i="2"/>
  <c r="L1277" i="2"/>
  <c r="L1281" i="2"/>
  <c r="L1285" i="2"/>
  <c r="L1289" i="2"/>
  <c r="L1293" i="2"/>
  <c r="L1297" i="2"/>
  <c r="L1301" i="2"/>
  <c r="L1305" i="2"/>
  <c r="L1309" i="2"/>
  <c r="L1313" i="2"/>
  <c r="L1317" i="2"/>
  <c r="L1321" i="2"/>
  <c r="L1325" i="2"/>
  <c r="L1329" i="2"/>
  <c r="L1333" i="2"/>
  <c r="L1337" i="2"/>
  <c r="L1341" i="2"/>
  <c r="L1345" i="2"/>
  <c r="L1349" i="2"/>
  <c r="L1353" i="2"/>
  <c r="L1357" i="2"/>
  <c r="L1361" i="2"/>
  <c r="L1365" i="2"/>
  <c r="L1369" i="2"/>
  <c r="L1373" i="2"/>
  <c r="L1377" i="2"/>
  <c r="L1381" i="2"/>
  <c r="L1385" i="2"/>
  <c r="L1389" i="2"/>
  <c r="L1393" i="2"/>
  <c r="L1397" i="2"/>
  <c r="L1401" i="2"/>
  <c r="L1405" i="2"/>
  <c r="L1409" i="2"/>
  <c r="L1413" i="2"/>
  <c r="L1417" i="2"/>
  <c r="L1421" i="2"/>
  <c r="L1425" i="2"/>
  <c r="L1429" i="2"/>
  <c r="L1433" i="2"/>
  <c r="L990" i="2"/>
  <c r="L998" i="2"/>
  <c r="L1006" i="2"/>
  <c r="L1014" i="2"/>
  <c r="L1022" i="2"/>
  <c r="L1030" i="2"/>
  <c r="L1038" i="2"/>
  <c r="L1046" i="2"/>
  <c r="L1054" i="2"/>
  <c r="L1062" i="2"/>
  <c r="L1070" i="2"/>
  <c r="L1078" i="2"/>
  <c r="L1086" i="2"/>
  <c r="L1094" i="2"/>
  <c r="L1102" i="2"/>
  <c r="L1108" i="2"/>
  <c r="L1112" i="2"/>
  <c r="L1116" i="2"/>
  <c r="L1120" i="2"/>
  <c r="L1124" i="2"/>
  <c r="L1128" i="2"/>
  <c r="L1132" i="2"/>
  <c r="L1136" i="2"/>
  <c r="L1140" i="2"/>
  <c r="L1144" i="2"/>
  <c r="L1148" i="2"/>
  <c r="L1152" i="2"/>
  <c r="L1156" i="2"/>
  <c r="L1160" i="2"/>
  <c r="L1164" i="2"/>
  <c r="L1168" i="2"/>
  <c r="L1172" i="2"/>
  <c r="L1176" i="2"/>
  <c r="L1180" i="2"/>
  <c r="L1184" i="2"/>
  <c r="L1188" i="2"/>
  <c r="L1192" i="2"/>
  <c r="L1196" i="2"/>
  <c r="L1200" i="2"/>
  <c r="L1204" i="2"/>
  <c r="L1208" i="2"/>
  <c r="L1212" i="2"/>
  <c r="L1216" i="2"/>
  <c r="L1220" i="2"/>
  <c r="L1224" i="2"/>
  <c r="L1228" i="2"/>
  <c r="L1232" i="2"/>
  <c r="L1236" i="2"/>
  <c r="L1240" i="2"/>
  <c r="L1244" i="2"/>
  <c r="L1248" i="2"/>
  <c r="L1252" i="2"/>
  <c r="L1260" i="2"/>
  <c r="L1268" i="2"/>
  <c r="L1276" i="2"/>
  <c r="L1284" i="2"/>
  <c r="L1292" i="2"/>
  <c r="L1300" i="2"/>
  <c r="L1308" i="2"/>
  <c r="L1316" i="2"/>
  <c r="L1324" i="2"/>
  <c r="L1332" i="2"/>
  <c r="L1340" i="2"/>
  <c r="L1348" i="2"/>
  <c r="L1356" i="2"/>
  <c r="L1364" i="2"/>
  <c r="L1372" i="2"/>
  <c r="L1380" i="2"/>
  <c r="L1388" i="2"/>
  <c r="L1396" i="2"/>
  <c r="L1404" i="2"/>
  <c r="L1412" i="2"/>
  <c r="L1420" i="2"/>
  <c r="L1428" i="2"/>
  <c r="L1436" i="2"/>
  <c r="L1440" i="2"/>
  <c r="L1444" i="2"/>
  <c r="L1448" i="2"/>
  <c r="L1452" i="2"/>
  <c r="L1456" i="2"/>
  <c r="L1460" i="2"/>
  <c r="L1464" i="2"/>
  <c r="L1468" i="2"/>
  <c r="L1258" i="2"/>
  <c r="L1266" i="2"/>
  <c r="L1274" i="2"/>
  <c r="L1282" i="2"/>
  <c r="L1290" i="2"/>
  <c r="L1298" i="2"/>
  <c r="L1306" i="2"/>
  <c r="L1314" i="2"/>
  <c r="L1322" i="2"/>
  <c r="L1330" i="2"/>
  <c r="L1338" i="2"/>
  <c r="L1346" i="2"/>
  <c r="L1354" i="2"/>
  <c r="L1362" i="2"/>
  <c r="L1370" i="2"/>
  <c r="L1378" i="2"/>
  <c r="L1386" i="2"/>
  <c r="L1394" i="2"/>
  <c r="L1402" i="2"/>
  <c r="L1410" i="2"/>
  <c r="L1418" i="2"/>
  <c r="L1426" i="2"/>
  <c r="L1434" i="2"/>
  <c r="L1439" i="2"/>
  <c r="L1443" i="2"/>
  <c r="L1447" i="2"/>
  <c r="L1451" i="2"/>
  <c r="L1455" i="2"/>
  <c r="L1459" i="2"/>
  <c r="L1463" i="2"/>
  <c r="L1467" i="2"/>
  <c r="L1471" i="2"/>
  <c r="L1350" i="2"/>
  <c r="L1366" i="2"/>
  <c r="L1382" i="2"/>
  <c r="L1398" i="2"/>
  <c r="L1414" i="2"/>
  <c r="L1430" i="2"/>
  <c r="L1441" i="2"/>
  <c r="L1449" i="2"/>
  <c r="L1457" i="2"/>
  <c r="L1465" i="2"/>
  <c r="L1358" i="2"/>
  <c r="L1374" i="2"/>
  <c r="L1390" i="2"/>
  <c r="L1406" i="2"/>
  <c r="L1422" i="2"/>
  <c r="L1437" i="2"/>
  <c r="L1445" i="2"/>
  <c r="L1453" i="2"/>
  <c r="L1461" i="2"/>
  <c r="L1469" i="2"/>
  <c r="B1764" i="2"/>
  <c r="P983" i="2" l="1"/>
  <c r="O983" i="2"/>
  <c r="Q983" i="2"/>
  <c r="M983" i="2"/>
  <c r="N983" i="2"/>
  <c r="Q1470" i="2"/>
  <c r="M1470" i="2"/>
  <c r="O1470" i="2"/>
  <c r="N1470" i="2"/>
  <c r="P1470" i="2"/>
  <c r="Q1454" i="2"/>
  <c r="P1454" i="2"/>
  <c r="M1454" i="2"/>
  <c r="N1454" i="2"/>
  <c r="O1454" i="2"/>
  <c r="Q1438" i="2"/>
  <c r="M1438" i="2"/>
  <c r="O1438" i="2"/>
  <c r="N1438" i="2"/>
  <c r="P1438" i="2"/>
  <c r="O1422" i="2"/>
  <c r="Q1422" i="2"/>
  <c r="P1422" i="2"/>
  <c r="M1422" i="2"/>
  <c r="N1422" i="2"/>
  <c r="Q1406" i="2"/>
  <c r="P1406" i="2"/>
  <c r="M1406" i="2"/>
  <c r="N1406" i="2"/>
  <c r="O1406" i="2"/>
  <c r="N1390" i="2"/>
  <c r="Q1390" i="2"/>
  <c r="O1390" i="2"/>
  <c r="P1390" i="2"/>
  <c r="M1390" i="2"/>
  <c r="N1374" i="2"/>
  <c r="O1374" i="2"/>
  <c r="P1374" i="2"/>
  <c r="M1374" i="2"/>
  <c r="Q1374" i="2"/>
  <c r="Q1358" i="2"/>
  <c r="O1358" i="2"/>
  <c r="P1358" i="2"/>
  <c r="M1358" i="2"/>
  <c r="N1358" i="2"/>
  <c r="N1342" i="2"/>
  <c r="Q1342" i="2"/>
  <c r="O1342" i="2"/>
  <c r="P1342" i="2"/>
  <c r="M1342" i="2"/>
  <c r="N1326" i="2"/>
  <c r="Q1326" i="2"/>
  <c r="O1326" i="2"/>
  <c r="P1326" i="2"/>
  <c r="M1326" i="2"/>
  <c r="O1310" i="2"/>
  <c r="P1310" i="2"/>
  <c r="M1310" i="2"/>
  <c r="N1310" i="2"/>
  <c r="Q1310" i="2"/>
  <c r="N1294" i="2"/>
  <c r="Q1294" i="2"/>
  <c r="O1294" i="2"/>
  <c r="P1294" i="2"/>
  <c r="M1294" i="2"/>
  <c r="O1278" i="2"/>
  <c r="P1278" i="2"/>
  <c r="M1278" i="2"/>
  <c r="N1278" i="2"/>
  <c r="Q1278" i="2"/>
  <c r="N1262" i="2"/>
  <c r="P1262" i="2"/>
  <c r="O1262" i="2"/>
  <c r="M1262" i="2"/>
  <c r="Q1262" i="2"/>
  <c r="N1246" i="2"/>
  <c r="Q1246" i="2"/>
  <c r="O1246" i="2"/>
  <c r="P1246" i="2"/>
  <c r="M1246" i="2"/>
  <c r="N1230" i="2"/>
  <c r="P1230" i="2"/>
  <c r="O1230" i="2"/>
  <c r="M1230" i="2"/>
  <c r="Q1230" i="2"/>
  <c r="O1214" i="2"/>
  <c r="P1214" i="2"/>
  <c r="M1214" i="2"/>
  <c r="N1214" i="2"/>
  <c r="Q1214" i="2"/>
  <c r="O1198" i="2"/>
  <c r="M1198" i="2"/>
  <c r="Q1198" i="2"/>
  <c r="N1198" i="2"/>
  <c r="P1198" i="2"/>
  <c r="P1182" i="2"/>
  <c r="N1182" i="2"/>
  <c r="Q1182" i="2"/>
  <c r="O1182" i="2"/>
  <c r="M1182" i="2"/>
  <c r="N1166" i="2"/>
  <c r="O1166" i="2"/>
  <c r="M1166" i="2"/>
  <c r="Q1166" i="2"/>
  <c r="P1166" i="2"/>
  <c r="N1150" i="2"/>
  <c r="Q1150" i="2"/>
  <c r="O1150" i="2"/>
  <c r="P1150" i="2"/>
  <c r="M1150" i="2"/>
  <c r="O1134" i="2"/>
  <c r="M1134" i="2"/>
  <c r="Q1134" i="2"/>
  <c r="N1134" i="2"/>
  <c r="P1134" i="2"/>
  <c r="O1118" i="2"/>
  <c r="P1118" i="2"/>
  <c r="M1118" i="2"/>
  <c r="N1118" i="2"/>
  <c r="Q1118" i="2"/>
  <c r="O1102" i="2"/>
  <c r="M1102" i="2"/>
  <c r="Q1102" i="2"/>
  <c r="N1102" i="2"/>
  <c r="P1102" i="2"/>
  <c r="N1086" i="2"/>
  <c r="Q1086" i="2"/>
  <c r="O1086" i="2"/>
  <c r="P1086" i="2"/>
  <c r="M1086" i="2"/>
  <c r="N1070" i="2"/>
  <c r="P1070" i="2"/>
  <c r="O1070" i="2"/>
  <c r="M1070" i="2"/>
  <c r="Q1070" i="2"/>
  <c r="Q1054" i="2"/>
  <c r="O1054" i="2"/>
  <c r="P1054" i="2"/>
  <c r="M1054" i="2"/>
  <c r="N1054" i="2"/>
  <c r="O1038" i="2"/>
  <c r="N1038" i="2"/>
  <c r="P1038" i="2"/>
  <c r="M1038" i="2"/>
  <c r="Q1038" i="2"/>
  <c r="O1022" i="2"/>
  <c r="P1022" i="2"/>
  <c r="M1022" i="2"/>
  <c r="N1022" i="2"/>
  <c r="Q1022" i="2"/>
  <c r="N1006" i="2"/>
  <c r="P1006" i="2"/>
  <c r="O1006" i="2"/>
  <c r="M1006" i="2"/>
  <c r="Q1006" i="2"/>
  <c r="N990" i="2"/>
  <c r="Q990" i="2"/>
  <c r="O990" i="2"/>
  <c r="P990" i="2"/>
  <c r="M990" i="2"/>
  <c r="M1464" i="2"/>
  <c r="Q1464" i="2"/>
  <c r="P1464" i="2"/>
  <c r="N1464" i="2"/>
  <c r="O1464" i="2"/>
  <c r="Q1448" i="2"/>
  <c r="M1448" i="2"/>
  <c r="N1448" i="2"/>
  <c r="O1448" i="2"/>
  <c r="P1448" i="2"/>
  <c r="Q1432" i="2"/>
  <c r="M1432" i="2"/>
  <c r="O1432" i="2"/>
  <c r="N1432" i="2"/>
  <c r="P1432" i="2"/>
  <c r="O1416" i="2"/>
  <c r="N1416" i="2"/>
  <c r="Q1416" i="2"/>
  <c r="P1416" i="2"/>
  <c r="M1416" i="2"/>
  <c r="P1400" i="2"/>
  <c r="M1400" i="2"/>
  <c r="O1400" i="2"/>
  <c r="N1400" i="2"/>
  <c r="Q1400" i="2"/>
  <c r="N1384" i="2"/>
  <c r="O1384" i="2"/>
  <c r="P1384" i="2"/>
  <c r="Q1384" i="2"/>
  <c r="M1384" i="2"/>
  <c r="N1368" i="2"/>
  <c r="Q1368" i="2"/>
  <c r="P1368" i="2"/>
  <c r="M1368" i="2"/>
  <c r="O1368" i="2"/>
  <c r="N1352" i="2"/>
  <c r="P1352" i="2"/>
  <c r="Q1352" i="2"/>
  <c r="M1352" i="2"/>
  <c r="O1352" i="2"/>
  <c r="P1336" i="2"/>
  <c r="M1336" i="2"/>
  <c r="O1336" i="2"/>
  <c r="N1336" i="2"/>
  <c r="Q1336" i="2"/>
  <c r="N1320" i="2"/>
  <c r="P1320" i="2"/>
  <c r="Q1320" i="2"/>
  <c r="M1320" i="2"/>
  <c r="O1320" i="2"/>
  <c r="P1304" i="2"/>
  <c r="M1304" i="2"/>
  <c r="O1304" i="2"/>
  <c r="N1304" i="2"/>
  <c r="Q1304" i="2"/>
  <c r="N1288" i="2"/>
  <c r="O1288" i="2"/>
  <c r="P1288" i="2"/>
  <c r="Q1288" i="2"/>
  <c r="M1288" i="2"/>
  <c r="O1272" i="2"/>
  <c r="P1272" i="2"/>
  <c r="Q1272" i="2"/>
  <c r="M1272" i="2"/>
  <c r="N1272" i="2"/>
  <c r="P1256" i="2"/>
  <c r="Q1256" i="2"/>
  <c r="M1256" i="2"/>
  <c r="N1256" i="2"/>
  <c r="O1256" i="2"/>
  <c r="N1240" i="2"/>
  <c r="O1240" i="2"/>
  <c r="P1240" i="2"/>
  <c r="Q1240" i="2"/>
  <c r="M1240" i="2"/>
  <c r="P1224" i="2"/>
  <c r="Q1224" i="2"/>
  <c r="M1224" i="2"/>
  <c r="N1224" i="2"/>
  <c r="O1224" i="2"/>
  <c r="Q1208" i="2"/>
  <c r="N1208" i="2"/>
  <c r="O1208" i="2"/>
  <c r="P1208" i="2"/>
  <c r="M1208" i="2"/>
  <c r="N1192" i="2"/>
  <c r="O1192" i="2"/>
  <c r="P1192" i="2"/>
  <c r="Q1192" i="2"/>
  <c r="M1192" i="2"/>
  <c r="P1176" i="2"/>
  <c r="Q1176" i="2"/>
  <c r="M1176" i="2"/>
  <c r="N1176" i="2"/>
  <c r="O1176" i="2"/>
  <c r="N1160" i="2"/>
  <c r="O1160" i="2"/>
  <c r="P1160" i="2"/>
  <c r="Q1160" i="2"/>
  <c r="M1160" i="2"/>
  <c r="N1144" i="2"/>
  <c r="P1144" i="2"/>
  <c r="Q1144" i="2"/>
  <c r="M1144" i="2"/>
  <c r="O1144" i="2"/>
  <c r="P1128" i="2"/>
  <c r="Q1128" i="2"/>
  <c r="M1128" i="2"/>
  <c r="N1128" i="2"/>
  <c r="O1128" i="2"/>
  <c r="N1112" i="2"/>
  <c r="O1112" i="2"/>
  <c r="P1112" i="2"/>
  <c r="Q1112" i="2"/>
  <c r="M1112" i="2"/>
  <c r="P1096" i="2"/>
  <c r="Q1096" i="2"/>
  <c r="M1096" i="2"/>
  <c r="N1096" i="2"/>
  <c r="O1096" i="2"/>
  <c r="Q1080" i="2"/>
  <c r="N1080" i="2"/>
  <c r="O1080" i="2"/>
  <c r="P1080" i="2"/>
  <c r="M1080" i="2"/>
  <c r="N1064" i="2"/>
  <c r="O1064" i="2"/>
  <c r="P1064" i="2"/>
  <c r="Q1064" i="2"/>
  <c r="M1064" i="2"/>
  <c r="P1048" i="2"/>
  <c r="Q1048" i="2"/>
  <c r="M1048" i="2"/>
  <c r="N1048" i="2"/>
  <c r="O1048" i="2"/>
  <c r="N1032" i="2"/>
  <c r="O1032" i="2"/>
  <c r="P1032" i="2"/>
  <c r="Q1032" i="2"/>
  <c r="M1032" i="2"/>
  <c r="N1016" i="2"/>
  <c r="P1016" i="2"/>
  <c r="Q1016" i="2"/>
  <c r="M1016" i="2"/>
  <c r="O1016" i="2"/>
  <c r="P1000" i="2"/>
  <c r="Q1000" i="2"/>
  <c r="M1000" i="2"/>
  <c r="N1000" i="2"/>
  <c r="O1000" i="2"/>
  <c r="N984" i="2"/>
  <c r="O984" i="2"/>
  <c r="P984" i="2"/>
  <c r="Q984" i="2"/>
  <c r="M984" i="2"/>
  <c r="P1465" i="2"/>
  <c r="M1465" i="2"/>
  <c r="N1465" i="2"/>
  <c r="Q1465" i="2"/>
  <c r="O1465" i="2"/>
  <c r="N1457" i="2"/>
  <c r="Q1457" i="2"/>
  <c r="P1457" i="2"/>
  <c r="M1457" i="2"/>
  <c r="O1457" i="2"/>
  <c r="P1449" i="2"/>
  <c r="N1449" i="2"/>
  <c r="Q1449" i="2"/>
  <c r="M1449" i="2"/>
  <c r="O1449" i="2"/>
  <c r="P1441" i="2"/>
  <c r="Q1441" i="2"/>
  <c r="M1441" i="2"/>
  <c r="N1441" i="2"/>
  <c r="O1441" i="2"/>
  <c r="M1433" i="2"/>
  <c r="O1433" i="2"/>
  <c r="Q1433" i="2"/>
  <c r="P1433" i="2"/>
  <c r="N1433" i="2"/>
  <c r="O1425" i="2"/>
  <c r="Q1425" i="2"/>
  <c r="P1425" i="2"/>
  <c r="M1425" i="2"/>
  <c r="N1425" i="2"/>
  <c r="M1417" i="2"/>
  <c r="Q1417" i="2"/>
  <c r="P1417" i="2"/>
  <c r="O1417" i="2"/>
  <c r="N1417" i="2"/>
  <c r="N1409" i="2"/>
  <c r="Q1409" i="2"/>
  <c r="P1409" i="2"/>
  <c r="M1409" i="2"/>
  <c r="O1409" i="2"/>
  <c r="P1401" i="2"/>
  <c r="N1401" i="2"/>
  <c r="O1401" i="2"/>
  <c r="Q1401" i="2"/>
  <c r="M1401" i="2"/>
  <c r="P1393" i="2"/>
  <c r="M1393" i="2"/>
  <c r="O1393" i="2"/>
  <c r="N1393" i="2"/>
  <c r="Q1393" i="2"/>
  <c r="N1385" i="2"/>
  <c r="Q1385" i="2"/>
  <c r="P1385" i="2"/>
  <c r="M1385" i="2"/>
  <c r="O1385" i="2"/>
  <c r="N1377" i="2"/>
  <c r="O1377" i="2"/>
  <c r="P1377" i="2"/>
  <c r="Q1377" i="2"/>
  <c r="M1377" i="2"/>
  <c r="P1369" i="2"/>
  <c r="M1369" i="2"/>
  <c r="O1369" i="2"/>
  <c r="N1369" i="2"/>
  <c r="Q1369" i="2"/>
  <c r="P1361" i="2"/>
  <c r="Q1361" i="2"/>
  <c r="M1361" i="2"/>
  <c r="N1361" i="2"/>
  <c r="O1361" i="2"/>
  <c r="P1353" i="2"/>
  <c r="Q1353" i="2"/>
  <c r="N1353" i="2"/>
  <c r="O1353" i="2"/>
  <c r="M1353" i="2"/>
  <c r="P1345" i="2"/>
  <c r="M1345" i="2"/>
  <c r="O1345" i="2"/>
  <c r="N1345" i="2"/>
  <c r="Q1345" i="2"/>
  <c r="P1337" i="2"/>
  <c r="Q1337" i="2"/>
  <c r="M1337" i="2"/>
  <c r="N1337" i="2"/>
  <c r="O1337" i="2"/>
  <c r="P1329" i="2"/>
  <c r="M1329" i="2"/>
  <c r="O1329" i="2"/>
  <c r="N1329" i="2"/>
  <c r="Q1329" i="2"/>
  <c r="P1321" i="2"/>
  <c r="M1321" i="2"/>
  <c r="O1321" i="2"/>
  <c r="N1321" i="2"/>
  <c r="Q1321" i="2"/>
  <c r="P1313" i="2"/>
  <c r="Q1313" i="2"/>
  <c r="O1313" i="2"/>
  <c r="M1313" i="2"/>
  <c r="N1313" i="2"/>
  <c r="N1305" i="2"/>
  <c r="Q1305" i="2"/>
  <c r="P1305" i="2"/>
  <c r="M1305" i="2"/>
  <c r="O1305" i="2"/>
  <c r="N1297" i="2"/>
  <c r="O1297" i="2"/>
  <c r="P1297" i="2"/>
  <c r="Q1297" i="2"/>
  <c r="M1297" i="2"/>
  <c r="P1289" i="2"/>
  <c r="Q1289" i="2"/>
  <c r="N1289" i="2"/>
  <c r="O1289" i="2"/>
  <c r="M1289" i="2"/>
  <c r="Q1281" i="2"/>
  <c r="P1281" i="2"/>
  <c r="M1281" i="2"/>
  <c r="O1281" i="2"/>
  <c r="N1281" i="2"/>
  <c r="N1273" i="2"/>
  <c r="O1273" i="2"/>
  <c r="P1273" i="2"/>
  <c r="Q1273" i="2"/>
  <c r="M1273" i="2"/>
  <c r="Q1265" i="2"/>
  <c r="P1265" i="2"/>
  <c r="M1265" i="2"/>
  <c r="O1265" i="2"/>
  <c r="N1265" i="2"/>
  <c r="N1257" i="2"/>
  <c r="Q1257" i="2"/>
  <c r="P1257" i="2"/>
  <c r="M1257" i="2"/>
  <c r="O1257" i="2"/>
  <c r="O1249" i="2"/>
  <c r="M1249" i="2"/>
  <c r="P1249" i="2"/>
  <c r="Q1249" i="2"/>
  <c r="N1249" i="2"/>
  <c r="N1241" i="2"/>
  <c r="Q1241" i="2"/>
  <c r="P1241" i="2"/>
  <c r="M1241" i="2"/>
  <c r="O1241" i="2"/>
  <c r="P1233" i="2"/>
  <c r="M1233" i="2"/>
  <c r="N1233" i="2"/>
  <c r="O1233" i="2"/>
  <c r="Q1233" i="2"/>
  <c r="O1225" i="2"/>
  <c r="M1225" i="2"/>
  <c r="P1225" i="2"/>
  <c r="Q1225" i="2"/>
  <c r="N1225" i="2"/>
  <c r="N1217" i="2"/>
  <c r="Q1217" i="2"/>
  <c r="P1217" i="2"/>
  <c r="M1217" i="2"/>
  <c r="O1217" i="2"/>
  <c r="P1209" i="2"/>
  <c r="Q1209" i="2"/>
  <c r="M1209" i="2"/>
  <c r="N1209" i="2"/>
  <c r="O1209" i="2"/>
  <c r="P1201" i="2"/>
  <c r="M1201" i="2"/>
  <c r="O1201" i="2"/>
  <c r="N1201" i="2"/>
  <c r="Q1201" i="2"/>
  <c r="Q1193" i="2"/>
  <c r="P1193" i="2"/>
  <c r="O1193" i="2"/>
  <c r="M1193" i="2"/>
  <c r="N1193" i="2"/>
  <c r="N1185" i="2"/>
  <c r="O1185" i="2"/>
  <c r="P1185" i="2"/>
  <c r="Q1185" i="2"/>
  <c r="M1185" i="2"/>
  <c r="N1177" i="2"/>
  <c r="Q1177" i="2"/>
  <c r="P1177" i="2"/>
  <c r="M1177" i="2"/>
  <c r="O1177" i="2"/>
  <c r="N1169" i="2"/>
  <c r="Q1169" i="2"/>
  <c r="P1169" i="2"/>
  <c r="M1169" i="2"/>
  <c r="O1169" i="2"/>
  <c r="N1161" i="2"/>
  <c r="O1161" i="2"/>
  <c r="P1161" i="2"/>
  <c r="Q1161" i="2"/>
  <c r="M1161" i="2"/>
  <c r="P1153" i="2"/>
  <c r="Q1153" i="2"/>
  <c r="M1153" i="2"/>
  <c r="N1153" i="2"/>
  <c r="O1153" i="2"/>
  <c r="N1145" i="2"/>
  <c r="Q1145" i="2"/>
  <c r="P1145" i="2"/>
  <c r="M1145" i="2"/>
  <c r="O1145" i="2"/>
  <c r="P1137" i="2"/>
  <c r="M1137" i="2"/>
  <c r="O1137" i="2"/>
  <c r="N1137" i="2"/>
  <c r="Q1137" i="2"/>
  <c r="P1129" i="2"/>
  <c r="M1129" i="2"/>
  <c r="O1129" i="2"/>
  <c r="N1129" i="2"/>
  <c r="Q1129" i="2"/>
  <c r="P1121" i="2"/>
  <c r="Q1121" i="2"/>
  <c r="M1121" i="2"/>
  <c r="N1121" i="2"/>
  <c r="O1121" i="2"/>
  <c r="M1113" i="2"/>
  <c r="N1113" i="2"/>
  <c r="Q1113" i="2"/>
  <c r="P1113" i="2"/>
  <c r="O1113" i="2"/>
  <c r="P1105" i="2"/>
  <c r="M1105" i="2"/>
  <c r="N1105" i="2"/>
  <c r="O1105" i="2"/>
  <c r="Q1105" i="2"/>
  <c r="N1097" i="2"/>
  <c r="O1097" i="2"/>
  <c r="P1097" i="2"/>
  <c r="Q1097" i="2"/>
  <c r="M1097" i="2"/>
  <c r="P1089" i="2"/>
  <c r="M1089" i="2"/>
  <c r="O1089" i="2"/>
  <c r="N1089" i="2"/>
  <c r="Q1089" i="2"/>
  <c r="N1081" i="2"/>
  <c r="O1081" i="2"/>
  <c r="P1081" i="2"/>
  <c r="Q1081" i="2"/>
  <c r="M1081" i="2"/>
  <c r="N1073" i="2"/>
  <c r="Q1073" i="2"/>
  <c r="P1073" i="2"/>
  <c r="M1073" i="2"/>
  <c r="O1073" i="2"/>
  <c r="N1065" i="2"/>
  <c r="Q1065" i="2"/>
  <c r="P1065" i="2"/>
  <c r="M1065" i="2"/>
  <c r="O1065" i="2"/>
  <c r="Q1057" i="2"/>
  <c r="N1057" i="2"/>
  <c r="O1057" i="2"/>
  <c r="P1057" i="2"/>
  <c r="M1057" i="2"/>
  <c r="O1049" i="2"/>
  <c r="N1049" i="2"/>
  <c r="Q1049" i="2"/>
  <c r="P1049" i="2"/>
  <c r="M1049" i="2"/>
  <c r="Q1041" i="2"/>
  <c r="N1041" i="2"/>
  <c r="O1041" i="2"/>
  <c r="P1041" i="2"/>
  <c r="M1041" i="2"/>
  <c r="O1033" i="2"/>
  <c r="P1033" i="2"/>
  <c r="Q1033" i="2"/>
  <c r="M1033" i="2"/>
  <c r="N1033" i="2"/>
  <c r="N1025" i="2"/>
  <c r="P1025" i="2"/>
  <c r="M1025" i="2"/>
  <c r="O1025" i="2"/>
  <c r="Q1025" i="2"/>
  <c r="P1017" i="2"/>
  <c r="Q1017" i="2"/>
  <c r="M1017" i="2"/>
  <c r="N1017" i="2"/>
  <c r="O1017" i="2"/>
  <c r="N1009" i="2"/>
  <c r="Q1009" i="2"/>
  <c r="P1009" i="2"/>
  <c r="M1009" i="2"/>
  <c r="O1009" i="2"/>
  <c r="M1001" i="2"/>
  <c r="N1001" i="2"/>
  <c r="Q1001" i="2"/>
  <c r="P1001" i="2"/>
  <c r="O1001" i="2"/>
  <c r="N993" i="2"/>
  <c r="O993" i="2"/>
  <c r="P993" i="2"/>
  <c r="Q993" i="2"/>
  <c r="M993" i="2"/>
  <c r="P985" i="2"/>
  <c r="M985" i="2"/>
  <c r="O985" i="2"/>
  <c r="N985" i="2"/>
  <c r="Q985" i="2"/>
  <c r="P1466" i="2"/>
  <c r="O1466" i="2"/>
  <c r="Q1466" i="2"/>
  <c r="M1466" i="2"/>
  <c r="N1466" i="2"/>
  <c r="O1450" i="2"/>
  <c r="N1450" i="2"/>
  <c r="P1450" i="2"/>
  <c r="Q1450" i="2"/>
  <c r="M1450" i="2"/>
  <c r="N1434" i="2"/>
  <c r="Q1434" i="2"/>
  <c r="M1434" i="2"/>
  <c r="O1434" i="2"/>
  <c r="P1434" i="2"/>
  <c r="O1418" i="2"/>
  <c r="P1418" i="2"/>
  <c r="Q1418" i="2"/>
  <c r="M1418" i="2"/>
  <c r="N1418" i="2"/>
  <c r="N1402" i="2"/>
  <c r="P1402" i="2"/>
  <c r="Q1402" i="2"/>
  <c r="M1402" i="2"/>
  <c r="O1402" i="2"/>
  <c r="N1386" i="2"/>
  <c r="P1386" i="2"/>
  <c r="Q1386" i="2"/>
  <c r="M1386" i="2"/>
  <c r="O1386" i="2"/>
  <c r="Q1370" i="2"/>
  <c r="M1370" i="2"/>
  <c r="O1370" i="2"/>
  <c r="N1370" i="2"/>
  <c r="P1370" i="2"/>
  <c r="N1354" i="2"/>
  <c r="Q1354" i="2"/>
  <c r="M1354" i="2"/>
  <c r="O1354" i="2"/>
  <c r="P1354" i="2"/>
  <c r="Q1338" i="2"/>
  <c r="M1338" i="2"/>
  <c r="O1338" i="2"/>
  <c r="N1338" i="2"/>
  <c r="P1338" i="2"/>
  <c r="Q1322" i="2"/>
  <c r="M1322" i="2"/>
  <c r="O1322" i="2"/>
  <c r="N1322" i="2"/>
  <c r="P1322" i="2"/>
  <c r="N1306" i="2"/>
  <c r="P1306" i="2"/>
  <c r="Q1306" i="2"/>
  <c r="M1306" i="2"/>
  <c r="O1306" i="2"/>
  <c r="Q1290" i="2"/>
  <c r="N1290" i="2"/>
  <c r="P1290" i="2"/>
  <c r="M1290" i="2"/>
  <c r="O1290" i="2"/>
  <c r="Q1274" i="2"/>
  <c r="M1274" i="2"/>
  <c r="O1274" i="2"/>
  <c r="N1274" i="2"/>
  <c r="P1274" i="2"/>
  <c r="N1258" i="2"/>
  <c r="P1258" i="2"/>
  <c r="Q1258" i="2"/>
  <c r="M1258" i="2"/>
  <c r="O1258" i="2"/>
  <c r="Q1242" i="2"/>
  <c r="P1242" i="2"/>
  <c r="M1242" i="2"/>
  <c r="N1242" i="2"/>
  <c r="O1242" i="2"/>
  <c r="N1226" i="2"/>
  <c r="O1226" i="2"/>
  <c r="Q1226" i="2"/>
  <c r="P1226" i="2"/>
  <c r="M1226" i="2"/>
  <c r="Q1210" i="2"/>
  <c r="M1210" i="2"/>
  <c r="O1210" i="2"/>
  <c r="N1210" i="2"/>
  <c r="P1210" i="2"/>
  <c r="P1194" i="2"/>
  <c r="Q1194" i="2"/>
  <c r="M1194" i="2"/>
  <c r="O1194" i="2"/>
  <c r="N1194" i="2"/>
  <c r="N1178" i="2"/>
  <c r="O1178" i="2"/>
  <c r="Q1178" i="2"/>
  <c r="P1178" i="2"/>
  <c r="M1178" i="2"/>
  <c r="Q1162" i="2"/>
  <c r="P1162" i="2"/>
  <c r="M1162" i="2"/>
  <c r="N1162" i="2"/>
  <c r="O1162" i="2"/>
  <c r="N1146" i="2"/>
  <c r="P1146" i="2"/>
  <c r="Q1146" i="2"/>
  <c r="M1146" i="2"/>
  <c r="O1146" i="2"/>
  <c r="P1130" i="2"/>
  <c r="Q1130" i="2"/>
  <c r="M1130" i="2"/>
  <c r="O1130" i="2"/>
  <c r="N1130" i="2"/>
  <c r="O1114" i="2"/>
  <c r="Q1114" i="2"/>
  <c r="P1114" i="2"/>
  <c r="M1114" i="2"/>
  <c r="N1114" i="2"/>
  <c r="N1098" i="2"/>
  <c r="O1098" i="2"/>
  <c r="Q1098" i="2"/>
  <c r="P1098" i="2"/>
  <c r="M1098" i="2"/>
  <c r="Q1082" i="2"/>
  <c r="N1082" i="2"/>
  <c r="P1082" i="2"/>
  <c r="M1082" i="2"/>
  <c r="O1082" i="2"/>
  <c r="N1066" i="2"/>
  <c r="P1066" i="2"/>
  <c r="Q1066" i="2"/>
  <c r="M1066" i="2"/>
  <c r="O1066" i="2"/>
  <c r="Q1050" i="2"/>
  <c r="P1050" i="2"/>
  <c r="M1050" i="2"/>
  <c r="N1050" i="2"/>
  <c r="O1050" i="2"/>
  <c r="N1034" i="2"/>
  <c r="O1034" i="2"/>
  <c r="Q1034" i="2"/>
  <c r="P1034" i="2"/>
  <c r="M1034" i="2"/>
  <c r="N1018" i="2"/>
  <c r="P1018" i="2"/>
  <c r="Q1018" i="2"/>
  <c r="M1018" i="2"/>
  <c r="O1018" i="2"/>
  <c r="N1002" i="2"/>
  <c r="P1002" i="2"/>
  <c r="Q1002" i="2"/>
  <c r="M1002" i="2"/>
  <c r="O1002" i="2"/>
  <c r="N986" i="2"/>
  <c r="O986" i="2"/>
  <c r="Q986" i="2"/>
  <c r="P986" i="2"/>
  <c r="M986" i="2"/>
  <c r="N1468" i="2"/>
  <c r="Q1468" i="2"/>
  <c r="P1468" i="2"/>
  <c r="M1468" i="2"/>
  <c r="O1468" i="2"/>
  <c r="N1452" i="2"/>
  <c r="O1452" i="2"/>
  <c r="P1452" i="2"/>
  <c r="Q1452" i="2"/>
  <c r="M1452" i="2"/>
  <c r="M1436" i="2"/>
  <c r="N1436" i="2"/>
  <c r="P1436" i="2"/>
  <c r="Q1436" i="2"/>
  <c r="O1436" i="2"/>
  <c r="N1420" i="2"/>
  <c r="Q1420" i="2"/>
  <c r="P1420" i="2"/>
  <c r="M1420" i="2"/>
  <c r="O1420" i="2"/>
  <c r="P1404" i="2"/>
  <c r="Q1404" i="2"/>
  <c r="M1404" i="2"/>
  <c r="N1404" i="2"/>
  <c r="O1404" i="2"/>
  <c r="P1388" i="2"/>
  <c r="M1388" i="2"/>
  <c r="O1388" i="2"/>
  <c r="N1388" i="2"/>
  <c r="Q1388" i="2"/>
  <c r="N1372" i="2"/>
  <c r="O1372" i="2"/>
  <c r="P1372" i="2"/>
  <c r="Q1372" i="2"/>
  <c r="M1372" i="2"/>
  <c r="N1356" i="2"/>
  <c r="Q1356" i="2"/>
  <c r="P1356" i="2"/>
  <c r="M1356" i="2"/>
  <c r="O1356" i="2"/>
  <c r="N1340" i="2"/>
  <c r="P1340" i="2"/>
  <c r="Q1340" i="2"/>
  <c r="M1340" i="2"/>
  <c r="O1340" i="2"/>
  <c r="P1324" i="2"/>
  <c r="N1324" i="2"/>
  <c r="Q1324" i="2"/>
  <c r="M1324" i="2"/>
  <c r="O1324" i="2"/>
  <c r="P1308" i="2"/>
  <c r="Q1308" i="2"/>
  <c r="M1308" i="2"/>
  <c r="N1308" i="2"/>
  <c r="O1308" i="2"/>
  <c r="N1292" i="2"/>
  <c r="Q1292" i="2"/>
  <c r="P1292" i="2"/>
  <c r="M1292" i="2"/>
  <c r="O1292" i="2"/>
  <c r="Q1276" i="2"/>
  <c r="N1276" i="2"/>
  <c r="O1276" i="2"/>
  <c r="P1276" i="2"/>
  <c r="M1276" i="2"/>
  <c r="N1260" i="2"/>
  <c r="O1260" i="2"/>
  <c r="P1260" i="2"/>
  <c r="Q1260" i="2"/>
  <c r="M1260" i="2"/>
  <c r="P1244" i="2"/>
  <c r="Q1244" i="2"/>
  <c r="M1244" i="2"/>
  <c r="N1244" i="2"/>
  <c r="O1244" i="2"/>
  <c r="N1228" i="2"/>
  <c r="O1228" i="2"/>
  <c r="P1228" i="2"/>
  <c r="Q1228" i="2"/>
  <c r="M1228" i="2"/>
  <c r="N1212" i="2"/>
  <c r="P1212" i="2"/>
  <c r="Q1212" i="2"/>
  <c r="M1212" i="2"/>
  <c r="O1212" i="2"/>
  <c r="P1196" i="2"/>
  <c r="Q1196" i="2"/>
  <c r="M1196" i="2"/>
  <c r="N1196" i="2"/>
  <c r="O1196" i="2"/>
  <c r="N1180" i="2"/>
  <c r="O1180" i="2"/>
  <c r="P1180" i="2"/>
  <c r="Q1180" i="2"/>
  <c r="M1180" i="2"/>
  <c r="P1164" i="2"/>
  <c r="Q1164" i="2"/>
  <c r="M1164" i="2"/>
  <c r="N1164" i="2"/>
  <c r="O1164" i="2"/>
  <c r="Q1148" i="2"/>
  <c r="N1148" i="2"/>
  <c r="O1148" i="2"/>
  <c r="P1148" i="2"/>
  <c r="M1148" i="2"/>
  <c r="N1132" i="2"/>
  <c r="O1132" i="2"/>
  <c r="P1132" i="2"/>
  <c r="Q1132" i="2"/>
  <c r="M1132" i="2"/>
  <c r="P1116" i="2"/>
  <c r="Q1116" i="2"/>
  <c r="M1116" i="2"/>
  <c r="N1116" i="2"/>
  <c r="O1116" i="2"/>
  <c r="N1100" i="2"/>
  <c r="O1100" i="2"/>
  <c r="P1100" i="2"/>
  <c r="Q1100" i="2"/>
  <c r="M1100" i="2"/>
  <c r="N1084" i="2"/>
  <c r="P1084" i="2"/>
  <c r="Q1084" i="2"/>
  <c r="M1084" i="2"/>
  <c r="O1084" i="2"/>
  <c r="P1068" i="2"/>
  <c r="Q1068" i="2"/>
  <c r="M1068" i="2"/>
  <c r="N1068" i="2"/>
  <c r="O1068" i="2"/>
  <c r="N1052" i="2"/>
  <c r="O1052" i="2"/>
  <c r="P1052" i="2"/>
  <c r="Q1052" i="2"/>
  <c r="M1052" i="2"/>
  <c r="P1036" i="2"/>
  <c r="Q1036" i="2"/>
  <c r="M1036" i="2"/>
  <c r="N1036" i="2"/>
  <c r="O1036" i="2"/>
  <c r="Q1020" i="2"/>
  <c r="N1020" i="2"/>
  <c r="O1020" i="2"/>
  <c r="P1020" i="2"/>
  <c r="M1020" i="2"/>
  <c r="N1004" i="2"/>
  <c r="O1004" i="2"/>
  <c r="P1004" i="2"/>
  <c r="Q1004" i="2"/>
  <c r="M1004" i="2"/>
  <c r="P988" i="2"/>
  <c r="Q988" i="2"/>
  <c r="M988" i="2"/>
  <c r="N988" i="2"/>
  <c r="O988" i="2"/>
  <c r="Q1471" i="2"/>
  <c r="M1471" i="2"/>
  <c r="O1471" i="2"/>
  <c r="N1471" i="2"/>
  <c r="P1471" i="2"/>
  <c r="N1463" i="2"/>
  <c r="Q1463" i="2"/>
  <c r="P1463" i="2"/>
  <c r="M1463" i="2"/>
  <c r="O1463" i="2"/>
  <c r="P1455" i="2"/>
  <c r="N1455" i="2"/>
  <c r="Q1455" i="2"/>
  <c r="M1455" i="2"/>
  <c r="O1455" i="2"/>
  <c r="P1447" i="2"/>
  <c r="M1447" i="2"/>
  <c r="N1447" i="2"/>
  <c r="O1447" i="2"/>
  <c r="Q1447" i="2"/>
  <c r="P1439" i="2"/>
  <c r="Q1439" i="2"/>
  <c r="M1439" i="2"/>
  <c r="N1439" i="2"/>
  <c r="O1439" i="2"/>
  <c r="Q1431" i="2"/>
  <c r="P1431" i="2"/>
  <c r="O1431" i="2"/>
  <c r="N1431" i="2"/>
  <c r="M1431" i="2"/>
  <c r="N1423" i="2"/>
  <c r="O1423" i="2"/>
  <c r="P1423" i="2"/>
  <c r="Q1423" i="2"/>
  <c r="M1423" i="2"/>
  <c r="N1415" i="2"/>
  <c r="O1415" i="2"/>
  <c r="P1415" i="2"/>
  <c r="Q1415" i="2"/>
  <c r="M1415" i="2"/>
  <c r="P1407" i="2"/>
  <c r="Q1407" i="2"/>
  <c r="M1407" i="2"/>
  <c r="N1407" i="2"/>
  <c r="O1407" i="2"/>
  <c r="N1399" i="2"/>
  <c r="Q1399" i="2"/>
  <c r="P1399" i="2"/>
  <c r="M1399" i="2"/>
  <c r="O1399" i="2"/>
  <c r="N1391" i="2"/>
  <c r="P1391" i="2"/>
  <c r="M1391" i="2"/>
  <c r="O1391" i="2"/>
  <c r="Q1391" i="2"/>
  <c r="O1383" i="2"/>
  <c r="P1383" i="2"/>
  <c r="Q1383" i="2"/>
  <c r="M1383" i="2"/>
  <c r="N1383" i="2"/>
  <c r="N1375" i="2"/>
  <c r="O1375" i="2"/>
  <c r="P1375" i="2"/>
  <c r="Q1375" i="2"/>
  <c r="M1375" i="2"/>
  <c r="P1367" i="2"/>
  <c r="N1367" i="2"/>
  <c r="Q1367" i="2"/>
  <c r="M1367" i="2"/>
  <c r="O1367" i="2"/>
  <c r="N1359" i="2"/>
  <c r="Q1359" i="2"/>
  <c r="P1359" i="2"/>
  <c r="M1359" i="2"/>
  <c r="O1359" i="2"/>
  <c r="P1351" i="2"/>
  <c r="Q1351" i="2"/>
  <c r="M1351" i="2"/>
  <c r="N1351" i="2"/>
  <c r="O1351" i="2"/>
  <c r="N1343" i="2"/>
  <c r="O1343" i="2"/>
  <c r="P1343" i="2"/>
  <c r="Q1343" i="2"/>
  <c r="M1343" i="2"/>
  <c r="N1335" i="2"/>
  <c r="Q1335" i="2"/>
  <c r="P1335" i="2"/>
  <c r="M1335" i="2"/>
  <c r="O1335" i="2"/>
  <c r="N1327" i="2"/>
  <c r="Q1327" i="2"/>
  <c r="P1327" i="2"/>
  <c r="M1327" i="2"/>
  <c r="O1327" i="2"/>
  <c r="N1319" i="2"/>
  <c r="O1319" i="2"/>
  <c r="P1319" i="2"/>
  <c r="Q1319" i="2"/>
  <c r="M1319" i="2"/>
  <c r="P1311" i="2"/>
  <c r="Q1311" i="2"/>
  <c r="M1311" i="2"/>
  <c r="N1311" i="2"/>
  <c r="O1311" i="2"/>
  <c r="N1303" i="2"/>
  <c r="Q1303" i="2"/>
  <c r="P1303" i="2"/>
  <c r="M1303" i="2"/>
  <c r="O1303" i="2"/>
  <c r="P1295" i="2"/>
  <c r="M1295" i="2"/>
  <c r="O1295" i="2"/>
  <c r="N1295" i="2"/>
  <c r="Q1295" i="2"/>
  <c r="P1287" i="2"/>
  <c r="Q1287" i="2"/>
  <c r="M1287" i="2"/>
  <c r="N1287" i="2"/>
  <c r="O1287" i="2"/>
  <c r="Q1279" i="2"/>
  <c r="N1279" i="2"/>
  <c r="O1279" i="2"/>
  <c r="P1279" i="2"/>
  <c r="M1279" i="2"/>
  <c r="P1271" i="2"/>
  <c r="M1271" i="2"/>
  <c r="O1271" i="2"/>
  <c r="N1271" i="2"/>
  <c r="Q1271" i="2"/>
  <c r="N1263" i="2"/>
  <c r="Q1263" i="2"/>
  <c r="P1263" i="2"/>
  <c r="M1263" i="2"/>
  <c r="O1263" i="2"/>
  <c r="M1255" i="2"/>
  <c r="N1255" i="2"/>
  <c r="O1255" i="2"/>
  <c r="P1255" i="2"/>
  <c r="Q1255" i="2"/>
  <c r="M1247" i="2"/>
  <c r="N1247" i="2"/>
  <c r="O1247" i="2"/>
  <c r="P1247" i="2"/>
  <c r="Q1247" i="2"/>
  <c r="N1239" i="2"/>
  <c r="P1239" i="2"/>
  <c r="M1239" i="2"/>
  <c r="O1239" i="2"/>
  <c r="Q1239" i="2"/>
  <c r="N1231" i="2"/>
  <c r="Q1231" i="2"/>
  <c r="P1231" i="2"/>
  <c r="M1231" i="2"/>
  <c r="O1231" i="2"/>
  <c r="N1223" i="2"/>
  <c r="O1223" i="2"/>
  <c r="P1223" i="2"/>
  <c r="Q1223" i="2"/>
  <c r="M1223" i="2"/>
  <c r="P1215" i="2"/>
  <c r="Q1215" i="2"/>
  <c r="M1215" i="2"/>
  <c r="N1215" i="2"/>
  <c r="O1215" i="2"/>
  <c r="P1207" i="2"/>
  <c r="M1207" i="2"/>
  <c r="O1207" i="2"/>
  <c r="N1207" i="2"/>
  <c r="Q1207" i="2"/>
  <c r="P1199" i="2"/>
  <c r="M1199" i="2"/>
  <c r="O1199" i="2"/>
  <c r="N1199" i="2"/>
  <c r="Q1199" i="2"/>
  <c r="P1191" i="2"/>
  <c r="Q1191" i="2"/>
  <c r="M1191" i="2"/>
  <c r="N1191" i="2"/>
  <c r="O1191" i="2"/>
  <c r="P1183" i="2"/>
  <c r="Q1183" i="2"/>
  <c r="M1183" i="2"/>
  <c r="N1183" i="2"/>
  <c r="O1183" i="2"/>
  <c r="P1175" i="2"/>
  <c r="M1175" i="2"/>
  <c r="O1175" i="2"/>
  <c r="N1175" i="2"/>
  <c r="Q1175" i="2"/>
  <c r="P1167" i="2"/>
  <c r="O1167" i="2"/>
  <c r="N1167" i="2"/>
  <c r="Q1167" i="2"/>
  <c r="M1167" i="2"/>
  <c r="N1159" i="2"/>
  <c r="O1159" i="2"/>
  <c r="P1159" i="2"/>
  <c r="Q1159" i="2"/>
  <c r="M1159" i="2"/>
  <c r="N1151" i="2"/>
  <c r="O1151" i="2"/>
  <c r="P1151" i="2"/>
  <c r="Q1151" i="2"/>
  <c r="M1151" i="2"/>
  <c r="N1143" i="2"/>
  <c r="Q1143" i="2"/>
  <c r="P1143" i="2"/>
  <c r="M1143" i="2"/>
  <c r="O1143" i="2"/>
  <c r="M1135" i="2"/>
  <c r="N1135" i="2"/>
  <c r="Q1135" i="2"/>
  <c r="P1135" i="2"/>
  <c r="O1135" i="2"/>
  <c r="O1127" i="2"/>
  <c r="P1127" i="2"/>
  <c r="Q1127" i="2"/>
  <c r="M1127" i="2"/>
  <c r="N1127" i="2"/>
  <c r="P1119" i="2"/>
  <c r="Q1119" i="2"/>
  <c r="M1119" i="2"/>
  <c r="N1119" i="2"/>
  <c r="O1119" i="2"/>
  <c r="P1111" i="2"/>
  <c r="O1111" i="2"/>
  <c r="N1111" i="2"/>
  <c r="Q1111" i="2"/>
  <c r="M1111" i="2"/>
  <c r="P1103" i="2"/>
  <c r="M1103" i="2"/>
  <c r="O1103" i="2"/>
  <c r="N1103" i="2"/>
  <c r="Q1103" i="2"/>
  <c r="P1095" i="2"/>
  <c r="Q1095" i="2"/>
  <c r="M1095" i="2"/>
  <c r="N1095" i="2"/>
  <c r="O1095" i="2"/>
  <c r="P1087" i="2"/>
  <c r="Q1087" i="2"/>
  <c r="M1087" i="2"/>
  <c r="N1087" i="2"/>
  <c r="O1087" i="2"/>
  <c r="N1079" i="2"/>
  <c r="Q1079" i="2"/>
  <c r="P1079" i="2"/>
  <c r="M1079" i="2"/>
  <c r="O1079" i="2"/>
  <c r="P1071" i="2"/>
  <c r="M1071" i="2"/>
  <c r="O1071" i="2"/>
  <c r="N1071" i="2"/>
  <c r="Q1071" i="2"/>
  <c r="N1063" i="2"/>
  <c r="O1063" i="2"/>
  <c r="P1063" i="2"/>
  <c r="Q1063" i="2"/>
  <c r="M1063" i="2"/>
  <c r="N1055" i="2"/>
  <c r="O1055" i="2"/>
  <c r="P1055" i="2"/>
  <c r="Q1055" i="2"/>
  <c r="M1055" i="2"/>
  <c r="N1047" i="2"/>
  <c r="Q1047" i="2"/>
  <c r="P1047" i="2"/>
  <c r="M1047" i="2"/>
  <c r="O1047" i="2"/>
  <c r="N1039" i="2"/>
  <c r="Q1039" i="2"/>
  <c r="P1039" i="2"/>
  <c r="M1039" i="2"/>
  <c r="O1039" i="2"/>
  <c r="P1031" i="2"/>
  <c r="Q1031" i="2"/>
  <c r="M1031" i="2"/>
  <c r="N1031" i="2"/>
  <c r="O1031" i="2"/>
  <c r="N1023" i="2"/>
  <c r="P1023" i="2"/>
  <c r="Q1023" i="2"/>
  <c r="M1023" i="2"/>
  <c r="O1023" i="2"/>
  <c r="P1015" i="2"/>
  <c r="M1015" i="2"/>
  <c r="O1015" i="2"/>
  <c r="N1015" i="2"/>
  <c r="Q1015" i="2"/>
  <c r="P1007" i="2"/>
  <c r="M1007" i="2"/>
  <c r="O1007" i="2"/>
  <c r="N1007" i="2"/>
  <c r="Q1007" i="2"/>
  <c r="Q999" i="2"/>
  <c r="N999" i="2"/>
  <c r="O999" i="2"/>
  <c r="P999" i="2"/>
  <c r="M999" i="2"/>
  <c r="O991" i="2"/>
  <c r="P991" i="2"/>
  <c r="Q991" i="2"/>
  <c r="M991" i="2"/>
  <c r="N991" i="2"/>
  <c r="Q1462" i="2"/>
  <c r="M1462" i="2"/>
  <c r="O1462" i="2"/>
  <c r="N1462" i="2"/>
  <c r="P1462" i="2"/>
  <c r="Q1446" i="2"/>
  <c r="O1446" i="2"/>
  <c r="N1446" i="2"/>
  <c r="M1446" i="2"/>
  <c r="P1446" i="2"/>
  <c r="P1430" i="2"/>
  <c r="N1430" i="2"/>
  <c r="O1430" i="2"/>
  <c r="Q1430" i="2"/>
  <c r="M1430" i="2"/>
  <c r="Q1414" i="2"/>
  <c r="M1414" i="2"/>
  <c r="O1414" i="2"/>
  <c r="N1414" i="2"/>
  <c r="P1414" i="2"/>
  <c r="O1398" i="2"/>
  <c r="M1398" i="2"/>
  <c r="Q1398" i="2"/>
  <c r="N1398" i="2"/>
  <c r="P1398" i="2"/>
  <c r="N1382" i="2"/>
  <c r="P1382" i="2"/>
  <c r="O1382" i="2"/>
  <c r="M1382" i="2"/>
  <c r="Q1382" i="2"/>
  <c r="O1366" i="2"/>
  <c r="M1366" i="2"/>
  <c r="Q1366" i="2"/>
  <c r="N1366" i="2"/>
  <c r="P1366" i="2"/>
  <c r="O1350" i="2"/>
  <c r="M1350" i="2"/>
  <c r="Q1350" i="2"/>
  <c r="N1350" i="2"/>
  <c r="P1350" i="2"/>
  <c r="N1334" i="2"/>
  <c r="P1334" i="2"/>
  <c r="O1334" i="2"/>
  <c r="M1334" i="2"/>
  <c r="Q1334" i="2"/>
  <c r="P1318" i="2"/>
  <c r="O1318" i="2"/>
  <c r="M1318" i="2"/>
  <c r="Q1318" i="2"/>
  <c r="N1318" i="2"/>
  <c r="N1302" i="2"/>
  <c r="O1302" i="2"/>
  <c r="M1302" i="2"/>
  <c r="Q1302" i="2"/>
  <c r="P1302" i="2"/>
  <c r="N1286" i="2"/>
  <c r="P1286" i="2"/>
  <c r="O1286" i="2"/>
  <c r="M1286" i="2"/>
  <c r="Q1286" i="2"/>
  <c r="N1270" i="2"/>
  <c r="Q1270" i="2"/>
  <c r="O1270" i="2"/>
  <c r="P1270" i="2"/>
  <c r="M1270" i="2"/>
  <c r="N1254" i="2"/>
  <c r="P1254" i="2"/>
  <c r="O1254" i="2"/>
  <c r="M1254" i="2"/>
  <c r="Q1254" i="2"/>
  <c r="O1238" i="2"/>
  <c r="P1238" i="2"/>
  <c r="M1238" i="2"/>
  <c r="N1238" i="2"/>
  <c r="Q1238" i="2"/>
  <c r="O1222" i="2"/>
  <c r="M1222" i="2"/>
  <c r="Q1222" i="2"/>
  <c r="N1222" i="2"/>
  <c r="P1222" i="2"/>
  <c r="P1206" i="2"/>
  <c r="N1206" i="2"/>
  <c r="Q1206" i="2"/>
  <c r="O1206" i="2"/>
  <c r="M1206" i="2"/>
  <c r="N1190" i="2"/>
  <c r="P1190" i="2"/>
  <c r="O1190" i="2"/>
  <c r="M1190" i="2"/>
  <c r="Q1190" i="2"/>
  <c r="Q1174" i="2"/>
  <c r="O1174" i="2"/>
  <c r="P1174" i="2"/>
  <c r="M1174" i="2"/>
  <c r="N1174" i="2"/>
  <c r="O1158" i="2"/>
  <c r="M1158" i="2"/>
  <c r="Q1158" i="2"/>
  <c r="N1158" i="2"/>
  <c r="P1158" i="2"/>
  <c r="O1142" i="2"/>
  <c r="P1142" i="2"/>
  <c r="M1142" i="2"/>
  <c r="N1142" i="2"/>
  <c r="Q1142" i="2"/>
  <c r="N1126" i="2"/>
  <c r="P1126" i="2"/>
  <c r="O1126" i="2"/>
  <c r="M1126" i="2"/>
  <c r="Q1126" i="2"/>
  <c r="N1110" i="2"/>
  <c r="Q1110" i="2"/>
  <c r="O1110" i="2"/>
  <c r="P1110" i="2"/>
  <c r="M1110" i="2"/>
  <c r="N1094" i="2"/>
  <c r="P1094" i="2"/>
  <c r="O1094" i="2"/>
  <c r="M1094" i="2"/>
  <c r="Q1094" i="2"/>
  <c r="O1078" i="2"/>
  <c r="P1078" i="2"/>
  <c r="M1078" i="2"/>
  <c r="N1078" i="2"/>
  <c r="Q1078" i="2"/>
  <c r="O1062" i="2"/>
  <c r="M1062" i="2"/>
  <c r="Q1062" i="2"/>
  <c r="N1062" i="2"/>
  <c r="P1062" i="2"/>
  <c r="P1046" i="2"/>
  <c r="N1046" i="2"/>
  <c r="Q1046" i="2"/>
  <c r="O1046" i="2"/>
  <c r="M1046" i="2"/>
  <c r="N1030" i="2"/>
  <c r="P1030" i="2"/>
  <c r="O1030" i="2"/>
  <c r="M1030" i="2"/>
  <c r="Q1030" i="2"/>
  <c r="N1014" i="2"/>
  <c r="Q1014" i="2"/>
  <c r="O1014" i="2"/>
  <c r="P1014" i="2"/>
  <c r="M1014" i="2"/>
  <c r="O998" i="2"/>
  <c r="M998" i="2"/>
  <c r="Q998" i="2"/>
  <c r="N998" i="2"/>
  <c r="P998" i="2"/>
  <c r="N1456" i="2"/>
  <c r="O1456" i="2"/>
  <c r="P1456" i="2"/>
  <c r="Q1456" i="2"/>
  <c r="M1456" i="2"/>
  <c r="N1440" i="2"/>
  <c r="O1440" i="2"/>
  <c r="P1440" i="2"/>
  <c r="Q1440" i="2"/>
  <c r="M1440" i="2"/>
  <c r="N1424" i="2"/>
  <c r="M1424" i="2"/>
  <c r="Q1424" i="2"/>
  <c r="P1424" i="2"/>
  <c r="O1424" i="2"/>
  <c r="N1408" i="2"/>
  <c r="Q1408" i="2"/>
  <c r="P1408" i="2"/>
  <c r="M1408" i="2"/>
  <c r="O1408" i="2"/>
  <c r="N1392" i="2"/>
  <c r="O1392" i="2"/>
  <c r="P1392" i="2"/>
  <c r="Q1392" i="2"/>
  <c r="M1392" i="2"/>
  <c r="N1376" i="2"/>
  <c r="Q1376" i="2"/>
  <c r="P1376" i="2"/>
  <c r="M1376" i="2"/>
  <c r="O1376" i="2"/>
  <c r="P1360" i="2"/>
  <c r="Q1360" i="2"/>
  <c r="M1360" i="2"/>
  <c r="N1360" i="2"/>
  <c r="O1360" i="2"/>
  <c r="P1344" i="2"/>
  <c r="M1344" i="2"/>
  <c r="O1344" i="2"/>
  <c r="N1344" i="2"/>
  <c r="Q1344" i="2"/>
  <c r="Q1328" i="2"/>
  <c r="N1328" i="2"/>
  <c r="O1328" i="2"/>
  <c r="P1328" i="2"/>
  <c r="M1328" i="2"/>
  <c r="Q1312" i="2"/>
  <c r="P1312" i="2"/>
  <c r="M1312" i="2"/>
  <c r="O1312" i="2"/>
  <c r="N1312" i="2"/>
  <c r="N1296" i="2"/>
  <c r="O1296" i="2"/>
  <c r="P1296" i="2"/>
  <c r="Q1296" i="2"/>
  <c r="M1296" i="2"/>
  <c r="N1280" i="2"/>
  <c r="Q1280" i="2"/>
  <c r="P1280" i="2"/>
  <c r="M1280" i="2"/>
  <c r="O1280" i="2"/>
  <c r="P1264" i="2"/>
  <c r="M1264" i="2"/>
  <c r="O1264" i="2"/>
  <c r="N1264" i="2"/>
  <c r="Q1264" i="2"/>
  <c r="N1248" i="2"/>
  <c r="Q1248" i="2"/>
  <c r="P1248" i="2"/>
  <c r="M1248" i="2"/>
  <c r="O1248" i="2"/>
  <c r="N1232" i="2"/>
  <c r="Q1232" i="2"/>
  <c r="P1232" i="2"/>
  <c r="M1232" i="2"/>
  <c r="O1232" i="2"/>
  <c r="P1216" i="2"/>
  <c r="M1216" i="2"/>
  <c r="O1216" i="2"/>
  <c r="N1216" i="2"/>
  <c r="Q1216" i="2"/>
  <c r="N1200" i="2"/>
  <c r="Q1200" i="2"/>
  <c r="P1200" i="2"/>
  <c r="M1200" i="2"/>
  <c r="O1200" i="2"/>
  <c r="P1184" i="2"/>
  <c r="M1184" i="2"/>
  <c r="O1184" i="2"/>
  <c r="N1184" i="2"/>
  <c r="Q1184" i="2"/>
  <c r="P1168" i="2"/>
  <c r="M1168" i="2"/>
  <c r="O1168" i="2"/>
  <c r="N1168" i="2"/>
  <c r="Q1168" i="2"/>
  <c r="N1152" i="2"/>
  <c r="Q1152" i="2"/>
  <c r="P1152" i="2"/>
  <c r="M1152" i="2"/>
  <c r="O1152" i="2"/>
  <c r="P1136" i="2"/>
  <c r="M1136" i="2"/>
  <c r="O1136" i="2"/>
  <c r="N1136" i="2"/>
  <c r="Q1136" i="2"/>
  <c r="N1120" i="2"/>
  <c r="Q1120" i="2"/>
  <c r="P1120" i="2"/>
  <c r="M1120" i="2"/>
  <c r="O1120" i="2"/>
  <c r="N1104" i="2"/>
  <c r="Q1104" i="2"/>
  <c r="P1104" i="2"/>
  <c r="M1104" i="2"/>
  <c r="O1104" i="2"/>
  <c r="P1088" i="2"/>
  <c r="M1088" i="2"/>
  <c r="O1088" i="2"/>
  <c r="N1088" i="2"/>
  <c r="Q1088" i="2"/>
  <c r="N1072" i="2"/>
  <c r="Q1072" i="2"/>
  <c r="P1072" i="2"/>
  <c r="M1072" i="2"/>
  <c r="O1072" i="2"/>
  <c r="P1056" i="2"/>
  <c r="M1056" i="2"/>
  <c r="O1056" i="2"/>
  <c r="N1056" i="2"/>
  <c r="Q1056" i="2"/>
  <c r="P1040" i="2"/>
  <c r="M1040" i="2"/>
  <c r="O1040" i="2"/>
  <c r="N1040" i="2"/>
  <c r="Q1040" i="2"/>
  <c r="N1024" i="2"/>
  <c r="Q1024" i="2"/>
  <c r="P1024" i="2"/>
  <c r="M1024" i="2"/>
  <c r="O1024" i="2"/>
  <c r="P1008" i="2"/>
  <c r="M1008" i="2"/>
  <c r="O1008" i="2"/>
  <c r="N1008" i="2"/>
  <c r="Q1008" i="2"/>
  <c r="N992" i="2"/>
  <c r="Q992" i="2"/>
  <c r="P992" i="2"/>
  <c r="M992" i="2"/>
  <c r="O992" i="2"/>
  <c r="N1469" i="2"/>
  <c r="O1469" i="2"/>
  <c r="P1469" i="2"/>
  <c r="Q1469" i="2"/>
  <c r="M1469" i="2"/>
  <c r="Q1461" i="2"/>
  <c r="N1461" i="2"/>
  <c r="O1461" i="2"/>
  <c r="P1461" i="2"/>
  <c r="M1461" i="2"/>
  <c r="Q1453" i="2"/>
  <c r="O1453" i="2"/>
  <c r="N1453" i="2"/>
  <c r="M1453" i="2"/>
  <c r="P1453" i="2"/>
  <c r="Q1445" i="2"/>
  <c r="P1445" i="2"/>
  <c r="N1445" i="2"/>
  <c r="M1445" i="2"/>
  <c r="O1445" i="2"/>
  <c r="P1437" i="2"/>
  <c r="M1437" i="2"/>
  <c r="O1437" i="2"/>
  <c r="N1437" i="2"/>
  <c r="Q1437" i="2"/>
  <c r="P1429" i="2"/>
  <c r="M1429" i="2"/>
  <c r="O1429" i="2"/>
  <c r="N1429" i="2"/>
  <c r="Q1429" i="2"/>
  <c r="Q1421" i="2"/>
  <c r="N1421" i="2"/>
  <c r="O1421" i="2"/>
  <c r="P1421" i="2"/>
  <c r="M1421" i="2"/>
  <c r="N1413" i="2"/>
  <c r="Q1413" i="2"/>
  <c r="P1413" i="2"/>
  <c r="M1413" i="2"/>
  <c r="O1413" i="2"/>
  <c r="P1405" i="2"/>
  <c r="Q1405" i="2"/>
  <c r="M1405" i="2"/>
  <c r="N1405" i="2"/>
  <c r="O1405" i="2"/>
  <c r="N1397" i="2"/>
  <c r="O1397" i="2"/>
  <c r="P1397" i="2"/>
  <c r="Q1397" i="2"/>
  <c r="M1397" i="2"/>
  <c r="P1389" i="2"/>
  <c r="M1389" i="2"/>
  <c r="O1389" i="2"/>
  <c r="N1389" i="2"/>
  <c r="Q1389" i="2"/>
  <c r="N1381" i="2"/>
  <c r="P1381" i="2"/>
  <c r="M1381" i="2"/>
  <c r="O1381" i="2"/>
  <c r="Q1381" i="2"/>
  <c r="N1373" i="2"/>
  <c r="O1373" i="2"/>
  <c r="P1373" i="2"/>
  <c r="Q1373" i="2"/>
  <c r="M1373" i="2"/>
  <c r="P1365" i="2"/>
  <c r="Q1365" i="2"/>
  <c r="M1365" i="2"/>
  <c r="N1365" i="2"/>
  <c r="O1365" i="2"/>
  <c r="N1357" i="2"/>
  <c r="Q1357" i="2"/>
  <c r="P1357" i="2"/>
  <c r="M1357" i="2"/>
  <c r="O1357" i="2"/>
  <c r="Q1349" i="2"/>
  <c r="P1349" i="2"/>
  <c r="M1349" i="2"/>
  <c r="O1349" i="2"/>
  <c r="N1349" i="2"/>
  <c r="N1341" i="2"/>
  <c r="P1341" i="2"/>
  <c r="Q1341" i="2"/>
  <c r="M1341" i="2"/>
  <c r="O1341" i="2"/>
  <c r="N1333" i="2"/>
  <c r="O1333" i="2"/>
  <c r="P1333" i="2"/>
  <c r="Q1333" i="2"/>
  <c r="M1333" i="2"/>
  <c r="O1325" i="2"/>
  <c r="N1325" i="2"/>
  <c r="Q1325" i="2"/>
  <c r="P1325" i="2"/>
  <c r="M1325" i="2"/>
  <c r="N1317" i="2"/>
  <c r="Q1317" i="2"/>
  <c r="P1317" i="2"/>
  <c r="M1317" i="2"/>
  <c r="O1317" i="2"/>
  <c r="P1309" i="2"/>
  <c r="Q1309" i="2"/>
  <c r="M1309" i="2"/>
  <c r="N1309" i="2"/>
  <c r="O1309" i="2"/>
  <c r="N1301" i="2"/>
  <c r="O1301" i="2"/>
  <c r="P1301" i="2"/>
  <c r="Q1301" i="2"/>
  <c r="M1301" i="2"/>
  <c r="N1293" i="2"/>
  <c r="Q1293" i="2"/>
  <c r="P1293" i="2"/>
  <c r="M1293" i="2"/>
  <c r="O1293" i="2"/>
  <c r="N1285" i="2"/>
  <c r="Q1285" i="2"/>
  <c r="P1285" i="2"/>
  <c r="M1285" i="2"/>
  <c r="O1285" i="2"/>
  <c r="N1277" i="2"/>
  <c r="O1277" i="2"/>
  <c r="P1277" i="2"/>
  <c r="Q1277" i="2"/>
  <c r="M1277" i="2"/>
  <c r="P1269" i="2"/>
  <c r="Q1269" i="2"/>
  <c r="M1269" i="2"/>
  <c r="N1269" i="2"/>
  <c r="O1269" i="2"/>
  <c r="N1261" i="2"/>
  <c r="Q1261" i="2"/>
  <c r="P1261" i="2"/>
  <c r="M1261" i="2"/>
  <c r="O1261" i="2"/>
  <c r="P1253" i="2"/>
  <c r="M1253" i="2"/>
  <c r="O1253" i="2"/>
  <c r="N1253" i="2"/>
  <c r="Q1253" i="2"/>
  <c r="P1245" i="2"/>
  <c r="Q1245" i="2"/>
  <c r="M1245" i="2"/>
  <c r="N1245" i="2"/>
  <c r="O1245" i="2"/>
  <c r="P1237" i="2"/>
  <c r="M1237" i="2"/>
  <c r="N1237" i="2"/>
  <c r="O1237" i="2"/>
  <c r="Q1237" i="2"/>
  <c r="P1229" i="2"/>
  <c r="M1229" i="2"/>
  <c r="O1229" i="2"/>
  <c r="N1229" i="2"/>
  <c r="Q1229" i="2"/>
  <c r="N1221" i="2"/>
  <c r="Q1221" i="2"/>
  <c r="P1221" i="2"/>
  <c r="M1221" i="2"/>
  <c r="O1221" i="2"/>
  <c r="P1213" i="2"/>
  <c r="M1213" i="2"/>
  <c r="N1213" i="2"/>
  <c r="O1213" i="2"/>
  <c r="Q1213" i="2"/>
  <c r="P1205" i="2"/>
  <c r="M1205" i="2"/>
  <c r="N1205" i="2"/>
  <c r="O1205" i="2"/>
  <c r="Q1205" i="2"/>
  <c r="Q1197" i="2"/>
  <c r="P1197" i="2"/>
  <c r="M1197" i="2"/>
  <c r="O1197" i="2"/>
  <c r="N1197" i="2"/>
  <c r="N1189" i="2"/>
  <c r="Q1189" i="2"/>
  <c r="P1189" i="2"/>
  <c r="M1189" i="2"/>
  <c r="O1189" i="2"/>
  <c r="N1181" i="2"/>
  <c r="O1181" i="2"/>
  <c r="P1181" i="2"/>
  <c r="Q1181" i="2"/>
  <c r="M1181" i="2"/>
  <c r="P1173" i="2"/>
  <c r="Q1173" i="2"/>
  <c r="M1173" i="2"/>
  <c r="N1173" i="2"/>
  <c r="O1173" i="2"/>
  <c r="P1165" i="2"/>
  <c r="M1165" i="2"/>
  <c r="O1165" i="2"/>
  <c r="N1165" i="2"/>
  <c r="Q1165" i="2"/>
  <c r="P1157" i="2"/>
  <c r="M1157" i="2"/>
  <c r="O1157" i="2"/>
  <c r="N1157" i="2"/>
  <c r="Q1157" i="2"/>
  <c r="P1149" i="2"/>
  <c r="Q1149" i="2"/>
  <c r="M1149" i="2"/>
  <c r="N1149" i="2"/>
  <c r="O1149" i="2"/>
  <c r="P1141" i="2"/>
  <c r="Q1141" i="2"/>
  <c r="M1141" i="2"/>
  <c r="N1141" i="2"/>
  <c r="O1141" i="2"/>
  <c r="P1133" i="2"/>
  <c r="M1133" i="2"/>
  <c r="O1133" i="2"/>
  <c r="N1133" i="2"/>
  <c r="Q1133" i="2"/>
  <c r="P1125" i="2"/>
  <c r="Q1125" i="2"/>
  <c r="M1125" i="2"/>
  <c r="N1125" i="2"/>
  <c r="O1125" i="2"/>
  <c r="P1117" i="2"/>
  <c r="N1117" i="2"/>
  <c r="O1117" i="2"/>
  <c r="Q1117" i="2"/>
  <c r="M1117" i="2"/>
  <c r="P1109" i="2"/>
  <c r="M1109" i="2"/>
  <c r="O1109" i="2"/>
  <c r="N1109" i="2"/>
  <c r="Q1109" i="2"/>
  <c r="N1101" i="2"/>
  <c r="Q1101" i="2"/>
  <c r="P1101" i="2"/>
  <c r="M1101" i="2"/>
  <c r="O1101" i="2"/>
  <c r="Q1093" i="2"/>
  <c r="N1093" i="2"/>
  <c r="O1093" i="2"/>
  <c r="P1093" i="2"/>
  <c r="M1093" i="2"/>
  <c r="Q1085" i="2"/>
  <c r="N1085" i="2"/>
  <c r="O1085" i="2"/>
  <c r="P1085" i="2"/>
  <c r="M1085" i="2"/>
  <c r="N1077" i="2"/>
  <c r="P1077" i="2"/>
  <c r="M1077" i="2"/>
  <c r="O1077" i="2"/>
  <c r="Q1077" i="2"/>
  <c r="N1069" i="2"/>
  <c r="Q1069" i="2"/>
  <c r="P1069" i="2"/>
  <c r="M1069" i="2"/>
  <c r="O1069" i="2"/>
  <c r="N1061" i="2"/>
  <c r="O1061" i="2"/>
  <c r="P1061" i="2"/>
  <c r="Q1061" i="2"/>
  <c r="M1061" i="2"/>
  <c r="P1053" i="2"/>
  <c r="Q1053" i="2"/>
  <c r="M1053" i="2"/>
  <c r="N1053" i="2"/>
  <c r="O1053" i="2"/>
  <c r="P1045" i="2"/>
  <c r="M1045" i="2"/>
  <c r="O1045" i="2"/>
  <c r="N1045" i="2"/>
  <c r="Q1045" i="2"/>
  <c r="P1037" i="2"/>
  <c r="M1037" i="2"/>
  <c r="O1037" i="2"/>
  <c r="N1037" i="2"/>
  <c r="Q1037" i="2"/>
  <c r="P1029" i="2"/>
  <c r="Q1029" i="2"/>
  <c r="M1029" i="2"/>
  <c r="N1029" i="2"/>
  <c r="O1029" i="2"/>
  <c r="P1021" i="2"/>
  <c r="Q1021" i="2"/>
  <c r="M1021" i="2"/>
  <c r="N1021" i="2"/>
  <c r="O1021" i="2"/>
  <c r="P1013" i="2"/>
  <c r="M1013" i="2"/>
  <c r="O1013" i="2"/>
  <c r="N1013" i="2"/>
  <c r="Q1013" i="2"/>
  <c r="M1005" i="2"/>
  <c r="N1005" i="2"/>
  <c r="Q1005" i="2"/>
  <c r="P1005" i="2"/>
  <c r="O1005" i="2"/>
  <c r="N997" i="2"/>
  <c r="O997" i="2"/>
  <c r="P997" i="2"/>
  <c r="Q997" i="2"/>
  <c r="M997" i="2"/>
  <c r="N989" i="2"/>
  <c r="O989" i="2"/>
  <c r="P989" i="2"/>
  <c r="Q989" i="2"/>
  <c r="M989" i="2"/>
  <c r="Q1458" i="2"/>
  <c r="P1458" i="2"/>
  <c r="M1458" i="2"/>
  <c r="N1458" i="2"/>
  <c r="O1458" i="2"/>
  <c r="M1442" i="2"/>
  <c r="Q1442" i="2"/>
  <c r="N1442" i="2"/>
  <c r="P1442" i="2"/>
  <c r="O1442" i="2"/>
  <c r="N1426" i="2"/>
  <c r="O1426" i="2"/>
  <c r="Q1426" i="2"/>
  <c r="P1426" i="2"/>
  <c r="M1426" i="2"/>
  <c r="Q1410" i="2"/>
  <c r="P1410" i="2"/>
  <c r="M1410" i="2"/>
  <c r="N1410" i="2"/>
  <c r="O1410" i="2"/>
  <c r="N1394" i="2"/>
  <c r="O1394" i="2"/>
  <c r="Q1394" i="2"/>
  <c r="P1394" i="2"/>
  <c r="M1394" i="2"/>
  <c r="Q1378" i="2"/>
  <c r="P1378" i="2"/>
  <c r="M1378" i="2"/>
  <c r="N1378" i="2"/>
  <c r="O1378" i="2"/>
  <c r="Q1362" i="2"/>
  <c r="M1362" i="2"/>
  <c r="N1362" i="2"/>
  <c r="O1362" i="2"/>
  <c r="P1362" i="2"/>
  <c r="N1346" i="2"/>
  <c r="O1346" i="2"/>
  <c r="Q1346" i="2"/>
  <c r="P1346" i="2"/>
  <c r="M1346" i="2"/>
  <c r="Q1330" i="2"/>
  <c r="P1330" i="2"/>
  <c r="M1330" i="2"/>
  <c r="N1330" i="2"/>
  <c r="O1330" i="2"/>
  <c r="N1314" i="2"/>
  <c r="O1314" i="2"/>
  <c r="Q1314" i="2"/>
  <c r="P1314" i="2"/>
  <c r="M1314" i="2"/>
  <c r="O1298" i="2"/>
  <c r="Q1298" i="2"/>
  <c r="P1298" i="2"/>
  <c r="M1298" i="2"/>
  <c r="N1298" i="2"/>
  <c r="Q1282" i="2"/>
  <c r="M1282" i="2"/>
  <c r="O1282" i="2"/>
  <c r="N1282" i="2"/>
  <c r="P1282" i="2"/>
  <c r="N1266" i="2"/>
  <c r="O1266" i="2"/>
  <c r="Q1266" i="2"/>
  <c r="P1266" i="2"/>
  <c r="M1266" i="2"/>
  <c r="N1250" i="2"/>
  <c r="O1250" i="2"/>
  <c r="Q1250" i="2"/>
  <c r="P1250" i="2"/>
  <c r="M1250" i="2"/>
  <c r="N1234" i="2"/>
  <c r="P1234" i="2"/>
  <c r="Q1234" i="2"/>
  <c r="M1234" i="2"/>
  <c r="O1234" i="2"/>
  <c r="N1218" i="2"/>
  <c r="P1218" i="2"/>
  <c r="Q1218" i="2"/>
  <c r="M1218" i="2"/>
  <c r="O1218" i="2"/>
  <c r="Q1202" i="2"/>
  <c r="P1202" i="2"/>
  <c r="M1202" i="2"/>
  <c r="N1202" i="2"/>
  <c r="O1202" i="2"/>
  <c r="N1186" i="2"/>
  <c r="Q1186" i="2"/>
  <c r="P1186" i="2"/>
  <c r="M1186" i="2"/>
  <c r="O1186" i="2"/>
  <c r="Q1170" i="2"/>
  <c r="M1170" i="2"/>
  <c r="O1170" i="2"/>
  <c r="N1170" i="2"/>
  <c r="P1170" i="2"/>
  <c r="Q1154" i="2"/>
  <c r="M1154" i="2"/>
  <c r="O1154" i="2"/>
  <c r="N1154" i="2"/>
  <c r="P1154" i="2"/>
  <c r="Q1138" i="2"/>
  <c r="M1138" i="2"/>
  <c r="N1138" i="2"/>
  <c r="O1138" i="2"/>
  <c r="P1138" i="2"/>
  <c r="O1122" i="2"/>
  <c r="Q1122" i="2"/>
  <c r="P1122" i="2"/>
  <c r="M1122" i="2"/>
  <c r="N1122" i="2"/>
  <c r="N1106" i="2"/>
  <c r="Q1106" i="2"/>
  <c r="M1106" i="2"/>
  <c r="O1106" i="2"/>
  <c r="P1106" i="2"/>
  <c r="Q1090" i="2"/>
  <c r="M1090" i="2"/>
  <c r="O1090" i="2"/>
  <c r="N1090" i="2"/>
  <c r="P1090" i="2"/>
  <c r="N1074" i="2"/>
  <c r="O1074" i="2"/>
  <c r="Q1074" i="2"/>
  <c r="P1074" i="2"/>
  <c r="M1074" i="2"/>
  <c r="N1058" i="2"/>
  <c r="O1058" i="2"/>
  <c r="Q1058" i="2"/>
  <c r="P1058" i="2"/>
  <c r="M1058" i="2"/>
  <c r="Q1042" i="2"/>
  <c r="M1042" i="2"/>
  <c r="O1042" i="2"/>
  <c r="N1042" i="2"/>
  <c r="P1042" i="2"/>
  <c r="N1026" i="2"/>
  <c r="P1026" i="2"/>
  <c r="Q1026" i="2"/>
  <c r="M1026" i="2"/>
  <c r="O1026" i="2"/>
  <c r="Q1010" i="2"/>
  <c r="P1010" i="2"/>
  <c r="M1010" i="2"/>
  <c r="N1010" i="2"/>
  <c r="O1010" i="2"/>
  <c r="N994" i="2"/>
  <c r="O994" i="2"/>
  <c r="Q994" i="2"/>
  <c r="P994" i="2"/>
  <c r="M994" i="2"/>
  <c r="P1460" i="2"/>
  <c r="M1460" i="2"/>
  <c r="N1460" i="2"/>
  <c r="O1460" i="2"/>
  <c r="Q1460" i="2"/>
  <c r="P1444" i="2"/>
  <c r="M1444" i="2"/>
  <c r="O1444" i="2"/>
  <c r="N1444" i="2"/>
  <c r="Q1444" i="2"/>
  <c r="P1428" i="2"/>
  <c r="Q1428" i="2"/>
  <c r="M1428" i="2"/>
  <c r="N1428" i="2"/>
  <c r="O1428" i="2"/>
  <c r="P1412" i="2"/>
  <c r="M1412" i="2"/>
  <c r="O1412" i="2"/>
  <c r="N1412" i="2"/>
  <c r="Q1412" i="2"/>
  <c r="P1396" i="2"/>
  <c r="Q1396" i="2"/>
  <c r="M1396" i="2"/>
  <c r="N1396" i="2"/>
  <c r="O1396" i="2"/>
  <c r="O1380" i="2"/>
  <c r="N1380" i="2"/>
  <c r="Q1380" i="2"/>
  <c r="P1380" i="2"/>
  <c r="M1380" i="2"/>
  <c r="N1364" i="2"/>
  <c r="O1364" i="2"/>
  <c r="P1364" i="2"/>
  <c r="Q1364" i="2"/>
  <c r="M1364" i="2"/>
  <c r="P1348" i="2"/>
  <c r="O1348" i="2"/>
  <c r="N1348" i="2"/>
  <c r="Q1348" i="2"/>
  <c r="M1348" i="2"/>
  <c r="P1332" i="2"/>
  <c r="Q1332" i="2"/>
  <c r="M1332" i="2"/>
  <c r="N1332" i="2"/>
  <c r="O1332" i="2"/>
  <c r="P1316" i="2"/>
  <c r="M1316" i="2"/>
  <c r="O1316" i="2"/>
  <c r="N1316" i="2"/>
  <c r="Q1316" i="2"/>
  <c r="P1300" i="2"/>
  <c r="Q1300" i="2"/>
  <c r="M1300" i="2"/>
  <c r="N1300" i="2"/>
  <c r="O1300" i="2"/>
  <c r="P1284" i="2"/>
  <c r="M1284" i="2"/>
  <c r="O1284" i="2"/>
  <c r="N1284" i="2"/>
  <c r="Q1284" i="2"/>
  <c r="N1268" i="2"/>
  <c r="P1268" i="2"/>
  <c r="M1268" i="2"/>
  <c r="O1268" i="2"/>
  <c r="Q1268" i="2"/>
  <c r="P1252" i="2"/>
  <c r="M1252" i="2"/>
  <c r="O1252" i="2"/>
  <c r="N1252" i="2"/>
  <c r="Q1252" i="2"/>
  <c r="P1236" i="2"/>
  <c r="M1236" i="2"/>
  <c r="O1236" i="2"/>
  <c r="N1236" i="2"/>
  <c r="Q1236" i="2"/>
  <c r="N1220" i="2"/>
  <c r="Q1220" i="2"/>
  <c r="P1220" i="2"/>
  <c r="M1220" i="2"/>
  <c r="O1220" i="2"/>
  <c r="P1204" i="2"/>
  <c r="O1204" i="2"/>
  <c r="N1204" i="2"/>
  <c r="Q1204" i="2"/>
  <c r="M1204" i="2"/>
  <c r="N1188" i="2"/>
  <c r="Q1188" i="2"/>
  <c r="P1188" i="2"/>
  <c r="M1188" i="2"/>
  <c r="O1188" i="2"/>
  <c r="N1172" i="2"/>
  <c r="Q1172" i="2"/>
  <c r="P1172" i="2"/>
  <c r="M1172" i="2"/>
  <c r="O1172" i="2"/>
  <c r="P1156" i="2"/>
  <c r="M1156" i="2"/>
  <c r="O1156" i="2"/>
  <c r="N1156" i="2"/>
  <c r="Q1156" i="2"/>
  <c r="Q1140" i="2"/>
  <c r="P1140" i="2"/>
  <c r="M1140" i="2"/>
  <c r="O1140" i="2"/>
  <c r="N1140" i="2"/>
  <c r="P1124" i="2"/>
  <c r="M1124" i="2"/>
  <c r="O1124" i="2"/>
  <c r="N1124" i="2"/>
  <c r="Q1124" i="2"/>
  <c r="P1108" i="2"/>
  <c r="M1108" i="2"/>
  <c r="O1108" i="2"/>
  <c r="N1108" i="2"/>
  <c r="Q1108" i="2"/>
  <c r="N1092" i="2"/>
  <c r="Q1092" i="2"/>
  <c r="P1092" i="2"/>
  <c r="M1092" i="2"/>
  <c r="O1092" i="2"/>
  <c r="O1076" i="2"/>
  <c r="N1076" i="2"/>
  <c r="Q1076" i="2"/>
  <c r="P1076" i="2"/>
  <c r="M1076" i="2"/>
  <c r="N1060" i="2"/>
  <c r="Q1060" i="2"/>
  <c r="P1060" i="2"/>
  <c r="M1060" i="2"/>
  <c r="O1060" i="2"/>
  <c r="N1044" i="2"/>
  <c r="Q1044" i="2"/>
  <c r="P1044" i="2"/>
  <c r="M1044" i="2"/>
  <c r="O1044" i="2"/>
  <c r="P1028" i="2"/>
  <c r="M1028" i="2"/>
  <c r="O1028" i="2"/>
  <c r="N1028" i="2"/>
  <c r="Q1028" i="2"/>
  <c r="Q1012" i="2"/>
  <c r="P1012" i="2"/>
  <c r="M1012" i="2"/>
  <c r="O1012" i="2"/>
  <c r="N1012" i="2"/>
  <c r="P996" i="2"/>
  <c r="M996" i="2"/>
  <c r="O996" i="2"/>
  <c r="N996" i="2"/>
  <c r="Q996" i="2"/>
  <c r="M1467" i="2"/>
  <c r="O1467" i="2"/>
  <c r="Q1467" i="2"/>
  <c r="P1467" i="2"/>
  <c r="N1467" i="2"/>
  <c r="O1459" i="2"/>
  <c r="P1459" i="2"/>
  <c r="Q1459" i="2"/>
  <c r="M1459" i="2"/>
  <c r="N1459" i="2"/>
  <c r="N1451" i="2"/>
  <c r="M1451" i="2"/>
  <c r="Q1451" i="2"/>
  <c r="P1451" i="2"/>
  <c r="O1451" i="2"/>
  <c r="P1443" i="2"/>
  <c r="M1443" i="2"/>
  <c r="O1443" i="2"/>
  <c r="N1443" i="2"/>
  <c r="Q1443" i="2"/>
  <c r="Q1435" i="2"/>
  <c r="P1435" i="2"/>
  <c r="M1435" i="2"/>
  <c r="O1435" i="2"/>
  <c r="N1435" i="2"/>
  <c r="P1427" i="2"/>
  <c r="N1427" i="2"/>
  <c r="Q1427" i="2"/>
  <c r="O1427" i="2"/>
  <c r="M1427" i="2"/>
  <c r="N1419" i="2"/>
  <c r="O1419" i="2"/>
  <c r="P1419" i="2"/>
  <c r="Q1419" i="2"/>
  <c r="M1419" i="2"/>
  <c r="P1411" i="2"/>
  <c r="Q1411" i="2"/>
  <c r="N1411" i="2"/>
  <c r="O1411" i="2"/>
  <c r="M1411" i="2"/>
  <c r="P1403" i="2"/>
  <c r="Q1403" i="2"/>
  <c r="M1403" i="2"/>
  <c r="N1403" i="2"/>
  <c r="O1403" i="2"/>
  <c r="P1395" i="2"/>
  <c r="Q1395" i="2"/>
  <c r="M1395" i="2"/>
  <c r="N1395" i="2"/>
  <c r="O1395" i="2"/>
  <c r="P1387" i="2"/>
  <c r="M1387" i="2"/>
  <c r="O1387" i="2"/>
  <c r="N1387" i="2"/>
  <c r="Q1387" i="2"/>
  <c r="P1379" i="2"/>
  <c r="M1379" i="2"/>
  <c r="O1379" i="2"/>
  <c r="N1379" i="2"/>
  <c r="Q1379" i="2"/>
  <c r="P1371" i="2"/>
  <c r="M1371" i="2"/>
  <c r="O1371" i="2"/>
  <c r="N1371" i="2"/>
  <c r="Q1371" i="2"/>
  <c r="N1363" i="2"/>
  <c r="Q1363" i="2"/>
  <c r="P1363" i="2"/>
  <c r="M1363" i="2"/>
  <c r="O1363" i="2"/>
  <c r="P1355" i="2"/>
  <c r="Q1355" i="2"/>
  <c r="M1355" i="2"/>
  <c r="N1355" i="2"/>
  <c r="O1355" i="2"/>
  <c r="P1347" i="2"/>
  <c r="Q1347" i="2"/>
  <c r="N1347" i="2"/>
  <c r="O1347" i="2"/>
  <c r="M1347" i="2"/>
  <c r="N1339" i="2"/>
  <c r="O1339" i="2"/>
  <c r="P1339" i="2"/>
  <c r="Q1339" i="2"/>
  <c r="M1339" i="2"/>
  <c r="N1331" i="2"/>
  <c r="O1331" i="2"/>
  <c r="P1331" i="2"/>
  <c r="Q1331" i="2"/>
  <c r="M1331" i="2"/>
  <c r="Q1323" i="2"/>
  <c r="P1323" i="2"/>
  <c r="M1323" i="2"/>
  <c r="O1323" i="2"/>
  <c r="N1323" i="2"/>
  <c r="N1315" i="2"/>
  <c r="Q1315" i="2"/>
  <c r="P1315" i="2"/>
  <c r="M1315" i="2"/>
  <c r="O1315" i="2"/>
  <c r="N1307" i="2"/>
  <c r="P1307" i="2"/>
  <c r="M1307" i="2"/>
  <c r="O1307" i="2"/>
  <c r="Q1307" i="2"/>
  <c r="N1299" i="2"/>
  <c r="Q1299" i="2"/>
  <c r="P1299" i="2"/>
  <c r="M1299" i="2"/>
  <c r="O1299" i="2"/>
  <c r="N1291" i="2"/>
  <c r="O1291" i="2"/>
  <c r="P1291" i="2"/>
  <c r="Q1291" i="2"/>
  <c r="M1291" i="2"/>
  <c r="O1283" i="2"/>
  <c r="M1283" i="2"/>
  <c r="P1283" i="2"/>
  <c r="Q1283" i="2"/>
  <c r="N1283" i="2"/>
  <c r="Q1275" i="2"/>
  <c r="N1275" i="2"/>
  <c r="O1275" i="2"/>
  <c r="P1275" i="2"/>
  <c r="M1275" i="2"/>
  <c r="P1267" i="2"/>
  <c r="Q1267" i="2"/>
  <c r="M1267" i="2"/>
  <c r="N1267" i="2"/>
  <c r="O1267" i="2"/>
  <c r="N1259" i="2"/>
  <c r="Q1259" i="2"/>
  <c r="P1259" i="2"/>
  <c r="M1259" i="2"/>
  <c r="O1259" i="2"/>
  <c r="P1251" i="2"/>
  <c r="O1251" i="2"/>
  <c r="N1251" i="2"/>
  <c r="Q1251" i="2"/>
  <c r="M1251" i="2"/>
  <c r="P1243" i="2"/>
  <c r="M1243" i="2"/>
  <c r="O1243" i="2"/>
  <c r="N1243" i="2"/>
  <c r="Q1243" i="2"/>
  <c r="M1235" i="2"/>
  <c r="N1235" i="2"/>
  <c r="Q1235" i="2"/>
  <c r="P1235" i="2"/>
  <c r="O1235" i="2"/>
  <c r="P1227" i="2"/>
  <c r="Q1227" i="2"/>
  <c r="M1227" i="2"/>
  <c r="N1227" i="2"/>
  <c r="O1227" i="2"/>
  <c r="P1219" i="2"/>
  <c r="Q1219" i="2"/>
  <c r="N1219" i="2"/>
  <c r="O1219" i="2"/>
  <c r="M1219" i="2"/>
  <c r="P1211" i="2"/>
  <c r="Q1211" i="2"/>
  <c r="M1211" i="2"/>
  <c r="N1211" i="2"/>
  <c r="O1211" i="2"/>
  <c r="N1203" i="2"/>
  <c r="P1203" i="2"/>
  <c r="Q1203" i="2"/>
  <c r="M1203" i="2"/>
  <c r="O1203" i="2"/>
  <c r="P1195" i="2"/>
  <c r="M1195" i="2"/>
  <c r="O1195" i="2"/>
  <c r="N1195" i="2"/>
  <c r="Q1195" i="2"/>
  <c r="P1187" i="2"/>
  <c r="M1187" i="2"/>
  <c r="O1187" i="2"/>
  <c r="N1187" i="2"/>
  <c r="Q1187" i="2"/>
  <c r="N1179" i="2"/>
  <c r="Q1179" i="2"/>
  <c r="P1179" i="2"/>
  <c r="M1179" i="2"/>
  <c r="O1179" i="2"/>
  <c r="N1171" i="2"/>
  <c r="Q1171" i="2"/>
  <c r="P1171" i="2"/>
  <c r="M1171" i="2"/>
  <c r="O1171" i="2"/>
  <c r="P1163" i="2"/>
  <c r="Q1163" i="2"/>
  <c r="M1163" i="2"/>
  <c r="N1163" i="2"/>
  <c r="O1163" i="2"/>
  <c r="O1155" i="2"/>
  <c r="M1155" i="2"/>
  <c r="P1155" i="2"/>
  <c r="Q1155" i="2"/>
  <c r="N1155" i="2"/>
  <c r="N1147" i="2"/>
  <c r="O1147" i="2"/>
  <c r="P1147" i="2"/>
  <c r="Q1147" i="2"/>
  <c r="M1147" i="2"/>
  <c r="N1139" i="2"/>
  <c r="O1139" i="2"/>
  <c r="P1139" i="2"/>
  <c r="Q1139" i="2"/>
  <c r="M1139" i="2"/>
  <c r="N1131" i="2"/>
  <c r="Q1131" i="2"/>
  <c r="P1131" i="2"/>
  <c r="M1131" i="2"/>
  <c r="O1131" i="2"/>
  <c r="N1123" i="2"/>
  <c r="Q1123" i="2"/>
  <c r="P1123" i="2"/>
  <c r="M1123" i="2"/>
  <c r="O1123" i="2"/>
  <c r="N1115" i="2"/>
  <c r="Q1115" i="2"/>
  <c r="P1115" i="2"/>
  <c r="M1115" i="2"/>
  <c r="O1115" i="2"/>
  <c r="P1107" i="2"/>
  <c r="M1107" i="2"/>
  <c r="O1107" i="2"/>
  <c r="N1107" i="2"/>
  <c r="Q1107" i="2"/>
  <c r="N1099" i="2"/>
  <c r="O1099" i="2"/>
  <c r="P1099" i="2"/>
  <c r="Q1099" i="2"/>
  <c r="M1099" i="2"/>
  <c r="O1091" i="2"/>
  <c r="M1091" i="2"/>
  <c r="P1091" i="2"/>
  <c r="Q1091" i="2"/>
  <c r="N1091" i="2"/>
  <c r="P1083" i="2"/>
  <c r="Q1083" i="2"/>
  <c r="M1083" i="2"/>
  <c r="N1083" i="2"/>
  <c r="O1083" i="2"/>
  <c r="P1075" i="2"/>
  <c r="Q1075" i="2"/>
  <c r="M1075" i="2"/>
  <c r="N1075" i="2"/>
  <c r="O1075" i="2"/>
  <c r="O1067" i="2"/>
  <c r="N1067" i="2"/>
  <c r="Q1067" i="2"/>
  <c r="P1067" i="2"/>
  <c r="M1067" i="2"/>
  <c r="P1059" i="2"/>
  <c r="M1059" i="2"/>
  <c r="O1059" i="2"/>
  <c r="N1059" i="2"/>
  <c r="Q1059" i="2"/>
  <c r="M1051" i="2"/>
  <c r="N1051" i="2"/>
  <c r="Q1051" i="2"/>
  <c r="P1051" i="2"/>
  <c r="O1051" i="2"/>
  <c r="P1043" i="2"/>
  <c r="M1043" i="2"/>
  <c r="O1043" i="2"/>
  <c r="N1043" i="2"/>
  <c r="Q1043" i="2"/>
  <c r="P1035" i="2"/>
  <c r="Q1035" i="2"/>
  <c r="M1035" i="2"/>
  <c r="N1035" i="2"/>
  <c r="O1035" i="2"/>
  <c r="P1027" i="2"/>
  <c r="Q1027" i="2"/>
  <c r="N1027" i="2"/>
  <c r="O1027" i="2"/>
  <c r="M1027" i="2"/>
  <c r="O1019" i="2"/>
  <c r="P1019" i="2"/>
  <c r="Q1019" i="2"/>
  <c r="M1019" i="2"/>
  <c r="N1019" i="2"/>
  <c r="N1011" i="2"/>
  <c r="O1011" i="2"/>
  <c r="P1011" i="2"/>
  <c r="Q1011" i="2"/>
  <c r="M1011" i="2"/>
  <c r="P1003" i="2"/>
  <c r="M1003" i="2"/>
  <c r="O1003" i="2"/>
  <c r="N1003" i="2"/>
  <c r="Q1003" i="2"/>
  <c r="N995" i="2"/>
  <c r="P995" i="2"/>
  <c r="M995" i="2"/>
  <c r="O995" i="2"/>
  <c r="Q995" i="2"/>
  <c r="N987" i="2"/>
  <c r="Q987" i="2"/>
  <c r="P987" i="2"/>
  <c r="M987" i="2"/>
  <c r="O987" i="2"/>
  <c r="B1765" i="2"/>
  <c r="B1766" i="2" l="1"/>
  <c r="B1767" i="2" l="1"/>
  <c r="B1768" i="2" l="1"/>
  <c r="B1769" i="2" l="1"/>
  <c r="B1770" i="2" l="1"/>
  <c r="B1771" i="2" l="1"/>
  <c r="B1772" i="2" l="1"/>
  <c r="B1773" i="2" l="1"/>
  <c r="B1774" i="2" l="1"/>
  <c r="B1775" i="2" l="1"/>
  <c r="B1776" i="2" l="1"/>
  <c r="B1777" i="2" l="1"/>
  <c r="B1778" i="2" l="1"/>
  <c r="B1779" i="2" l="1"/>
  <c r="B1780" i="2" l="1"/>
  <c r="B1781" i="2" l="1"/>
  <c r="B1782" i="2" l="1"/>
  <c r="C1679" i="2"/>
  <c r="C1675" i="2"/>
  <c r="C1657" i="2"/>
  <c r="C1676" i="2"/>
  <c r="C1669" i="2"/>
  <c r="C1678" i="2"/>
  <c r="C1661" i="2"/>
  <c r="C1674" i="2"/>
  <c r="C1671" i="2"/>
  <c r="C1668" i="2"/>
  <c r="C1662" i="2"/>
  <c r="C1660" i="2"/>
  <c r="C1658" i="2"/>
  <c r="C1655" i="2"/>
  <c r="C1667" i="2"/>
  <c r="C1680" i="2"/>
  <c r="C1670" i="2"/>
  <c r="C1681" i="2"/>
  <c r="C1663" i="2"/>
  <c r="C1659" i="2"/>
  <c r="C1656" i="2"/>
  <c r="C1666" i="2"/>
  <c r="C1673" i="2"/>
  <c r="C1665" i="2"/>
  <c r="C1677" i="2"/>
  <c r="C1672" i="2"/>
  <c r="C1664" i="2"/>
  <c r="E1679" i="2"/>
  <c r="E1664" i="2"/>
  <c r="E1669" i="2"/>
  <c r="E1661" i="2"/>
  <c r="E1662" i="2"/>
  <c r="E1658" i="2"/>
  <c r="E1659" i="2"/>
  <c r="E1663" i="2"/>
  <c r="E1674" i="2"/>
  <c r="E1671" i="2"/>
  <c r="E1667" i="2"/>
  <c r="E1681" i="2"/>
  <c r="E1656" i="2"/>
  <c r="E1668" i="2"/>
  <c r="E1672" i="2"/>
  <c r="E1678" i="2"/>
  <c r="E1680" i="2"/>
  <c r="E1670" i="2"/>
  <c r="E1666" i="2"/>
  <c r="E1676" i="2"/>
  <c r="E1677" i="2"/>
  <c r="E1675" i="2"/>
  <c r="E1660" i="2"/>
  <c r="E1665" i="2"/>
  <c r="E1673" i="2"/>
  <c r="E1655" i="2"/>
  <c r="E1657" i="2"/>
  <c r="F1681" i="2" l="1"/>
  <c r="F1655" i="2"/>
  <c r="F1656" i="2" s="1"/>
  <c r="F1657" i="2" s="1"/>
  <c r="B1783" i="2"/>
  <c r="F1658" i="2" l="1"/>
  <c r="B1784" i="2"/>
  <c r="F1659" i="2" l="1"/>
  <c r="B1785" i="2"/>
  <c r="F1660" i="2" l="1"/>
  <c r="B1786" i="2"/>
  <c r="F1661" i="2" l="1"/>
  <c r="F1662" i="2"/>
  <c r="F1663" i="2" s="1"/>
  <c r="B1787" i="2"/>
  <c r="F1664" i="2" l="1"/>
  <c r="F1665" i="2" s="1"/>
  <c r="F1666" i="2" s="1"/>
  <c r="B1788" i="2"/>
  <c r="F1667" i="2" l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B1789" i="2"/>
  <c r="B1790" i="2" l="1"/>
  <c r="B1791" i="2" l="1"/>
  <c r="B1792" i="2" l="1"/>
  <c r="B1793" i="2" l="1"/>
  <c r="B1794" i="2" l="1"/>
  <c r="B1795" i="2" l="1"/>
  <c r="B1796" i="2" l="1"/>
  <c r="B1797" i="2" l="1"/>
  <c r="C1688" i="2"/>
  <c r="C1686" i="2"/>
  <c r="C1694" i="2"/>
  <c r="C1693" i="2"/>
  <c r="C1682" i="2"/>
  <c r="C1696" i="2"/>
  <c r="C1692" i="2"/>
  <c r="C1685" i="2"/>
  <c r="C1684" i="2"/>
  <c r="C1683" i="2"/>
  <c r="C1690" i="2"/>
  <c r="C1687" i="2"/>
  <c r="C1695" i="2"/>
  <c r="C1691" i="2"/>
  <c r="C1689" i="2"/>
  <c r="E1694" i="2"/>
  <c r="E1687" i="2"/>
  <c r="E1685" i="2"/>
  <c r="E1688" i="2"/>
  <c r="E1696" i="2"/>
  <c r="E1690" i="2"/>
  <c r="E1689" i="2"/>
  <c r="E1682" i="2"/>
  <c r="E1691" i="2"/>
  <c r="E1684" i="2"/>
  <c r="E1692" i="2"/>
  <c r="E1695" i="2"/>
  <c r="E1693" i="2"/>
  <c r="E1686" i="2"/>
  <c r="E1683" i="2"/>
  <c r="F1682" i="2" l="1"/>
  <c r="B1798" i="2"/>
  <c r="F1683" i="2" l="1"/>
  <c r="F1684" i="2" s="1"/>
  <c r="B1799" i="2"/>
  <c r="F1685" i="2" l="1"/>
  <c r="B1800" i="2"/>
  <c r="F1686" i="2" l="1"/>
  <c r="B1801" i="2"/>
  <c r="F1687" i="2" l="1"/>
  <c r="F1688" i="2"/>
  <c r="F1689" i="2" s="1"/>
  <c r="C1896" i="2"/>
  <c r="C1733" i="2"/>
  <c r="C1935" i="2"/>
  <c r="C1888" i="2"/>
  <c r="C1725" i="2"/>
  <c r="C1931" i="2"/>
  <c r="C1781" i="2"/>
  <c r="C1959" i="2"/>
  <c r="C1840" i="2"/>
  <c r="C1805" i="2"/>
  <c r="C1736" i="2"/>
  <c r="C1829" i="2"/>
  <c r="C1855" i="2"/>
  <c r="C1953" i="2"/>
  <c r="C1882" i="2"/>
  <c r="C1723" i="2"/>
  <c r="C1877" i="2"/>
  <c r="C1751" i="2"/>
  <c r="C1777" i="2"/>
  <c r="C1869" i="2"/>
  <c r="C1801" i="2"/>
  <c r="C1806" i="2"/>
  <c r="C1824" i="2"/>
  <c r="C1917" i="2"/>
  <c r="C1771" i="2"/>
  <c r="C1973" i="2"/>
  <c r="C1702" i="2"/>
  <c r="C1873" i="2"/>
  <c r="C1875" i="2"/>
  <c r="C1918" i="2"/>
  <c r="C1792" i="2"/>
  <c r="C1885" i="2"/>
  <c r="C1883" i="2"/>
  <c r="C1972" i="2"/>
  <c r="C1942" i="2"/>
  <c r="C1783" i="2"/>
  <c r="C1841" i="2"/>
  <c r="C1709" i="2"/>
  <c r="C1923" i="2"/>
  <c r="C1730" i="2"/>
  <c r="C1993" i="2"/>
  <c r="C1902" i="2"/>
  <c r="C1743" i="2"/>
  <c r="C1729" i="2"/>
  <c r="C1770" i="2"/>
  <c r="C1816" i="2"/>
  <c r="C1909" i="2"/>
  <c r="C1895" i="2"/>
  <c r="C1937" i="2"/>
  <c r="C1970" i="2"/>
  <c r="C1864" i="2"/>
  <c r="C1957" i="2"/>
  <c r="C1724" i="2"/>
  <c r="C1818" i="2"/>
  <c r="C1780" i="2"/>
  <c r="C1718" i="2"/>
  <c r="C1901" i="2"/>
  <c r="C1704" i="2"/>
  <c r="C1870" i="2"/>
  <c r="C1711" i="2"/>
  <c r="C1789" i="2"/>
  <c r="C1963" i="2"/>
  <c r="C1977" i="2"/>
  <c r="C1894" i="2"/>
  <c r="C1735" i="2"/>
  <c r="C1745" i="2"/>
  <c r="C1796" i="2"/>
  <c r="C1726" i="2"/>
  <c r="C1788" i="2"/>
  <c r="C1722" i="2"/>
  <c r="C1976" i="2"/>
  <c r="C1844" i="2"/>
  <c r="C1975" i="2"/>
  <c r="C1969" i="2"/>
  <c r="C1890" i="2"/>
  <c r="C1874" i="2"/>
  <c r="C1699" i="2"/>
  <c r="C1989" i="2"/>
  <c r="C1710" i="2"/>
  <c r="C1981" i="2"/>
  <c r="C1706" i="2"/>
  <c r="C1944" i="2"/>
  <c r="C1812" i="2"/>
  <c r="C1734" i="2"/>
  <c r="C1809" i="2"/>
  <c r="C1842" i="2"/>
  <c r="C1961" i="2"/>
  <c r="C1886" i="2"/>
  <c r="C1727" i="2"/>
  <c r="C1728" i="2"/>
  <c r="C1821" i="2"/>
  <c r="C1851" i="2"/>
  <c r="C1908" i="2"/>
  <c r="C1879" i="2"/>
  <c r="C1763" i="2"/>
  <c r="C1832" i="2"/>
  <c r="C1925" i="2"/>
  <c r="C1775" i="2"/>
  <c r="C1899" i="2"/>
  <c r="C1748" i="2"/>
  <c r="C1830" i="2"/>
  <c r="C1904" i="2"/>
  <c r="C1906" i="2"/>
  <c r="C1924" i="2"/>
  <c r="C1790" i="2"/>
  <c r="C1914" i="2"/>
  <c r="C1817" i="2"/>
  <c r="C1911" i="2"/>
  <c r="C1996" i="2"/>
  <c r="C1954" i="2"/>
  <c r="C1795" i="2"/>
  <c r="C1715" i="2"/>
  <c r="C1955" i="2"/>
  <c r="C1737" i="2"/>
  <c r="C1774" i="2"/>
  <c r="C1884" i="2"/>
  <c r="C1995" i="2"/>
  <c r="C1785" i="2"/>
  <c r="C1926" i="2"/>
  <c r="C1712" i="2"/>
  <c r="C1714" i="2"/>
  <c r="C1833" i="2"/>
  <c r="C1701" i="2"/>
  <c r="C1919" i="2"/>
  <c r="C1980" i="2"/>
  <c r="C1946" i="2"/>
  <c r="C1787" i="2"/>
  <c r="C1881" i="2"/>
  <c r="C1846" i="2"/>
  <c r="C1932" i="2"/>
  <c r="C1891" i="2"/>
  <c r="C1929" i="2"/>
  <c r="C1998" i="2"/>
  <c r="C1839" i="2"/>
  <c r="C1921" i="2"/>
  <c r="C1994" i="2"/>
  <c r="C1835" i="2"/>
  <c r="C1721" i="2"/>
  <c r="C1766" i="2"/>
  <c r="C1776" i="2"/>
  <c r="C1778" i="2"/>
  <c r="C1897" i="2"/>
  <c r="C1854" i="2"/>
  <c r="C1920" i="2"/>
  <c r="C1757" i="2"/>
  <c r="C1947" i="2"/>
  <c r="C1720" i="2"/>
  <c r="C1813" i="2"/>
  <c r="C1847" i="2"/>
  <c r="C1744" i="2"/>
  <c r="C1837" i="2"/>
  <c r="C1859" i="2"/>
  <c r="C1843" i="2"/>
  <c r="C1773" i="2"/>
  <c r="C1936" i="2"/>
  <c r="C1764" i="2"/>
  <c r="C1838" i="2"/>
  <c r="C1756" i="2"/>
  <c r="C1834" i="2"/>
  <c r="C1862" i="2"/>
  <c r="C1703" i="2"/>
  <c r="C1964" i="2"/>
  <c r="C1811" i="2"/>
  <c r="C1705" i="2"/>
  <c r="C1758" i="2"/>
  <c r="C1984" i="2"/>
  <c r="C1852" i="2"/>
  <c r="C1979" i="2"/>
  <c r="C1753" i="2"/>
  <c r="C1782" i="2"/>
  <c r="C1794" i="2"/>
  <c r="C1907" i="2"/>
  <c r="C1700" i="2"/>
  <c r="C1903" i="2"/>
  <c r="C1948" i="2"/>
  <c r="C1930" i="2"/>
  <c r="C1849" i="2"/>
  <c r="C1958" i="2"/>
  <c r="C1799" i="2"/>
  <c r="C1933" i="2"/>
  <c r="C1769" i="2"/>
  <c r="C1759" i="2"/>
  <c r="C1916" i="2"/>
  <c r="C1786" i="2"/>
  <c r="C1848" i="2"/>
  <c r="C1941" i="2"/>
  <c r="C1740" i="2"/>
  <c r="C1826" i="2"/>
  <c r="C1971" i="2"/>
  <c r="C1779" i="2"/>
  <c r="C1892" i="2"/>
  <c r="C1999" i="2"/>
  <c r="C1760" i="2"/>
  <c r="C1853" i="2"/>
  <c r="C1867" i="2"/>
  <c r="C1940" i="2"/>
  <c r="C1798" i="2"/>
  <c r="C1968" i="2"/>
  <c r="C1836" i="2"/>
  <c r="C1939" i="2"/>
  <c r="C1988" i="2"/>
  <c r="C1950" i="2"/>
  <c r="C1791" i="2"/>
  <c r="C1825" i="2"/>
  <c r="C1915" i="2"/>
  <c r="C1974" i="2"/>
  <c r="C1815" i="2"/>
  <c r="C1797" i="2"/>
  <c r="C1967" i="2"/>
  <c r="C1866" i="2"/>
  <c r="C1707" i="2"/>
  <c r="C1876" i="2"/>
  <c r="C1991" i="2"/>
  <c r="C1747" i="2"/>
  <c r="C1982" i="2"/>
  <c r="C1823" i="2"/>
  <c r="C1978" i="2"/>
  <c r="C1819" i="2"/>
  <c r="C1945" i="2"/>
  <c r="C1878" i="2"/>
  <c r="C1719" i="2"/>
  <c r="C1868" i="2"/>
  <c r="C1987" i="2"/>
  <c r="C1804" i="2"/>
  <c r="C1865" i="2"/>
  <c r="C1966" i="2"/>
  <c r="C1807" i="2"/>
  <c r="C1857" i="2"/>
  <c r="C1962" i="2"/>
  <c r="C1803" i="2"/>
  <c r="C1913" i="2"/>
  <c r="C1990" i="2"/>
  <c r="C1831" i="2"/>
  <c r="C1708" i="2"/>
  <c r="C1992" i="2"/>
  <c r="C1860" i="2"/>
  <c r="C1983" i="2"/>
  <c r="C1697" i="2"/>
  <c r="C1754" i="2"/>
  <c r="C1784" i="2"/>
  <c r="C1910" i="2"/>
  <c r="C1808" i="2"/>
  <c r="C1938" i="2"/>
  <c r="C1956" i="2"/>
  <c r="C1934" i="2"/>
  <c r="C1793" i="2"/>
  <c r="C1802" i="2"/>
  <c r="C1880" i="2"/>
  <c r="C1717" i="2"/>
  <c r="C1927" i="2"/>
  <c r="C1772" i="2"/>
  <c r="C1800" i="2"/>
  <c r="C1893" i="2"/>
  <c r="C1887" i="2"/>
  <c r="C1761" i="2"/>
  <c r="C1755" i="2"/>
  <c r="C1716" i="2"/>
  <c r="C1814" i="2"/>
  <c r="C1872" i="2"/>
  <c r="C1965" i="2"/>
  <c r="C1698" i="2"/>
  <c r="C1746" i="2"/>
  <c r="C1986" i="2"/>
  <c r="C1768" i="2"/>
  <c r="C1861" i="2"/>
  <c r="C1871" i="2"/>
  <c r="C1985" i="2"/>
  <c r="C1898" i="2"/>
  <c r="C1739" i="2"/>
  <c r="C1767" i="2"/>
  <c r="C1997" i="2"/>
  <c r="C1732" i="2"/>
  <c r="C1822" i="2"/>
  <c r="C1856" i="2"/>
  <c r="C1949" i="2"/>
  <c r="C1912" i="2"/>
  <c r="C1749" i="2"/>
  <c r="C1943" i="2"/>
  <c r="C1922" i="2"/>
  <c r="C1960" i="2"/>
  <c r="C1828" i="2"/>
  <c r="C1742" i="2"/>
  <c r="C1952" i="2"/>
  <c r="C1820" i="2"/>
  <c r="C1738" i="2"/>
  <c r="C1752" i="2"/>
  <c r="C1845" i="2"/>
  <c r="C1863" i="2"/>
  <c r="C1900" i="2"/>
  <c r="C1928" i="2"/>
  <c r="C1765" i="2"/>
  <c r="C1951" i="2"/>
  <c r="C1889" i="2"/>
  <c r="C1850" i="2"/>
  <c r="C1750" i="2"/>
  <c r="C1713" i="2"/>
  <c r="C1762" i="2"/>
  <c r="C1741" i="2"/>
  <c r="C1905" i="2"/>
  <c r="C1827" i="2"/>
  <c r="C1731" i="2"/>
  <c r="C1858" i="2"/>
  <c r="C1810" i="2"/>
  <c r="E1792" i="2"/>
  <c r="E1977" i="2"/>
  <c r="E1763" i="2"/>
  <c r="E1787" i="2"/>
  <c r="E1834" i="2"/>
  <c r="E1892" i="2"/>
  <c r="E1868" i="2"/>
  <c r="E1761" i="2"/>
  <c r="E1863" i="2"/>
  <c r="E1829" i="2"/>
  <c r="E1729" i="2"/>
  <c r="E1874" i="2"/>
  <c r="E1911" i="2"/>
  <c r="E1776" i="2"/>
  <c r="E1907" i="2"/>
  <c r="E1825" i="2"/>
  <c r="E1860" i="2"/>
  <c r="E1898" i="2"/>
  <c r="E1896" i="2"/>
  <c r="E1883" i="2"/>
  <c r="E1735" i="2"/>
  <c r="E1925" i="2"/>
  <c r="E1998" i="2"/>
  <c r="E1758" i="2"/>
  <c r="E1798" i="2"/>
  <c r="E1962" i="2"/>
  <c r="E1698" i="2"/>
  <c r="E1850" i="2"/>
  <c r="E1806" i="2"/>
  <c r="E1818" i="2"/>
  <c r="E1879" i="2"/>
  <c r="E1947" i="2"/>
  <c r="E1950" i="2"/>
  <c r="E1927" i="2"/>
  <c r="E1714" i="2"/>
  <c r="E1721" i="2"/>
  <c r="E1987" i="2"/>
  <c r="E1935" i="2"/>
  <c r="E1942" i="2"/>
  <c r="E1796" i="2"/>
  <c r="E1899" i="2"/>
  <c r="E1766" i="2"/>
  <c r="E1794" i="2"/>
  <c r="E1791" i="2"/>
  <c r="E1992" i="2"/>
  <c r="E1985" i="2"/>
  <c r="E1827" i="2"/>
  <c r="E1917" i="2"/>
  <c r="E1718" i="2"/>
  <c r="E1886" i="2"/>
  <c r="E1712" i="2"/>
  <c r="E1862" i="2"/>
  <c r="E1999" i="2"/>
  <c r="E1784" i="2"/>
  <c r="E1845" i="2"/>
  <c r="E1841" i="2"/>
  <c r="E1809" i="2"/>
  <c r="E1757" i="2"/>
  <c r="E1760" i="2"/>
  <c r="E1717" i="2"/>
  <c r="E1905" i="2"/>
  <c r="E1970" i="2"/>
  <c r="E1737" i="2"/>
  <c r="E1974" i="2"/>
  <c r="E1889" i="2"/>
  <c r="E1779" i="2"/>
  <c r="E1817" i="2"/>
  <c r="E1755" i="2"/>
  <c r="E1770" i="2"/>
  <c r="E1835" i="2"/>
  <c r="E1978" i="2"/>
  <c r="E1741" i="2"/>
  <c r="E1728" i="2"/>
  <c r="E1819" i="2"/>
  <c r="E1932" i="2"/>
  <c r="E1781" i="2"/>
  <c r="E1923" i="2"/>
  <c r="E1976" i="2"/>
  <c r="E1906" i="2"/>
  <c r="E1921" i="2"/>
  <c r="E1852" i="2"/>
  <c r="E1836" i="2"/>
  <c r="E1913" i="2"/>
  <c r="E1986" i="2"/>
  <c r="E1713" i="2"/>
  <c r="E1869" i="2"/>
  <c r="E1957" i="2"/>
  <c r="E1734" i="2"/>
  <c r="E1884" i="2"/>
  <c r="E1813" i="2"/>
  <c r="E1933" i="2"/>
  <c r="E1876" i="2"/>
  <c r="E1956" i="2"/>
  <c r="E1912" i="2"/>
  <c r="E1840" i="2"/>
  <c r="E1993" i="2"/>
  <c r="E1975" i="2"/>
  <c r="E1790" i="2"/>
  <c r="E1778" i="2"/>
  <c r="E1971" i="2"/>
  <c r="E1719" i="2"/>
  <c r="E1893" i="2"/>
  <c r="E1752" i="2"/>
  <c r="E1805" i="2"/>
  <c r="E1816" i="2"/>
  <c r="E1842" i="2"/>
  <c r="E1839" i="2"/>
  <c r="E1941" i="2"/>
  <c r="E1697" i="2"/>
  <c r="E1738" i="2"/>
  <c r="E1785" i="2"/>
  <c r="E1968" i="2"/>
  <c r="E1928" i="2"/>
  <c r="E1702" i="2"/>
  <c r="E1870" i="2"/>
  <c r="E1821" i="2"/>
  <c r="E1891" i="2"/>
  <c r="E1811" i="2"/>
  <c r="E1867" i="2"/>
  <c r="E1966" i="2"/>
  <c r="E1949" i="2"/>
  <c r="E1810" i="2"/>
  <c r="E1885" i="2"/>
  <c r="E1894" i="2"/>
  <c r="E1715" i="2"/>
  <c r="E1859" i="2"/>
  <c r="E1797" i="2"/>
  <c r="E1732" i="2"/>
  <c r="E1699" i="2"/>
  <c r="E1703" i="2"/>
  <c r="E1910" i="2"/>
  <c r="E1902" i="2"/>
  <c r="E1904" i="2"/>
  <c r="E1767" i="2"/>
  <c r="E1708" i="2"/>
  <c r="E1990" i="2"/>
  <c r="E1788" i="2"/>
  <c r="E1988" i="2"/>
  <c r="E1931" i="2"/>
  <c r="E1808" i="2"/>
  <c r="E1943" i="2"/>
  <c r="E1938" i="2"/>
  <c r="E1979" i="2"/>
  <c r="E1762" i="2"/>
  <c r="E1846" i="2"/>
  <c r="E1861" i="2"/>
  <c r="E1897" i="2"/>
  <c r="E1744" i="2"/>
  <c r="E1875" i="2"/>
  <c r="E1831" i="2"/>
  <c r="E1853" i="2"/>
  <c r="E1882" i="2"/>
  <c r="E1909" i="2"/>
  <c r="E1710" i="2"/>
  <c r="E1795" i="2"/>
  <c r="E1854" i="2"/>
  <c r="E1948" i="2"/>
  <c r="E1815" i="2"/>
  <c r="E1754" i="2"/>
  <c r="E1997" i="2"/>
  <c r="E1750" i="2"/>
  <c r="E1873" i="2"/>
  <c r="E1711" i="2"/>
  <c r="E1851" i="2"/>
  <c r="E1919" i="2"/>
  <c r="E1764" i="2"/>
  <c r="E1826" i="2"/>
  <c r="E1878" i="2"/>
  <c r="E1952" i="2"/>
  <c r="E1877" i="2"/>
  <c r="E1937" i="2"/>
  <c r="E1706" i="2"/>
  <c r="E1955" i="2"/>
  <c r="E1847" i="2"/>
  <c r="E1769" i="2"/>
  <c r="E1991" i="2"/>
  <c r="E1934" i="2"/>
  <c r="E1749" i="2"/>
  <c r="E1733" i="2"/>
  <c r="E1709" i="2"/>
  <c r="E1969" i="2"/>
  <c r="E1833" i="2"/>
  <c r="E1903" i="2"/>
  <c r="E1807" i="2"/>
  <c r="E1856" i="2"/>
  <c r="E1775" i="2"/>
  <c r="E1958" i="2"/>
  <c r="E1871" i="2"/>
  <c r="E1777" i="2"/>
  <c r="E1864" i="2"/>
  <c r="E1812" i="2"/>
  <c r="E1701" i="2"/>
  <c r="E1936" i="2"/>
  <c r="E1740" i="2"/>
  <c r="E1945" i="2"/>
  <c r="E1772" i="2"/>
  <c r="E1820" i="2"/>
  <c r="E1959" i="2"/>
  <c r="E1730" i="2"/>
  <c r="E1844" i="2"/>
  <c r="E1924" i="2"/>
  <c r="E1920" i="2"/>
  <c r="E1930" i="2"/>
  <c r="E1823" i="2"/>
  <c r="E1768" i="2"/>
  <c r="E1855" i="2"/>
  <c r="E1789" i="2"/>
  <c r="E1996" i="2"/>
  <c r="E1804" i="2"/>
  <c r="E1742" i="2"/>
  <c r="E1973" i="2"/>
  <c r="E1989" i="2"/>
  <c r="E1984" i="2"/>
  <c r="E1887" i="2"/>
  <c r="E1954" i="2"/>
  <c r="E1814" i="2"/>
  <c r="E1939" i="2"/>
  <c r="E1725" i="2"/>
  <c r="E1908" i="2"/>
  <c r="E1849" i="2"/>
  <c r="E1716" i="2"/>
  <c r="E1972" i="2"/>
  <c r="E1773" i="2"/>
  <c r="E1828" i="2"/>
  <c r="E1866" i="2"/>
  <c r="E1824" i="2"/>
  <c r="E1961" i="2"/>
  <c r="E1926" i="2"/>
  <c r="E1837" i="2"/>
  <c r="E1916" i="2"/>
  <c r="E1982" i="2"/>
  <c r="E1960" i="2"/>
  <c r="E1888" i="2"/>
  <c r="E1783" i="2"/>
  <c r="E1748" i="2"/>
  <c r="E1929" i="2"/>
  <c r="E1940" i="2"/>
  <c r="E1857" i="2"/>
  <c r="E1951" i="2"/>
  <c r="E1771" i="2"/>
  <c r="E1901" i="2"/>
  <c r="E1980" i="2"/>
  <c r="E1838" i="2"/>
  <c r="E1983" i="2"/>
  <c r="E1739" i="2"/>
  <c r="E1918" i="2"/>
  <c r="E1745" i="2"/>
  <c r="E1756" i="2"/>
  <c r="E1746" i="2"/>
  <c r="E1963" i="2"/>
  <c r="E1793" i="2"/>
  <c r="E1736" i="2"/>
  <c r="E1890" i="2"/>
  <c r="E1774" i="2"/>
  <c r="E1799" i="2"/>
  <c r="E1707" i="2"/>
  <c r="E1765" i="2"/>
  <c r="E1723" i="2"/>
  <c r="E1981" i="2"/>
  <c r="E1994" i="2"/>
  <c r="E1880" i="2"/>
  <c r="E1830" i="2"/>
  <c r="E1967" i="2"/>
  <c r="E1722" i="2"/>
  <c r="E1944" i="2"/>
  <c r="E1731" i="2"/>
  <c r="E1843" i="2"/>
  <c r="E1946" i="2"/>
  <c r="E1751" i="2"/>
  <c r="E1832" i="2"/>
  <c r="E1724" i="2"/>
  <c r="E1848" i="2"/>
  <c r="E1803" i="2"/>
  <c r="E1881" i="2"/>
  <c r="E1704" i="2"/>
  <c r="E1782" i="2"/>
  <c r="E1800" i="2"/>
  <c r="E1753" i="2"/>
  <c r="E1780" i="2"/>
  <c r="E1802" i="2"/>
  <c r="E1726" i="2"/>
  <c r="E1705" i="2"/>
  <c r="E1965" i="2"/>
  <c r="E1727" i="2"/>
  <c r="E1915" i="2"/>
  <c r="E1858" i="2"/>
  <c r="E1914" i="2"/>
  <c r="E1747" i="2"/>
  <c r="E1964" i="2"/>
  <c r="E1743" i="2"/>
  <c r="E1720" i="2"/>
  <c r="E1872" i="2"/>
  <c r="E1895" i="2"/>
  <c r="E1786" i="2"/>
  <c r="E1801" i="2"/>
  <c r="E1900" i="2"/>
  <c r="E1759" i="2"/>
  <c r="E1922" i="2"/>
  <c r="E1822" i="2"/>
  <c r="E1700" i="2"/>
  <c r="E1865" i="2"/>
  <c r="E1953" i="2"/>
  <c r="E1995" i="2"/>
  <c r="F1731" i="2" l="1"/>
  <c r="F1762" i="2"/>
  <c r="F1889" i="2"/>
  <c r="F1951" i="2"/>
  <c r="F1928" i="2"/>
  <c r="F1845" i="2"/>
  <c r="F1738" i="2"/>
  <c r="F1952" i="2"/>
  <c r="F1828" i="2"/>
  <c r="F1922" i="2"/>
  <c r="F1943" i="2"/>
  <c r="F1912" i="2"/>
  <c r="F1856" i="2"/>
  <c r="F1732" i="2"/>
  <c r="F1767" i="2"/>
  <c r="F1898" i="2"/>
  <c r="F1871" i="2"/>
  <c r="F1768" i="2"/>
  <c r="F1746" i="2"/>
  <c r="F1965" i="2"/>
  <c r="F1814" i="2"/>
  <c r="F1755" i="2"/>
  <c r="F1887" i="2"/>
  <c r="F1800" i="2"/>
  <c r="F1927" i="2"/>
  <c r="F1880" i="2"/>
  <c r="F1793" i="2"/>
  <c r="F1956" i="2"/>
  <c r="F1808" i="2"/>
  <c r="F1784" i="2"/>
  <c r="F1860" i="2"/>
  <c r="F1708" i="2"/>
  <c r="F1990" i="2"/>
  <c r="F1803" i="2"/>
  <c r="F1857" i="2"/>
  <c r="F1807" i="2"/>
  <c r="F1865" i="2"/>
  <c r="F1987" i="2"/>
  <c r="F1878" i="2"/>
  <c r="F1819" i="2"/>
  <c r="F1823" i="2"/>
  <c r="F1747" i="2"/>
  <c r="F1876" i="2"/>
  <c r="F1866" i="2"/>
  <c r="F1797" i="2"/>
  <c r="F1974" i="2"/>
  <c r="F1825" i="2"/>
  <c r="F1950" i="2"/>
  <c r="F1939" i="2"/>
  <c r="F1968" i="2"/>
  <c r="F1940" i="2"/>
  <c r="F1853" i="2"/>
  <c r="F1999" i="2"/>
  <c r="F1779" i="2"/>
  <c r="F1826" i="2"/>
  <c r="F1941" i="2"/>
  <c r="F1786" i="2"/>
  <c r="F1759" i="2"/>
  <c r="F1933" i="2"/>
  <c r="F1958" i="2"/>
  <c r="F1930" i="2"/>
  <c r="F1903" i="2"/>
  <c r="F1907" i="2"/>
  <c r="F1782" i="2"/>
  <c r="F1979" i="2"/>
  <c r="F1984" i="2"/>
  <c r="F1705" i="2"/>
  <c r="F1964" i="2"/>
  <c r="F1862" i="2"/>
  <c r="F1756" i="2"/>
  <c r="F1764" i="2"/>
  <c r="F1773" i="2"/>
  <c r="F1859" i="2"/>
  <c r="F1744" i="2"/>
  <c r="F1813" i="2"/>
  <c r="F1947" i="2"/>
  <c r="F1920" i="2"/>
  <c r="F1897" i="2"/>
  <c r="F1776" i="2"/>
  <c r="F1721" i="2"/>
  <c r="F1994" i="2"/>
  <c r="F1839" i="2"/>
  <c r="F1929" i="2"/>
  <c r="F1932" i="2"/>
  <c r="F1881" i="2"/>
  <c r="F1946" i="2"/>
  <c r="F1919" i="2"/>
  <c r="F1833" i="2"/>
  <c r="F1712" i="2"/>
  <c r="F1785" i="2"/>
  <c r="F1884" i="2"/>
  <c r="F1737" i="2"/>
  <c r="F1715" i="2"/>
  <c r="F1954" i="2"/>
  <c r="F1911" i="2"/>
  <c r="F1914" i="2"/>
  <c r="F1924" i="2"/>
  <c r="F1904" i="2"/>
  <c r="F1748" i="2"/>
  <c r="F1775" i="2"/>
  <c r="F1832" i="2"/>
  <c r="F1879" i="2"/>
  <c r="F1851" i="2"/>
  <c r="F1728" i="2"/>
  <c r="F1886" i="2"/>
  <c r="F1842" i="2"/>
  <c r="F1734" i="2"/>
  <c r="F1944" i="2"/>
  <c r="F1981" i="2"/>
  <c r="F1989" i="2"/>
  <c r="F1874" i="2"/>
  <c r="F1969" i="2"/>
  <c r="F1844" i="2"/>
  <c r="F1722" i="2"/>
  <c r="F1726" i="2"/>
  <c r="F1745" i="2"/>
  <c r="F1894" i="2"/>
  <c r="F1963" i="2"/>
  <c r="F1711" i="2"/>
  <c r="F1704" i="2"/>
  <c r="F1718" i="2"/>
  <c r="F1818" i="2"/>
  <c r="F1957" i="2"/>
  <c r="F1970" i="2"/>
  <c r="F1895" i="2"/>
  <c r="F1816" i="2"/>
  <c r="F1729" i="2"/>
  <c r="F1902" i="2"/>
  <c r="F1730" i="2"/>
  <c r="F1709" i="2"/>
  <c r="F1783" i="2"/>
  <c r="F1972" i="2"/>
  <c r="F1885" i="2"/>
  <c r="F1918" i="2"/>
  <c r="F1873" i="2"/>
  <c r="F1973" i="2"/>
  <c r="F1917" i="2"/>
  <c r="F1806" i="2"/>
  <c r="F1869" i="2"/>
  <c r="F1751" i="2"/>
  <c r="F1723" i="2"/>
  <c r="F1953" i="2"/>
  <c r="F1829" i="2"/>
  <c r="F1805" i="2"/>
  <c r="F1959" i="2"/>
  <c r="F1931" i="2"/>
  <c r="F1888" i="2"/>
  <c r="F1733" i="2"/>
  <c r="F1810" i="2"/>
  <c r="F1905" i="2"/>
  <c r="F1750" i="2"/>
  <c r="F1858" i="2"/>
  <c r="F1827" i="2"/>
  <c r="F1741" i="2"/>
  <c r="F1713" i="2"/>
  <c r="F1850" i="2"/>
  <c r="F1765" i="2"/>
  <c r="F1900" i="2"/>
  <c r="F1863" i="2"/>
  <c r="F1752" i="2"/>
  <c r="F1820" i="2"/>
  <c r="F1742" i="2"/>
  <c r="F1960" i="2"/>
  <c r="F1749" i="2"/>
  <c r="F1949" i="2"/>
  <c r="F1822" i="2"/>
  <c r="F1997" i="2"/>
  <c r="F1739" i="2"/>
  <c r="F1985" i="2"/>
  <c r="F1861" i="2"/>
  <c r="F1986" i="2"/>
  <c r="F1872" i="2"/>
  <c r="F1716" i="2"/>
  <c r="F1761" i="2"/>
  <c r="F1893" i="2"/>
  <c r="F1772" i="2"/>
  <c r="F1717" i="2"/>
  <c r="F1802" i="2"/>
  <c r="F1934" i="2"/>
  <c r="F1938" i="2"/>
  <c r="F1910" i="2"/>
  <c r="F1754" i="2"/>
  <c r="F1983" i="2"/>
  <c r="F1992" i="2"/>
  <c r="F1831" i="2"/>
  <c r="F1913" i="2"/>
  <c r="F1962" i="2"/>
  <c r="F1966" i="2"/>
  <c r="F1804" i="2"/>
  <c r="F1868" i="2"/>
  <c r="F1719" i="2"/>
  <c r="F1945" i="2"/>
  <c r="F1978" i="2"/>
  <c r="F1982" i="2"/>
  <c r="F1991" i="2"/>
  <c r="F1707" i="2"/>
  <c r="F1967" i="2"/>
  <c r="F1815" i="2"/>
  <c r="F1915" i="2"/>
  <c r="F1791" i="2"/>
  <c r="F1988" i="2"/>
  <c r="F1836" i="2"/>
  <c r="F1798" i="2"/>
  <c r="F1867" i="2"/>
  <c r="F1760" i="2"/>
  <c r="F1892" i="2"/>
  <c r="F1971" i="2"/>
  <c r="F1740" i="2"/>
  <c r="F1848" i="2"/>
  <c r="F1916" i="2"/>
  <c r="F1769" i="2"/>
  <c r="F1799" i="2"/>
  <c r="F1849" i="2"/>
  <c r="F1948" i="2"/>
  <c r="F1794" i="2"/>
  <c r="F1753" i="2"/>
  <c r="F1852" i="2"/>
  <c r="F1758" i="2"/>
  <c r="F1811" i="2"/>
  <c r="F1703" i="2"/>
  <c r="F1834" i="2"/>
  <c r="F1838" i="2"/>
  <c r="F1936" i="2"/>
  <c r="F1843" i="2"/>
  <c r="F1837" i="2"/>
  <c r="F1847" i="2"/>
  <c r="F1720" i="2"/>
  <c r="F1757" i="2"/>
  <c r="F1854" i="2"/>
  <c r="F1778" i="2"/>
  <c r="F1766" i="2"/>
  <c r="F1835" i="2"/>
  <c r="F1921" i="2"/>
  <c r="F1998" i="2"/>
  <c r="F1891" i="2"/>
  <c r="F1846" i="2"/>
  <c r="F1787" i="2"/>
  <c r="F1980" i="2"/>
  <c r="F1714" i="2"/>
  <c r="F1926" i="2"/>
  <c r="F1995" i="2"/>
  <c r="F1774" i="2"/>
  <c r="F1955" i="2"/>
  <c r="F1795" i="2"/>
  <c r="F1996" i="2"/>
  <c r="F1817" i="2"/>
  <c r="F1790" i="2"/>
  <c r="F1906" i="2"/>
  <c r="F1830" i="2"/>
  <c r="F1899" i="2"/>
  <c r="F1925" i="2"/>
  <c r="F1763" i="2"/>
  <c r="F1908" i="2"/>
  <c r="F1821" i="2"/>
  <c r="F1727" i="2"/>
  <c r="F1961" i="2"/>
  <c r="F1809" i="2"/>
  <c r="F1812" i="2"/>
  <c r="F1706" i="2"/>
  <c r="F1710" i="2"/>
  <c r="F1890" i="2"/>
  <c r="F1975" i="2"/>
  <c r="F1976" i="2"/>
  <c r="F1788" i="2"/>
  <c r="F1796" i="2"/>
  <c r="F1735" i="2"/>
  <c r="F1977" i="2"/>
  <c r="F1789" i="2"/>
  <c r="F1870" i="2"/>
  <c r="F1901" i="2"/>
  <c r="F1780" i="2"/>
  <c r="F1724" i="2"/>
  <c r="F1864" i="2"/>
  <c r="F1937" i="2"/>
  <c r="F1909" i="2"/>
  <c r="F1770" i="2"/>
  <c r="F1743" i="2"/>
  <c r="F1993" i="2"/>
  <c r="F1923" i="2"/>
  <c r="F1841" i="2"/>
  <c r="F1942" i="2"/>
  <c r="F1883" i="2"/>
  <c r="F1792" i="2"/>
  <c r="F1875" i="2"/>
  <c r="F1702" i="2"/>
  <c r="F1771" i="2"/>
  <c r="F1824" i="2"/>
  <c r="F1801" i="2"/>
  <c r="F1777" i="2"/>
  <c r="F1877" i="2"/>
  <c r="F1882" i="2"/>
  <c r="F1855" i="2"/>
  <c r="F1736" i="2"/>
  <c r="F1840" i="2"/>
  <c r="F1781" i="2"/>
  <c r="F1725" i="2"/>
  <c r="F1935" i="2"/>
  <c r="F1896" i="2"/>
  <c r="F1690" i="2"/>
  <c r="F1691" i="2" s="1"/>
  <c r="L1638" i="2" l="1"/>
  <c r="L1580" i="2"/>
  <c r="P1580" i="2" s="1"/>
  <c r="L1621" i="2"/>
  <c r="L1653" i="2"/>
  <c r="Q1653" i="2" s="1"/>
  <c r="L1637" i="2"/>
  <c r="L1613" i="2"/>
  <c r="N1613" i="2" s="1"/>
  <c r="L1581" i="2"/>
  <c r="L1549" i="2"/>
  <c r="Q1549" i="2" s="1"/>
  <c r="L1517" i="2"/>
  <c r="L1485" i="2"/>
  <c r="N1485" i="2" s="1"/>
  <c r="L1643" i="2"/>
  <c r="L1625" i="2"/>
  <c r="N1625" i="2" s="1"/>
  <c r="L1593" i="2"/>
  <c r="L1561" i="2"/>
  <c r="M1561" i="2" s="1"/>
  <c r="L1529" i="2"/>
  <c r="L1497" i="2"/>
  <c r="Q1497" i="2" s="1"/>
  <c r="L1611" i="2"/>
  <c r="L1579" i="2"/>
  <c r="O1579" i="2" s="1"/>
  <c r="L1547" i="2"/>
  <c r="L1515" i="2"/>
  <c r="N1515" i="2" s="1"/>
  <c r="L1483" i="2"/>
  <c r="L1584" i="2"/>
  <c r="P1584" i="2" s="1"/>
  <c r="L1634" i="2"/>
  <c r="L1506" i="2"/>
  <c r="Q1506" i="2" s="1"/>
  <c r="L1639" i="2"/>
  <c r="L1591" i="2"/>
  <c r="N1591" i="2" s="1"/>
  <c r="L1648" i="2"/>
  <c r="L1616" i="2"/>
  <c r="M1616" i="2" s="1"/>
  <c r="L1574" i="2"/>
  <c r="L1641" i="2"/>
  <c r="O1641" i="2" s="1"/>
  <c r="L1589" i="2"/>
  <c r="L1645" i="2"/>
  <c r="Q1645" i="2" s="1"/>
  <c r="L1629" i="2"/>
  <c r="L1597" i="2"/>
  <c r="N1597" i="2" s="1"/>
  <c r="L1565" i="2"/>
  <c r="L1533" i="2"/>
  <c r="N1533" i="2" s="1"/>
  <c r="L1501" i="2"/>
  <c r="L1651" i="2"/>
  <c r="M1651" i="2" s="1"/>
  <c r="L1635" i="2"/>
  <c r="L1609" i="2"/>
  <c r="O1609" i="2" s="1"/>
  <c r="L1577" i="2"/>
  <c r="L1545" i="2"/>
  <c r="P1545" i="2" s="1"/>
  <c r="L1513" i="2"/>
  <c r="L1627" i="2"/>
  <c r="O1627" i="2" s="1"/>
  <c r="L1595" i="2"/>
  <c r="L1563" i="2"/>
  <c r="M1563" i="2" s="1"/>
  <c r="L1531" i="2"/>
  <c r="L1499" i="2"/>
  <c r="Q1499" i="2" s="1"/>
  <c r="L1640" i="2"/>
  <c r="L1520" i="2"/>
  <c r="P1520" i="2" s="1"/>
  <c r="L1570" i="2"/>
  <c r="L1573" i="2"/>
  <c r="Q1573" i="2" s="1"/>
  <c r="L1521" i="2"/>
  <c r="L1527" i="2"/>
  <c r="N1527" i="2" s="1"/>
  <c r="L1481" i="2"/>
  <c r="L1619" i="2"/>
  <c r="N1619" i="2" s="1"/>
  <c r="L1603" i="2"/>
  <c r="L1587" i="2"/>
  <c r="P1587" i="2" s="1"/>
  <c r="L1571" i="2"/>
  <c r="L1555" i="2"/>
  <c r="M1555" i="2" s="1"/>
  <c r="L1539" i="2"/>
  <c r="L1523" i="2"/>
  <c r="M1523" i="2" s="1"/>
  <c r="L1507" i="2"/>
  <c r="L1491" i="2"/>
  <c r="P1491" i="2" s="1"/>
  <c r="L1475" i="2"/>
  <c r="L1552" i="2"/>
  <c r="Q1552" i="2" s="1"/>
  <c r="L1488" i="2"/>
  <c r="L1602" i="2"/>
  <c r="M1602" i="2" s="1"/>
  <c r="L1538" i="2"/>
  <c r="L1474" i="2"/>
  <c r="Q1474" i="2" s="1"/>
  <c r="L1509" i="2"/>
  <c r="L1585" i="2"/>
  <c r="Q1585" i="2" s="1"/>
  <c r="L1623" i="2"/>
  <c r="L1559" i="2"/>
  <c r="Q1559" i="2" s="1"/>
  <c r="L1644" i="2"/>
  <c r="L1516" i="2"/>
  <c r="Q1516" i="2" s="1"/>
  <c r="L1522" i="2"/>
  <c r="L1542" i="2"/>
  <c r="Q1542" i="2" s="1"/>
  <c r="L1632" i="2"/>
  <c r="L1600" i="2"/>
  <c r="P1600" i="2" s="1"/>
  <c r="L1568" i="2"/>
  <c r="L1536" i="2"/>
  <c r="P1536" i="2" s="1"/>
  <c r="L1504" i="2"/>
  <c r="L1650" i="2"/>
  <c r="N1650" i="2" s="1"/>
  <c r="L1618" i="2"/>
  <c r="L1586" i="2"/>
  <c r="Q1586" i="2" s="1"/>
  <c r="L1554" i="2"/>
  <c r="L1490" i="2"/>
  <c r="Q1490" i="2" s="1"/>
  <c r="L1633" i="2"/>
  <c r="L1541" i="2"/>
  <c r="P1541" i="2" s="1"/>
  <c r="L1477" i="2"/>
  <c r="L1617" i="2"/>
  <c r="Q1617" i="2" s="1"/>
  <c r="L1553" i="2"/>
  <c r="L1489" i="2"/>
  <c r="O1489" i="2" s="1"/>
  <c r="L1607" i="2"/>
  <c r="L1575" i="2"/>
  <c r="Q1575" i="2" s="1"/>
  <c r="L1543" i="2"/>
  <c r="L1495" i="2"/>
  <c r="P1495" i="2" s="1"/>
  <c r="L1612" i="2"/>
  <c r="L1548" i="2"/>
  <c r="N1548" i="2" s="1"/>
  <c r="L1484" i="2"/>
  <c r="L1606" i="2"/>
  <c r="P1606" i="2" s="1"/>
  <c r="L1511" i="2"/>
  <c r="L1510" i="2"/>
  <c r="Q1510" i="2" s="1"/>
  <c r="L1479" i="2"/>
  <c r="L1628" i="2"/>
  <c r="N1628" i="2" s="1"/>
  <c r="L1596" i="2"/>
  <c r="P1596" i="2" s="1"/>
  <c r="L1564" i="2"/>
  <c r="M1564" i="2" s="1"/>
  <c r="L1532" i="2"/>
  <c r="O1532" i="2" s="1"/>
  <c r="L1500" i="2"/>
  <c r="M1500" i="2" s="1"/>
  <c r="L1654" i="2"/>
  <c r="O1654" i="2" s="1"/>
  <c r="L1622" i="2"/>
  <c r="P1622" i="2" s="1"/>
  <c r="L1590" i="2"/>
  <c r="N1590" i="2" s="1"/>
  <c r="L1558" i="2"/>
  <c r="N1558" i="2" s="1"/>
  <c r="L1478" i="2"/>
  <c r="L1608" i="2"/>
  <c r="N1608" i="2" s="1"/>
  <c r="L1514" i="2"/>
  <c r="L1631" i="2"/>
  <c r="O1631" i="2" s="1"/>
  <c r="L1540" i="2"/>
  <c r="L1494" i="2"/>
  <c r="N1494" i="2" s="1"/>
  <c r="L1624" i="2"/>
  <c r="L1592" i="2"/>
  <c r="M1592" i="2" s="1"/>
  <c r="L1576" i="2"/>
  <c r="P1576" i="2" s="1"/>
  <c r="L1560" i="2"/>
  <c r="O1560" i="2" s="1"/>
  <c r="L1544" i="2"/>
  <c r="N1544" i="2" s="1"/>
  <c r="L1528" i="2"/>
  <c r="O1528" i="2" s="1"/>
  <c r="L1512" i="2"/>
  <c r="O1512" i="2" s="1"/>
  <c r="L1496" i="2"/>
  <c r="N1496" i="2" s="1"/>
  <c r="L1480" i="2"/>
  <c r="O1480" i="2" s="1"/>
  <c r="L1642" i="2"/>
  <c r="Q1642" i="2" s="1"/>
  <c r="L1626" i="2"/>
  <c r="O1626" i="2" s="1"/>
  <c r="L1610" i="2"/>
  <c r="O1610" i="2" s="1"/>
  <c r="L1594" i="2"/>
  <c r="P1594" i="2" s="1"/>
  <c r="L1578" i="2"/>
  <c r="N1578" i="2" s="1"/>
  <c r="L1562" i="2"/>
  <c r="O1562" i="2" s="1"/>
  <c r="L1546" i="2"/>
  <c r="P1546" i="2" s="1"/>
  <c r="L1530" i="2"/>
  <c r="O1530" i="2" s="1"/>
  <c r="L1498" i="2"/>
  <c r="O1498" i="2" s="1"/>
  <c r="L1482" i="2"/>
  <c r="L1649" i="2"/>
  <c r="M1649" i="2" s="1"/>
  <c r="L1605" i="2"/>
  <c r="P1605" i="2" s="1"/>
  <c r="L1557" i="2"/>
  <c r="Q1557" i="2" s="1"/>
  <c r="L1525" i="2"/>
  <c r="Q1525" i="2" s="1"/>
  <c r="L1493" i="2"/>
  <c r="M1493" i="2" s="1"/>
  <c r="L1647" i="2"/>
  <c r="Q1647" i="2" s="1"/>
  <c r="L1601" i="2"/>
  <c r="N1601" i="2" s="1"/>
  <c r="L1569" i="2"/>
  <c r="L1537" i="2"/>
  <c r="P1537" i="2" s="1"/>
  <c r="L1505" i="2"/>
  <c r="L1473" i="2"/>
  <c r="P1473" i="2" s="1"/>
  <c r="L1615" i="2"/>
  <c r="Q1615" i="2" s="1"/>
  <c r="L1599" i="2"/>
  <c r="O1599" i="2" s="1"/>
  <c r="L1583" i="2"/>
  <c r="M1583" i="2" s="1"/>
  <c r="L1567" i="2"/>
  <c r="N1567" i="2" s="1"/>
  <c r="L1551" i="2"/>
  <c r="P1551" i="2" s="1"/>
  <c r="L1535" i="2"/>
  <c r="Q1535" i="2" s="1"/>
  <c r="L1519" i="2"/>
  <c r="O1519" i="2" s="1"/>
  <c r="L1503" i="2"/>
  <c r="N1503" i="2" s="1"/>
  <c r="L1487" i="2"/>
  <c r="Q1487" i="2" s="1"/>
  <c r="L1652" i="2"/>
  <c r="M1652" i="2" s="1"/>
  <c r="L1636" i="2"/>
  <c r="Q1636" i="2" s="1"/>
  <c r="L1620" i="2"/>
  <c r="P1620" i="2" s="1"/>
  <c r="L1604" i="2"/>
  <c r="N1604" i="2" s="1"/>
  <c r="L1588" i="2"/>
  <c r="Q1588" i="2" s="1"/>
  <c r="L1572" i="2"/>
  <c r="Q1572" i="2" s="1"/>
  <c r="L1556" i="2"/>
  <c r="O1556" i="2" s="1"/>
  <c r="L1524" i="2"/>
  <c r="L1508" i="2"/>
  <c r="O1508" i="2" s="1"/>
  <c r="L1492" i="2"/>
  <c r="L1476" i="2"/>
  <c r="Q1476" i="2" s="1"/>
  <c r="L1646" i="2"/>
  <c r="Q1646" i="2" s="1"/>
  <c r="L1630" i="2"/>
  <c r="N1630" i="2" s="1"/>
  <c r="L1614" i="2"/>
  <c r="Q1614" i="2" s="1"/>
  <c r="L1598" i="2"/>
  <c r="N1598" i="2" s="1"/>
  <c r="L1582" i="2"/>
  <c r="Q1582" i="2" s="1"/>
  <c r="L1566" i="2"/>
  <c r="Q1566" i="2" s="1"/>
  <c r="L1550" i="2"/>
  <c r="Q1550" i="2" s="1"/>
  <c r="L1526" i="2"/>
  <c r="P1526" i="2" s="1"/>
  <c r="F1692" i="2"/>
  <c r="F1693" i="2" s="1"/>
  <c r="F1694" i="2" s="1"/>
  <c r="L1502" i="2"/>
  <c r="P1502" i="2" s="1"/>
  <c r="L1486" i="2"/>
  <c r="P1486" i="2" s="1"/>
  <c r="L1534" i="2"/>
  <c r="N1534" i="2" s="1"/>
  <c r="L1518" i="2"/>
  <c r="O1518" i="2" s="1"/>
  <c r="L1472" i="2"/>
  <c r="N1646" i="2"/>
  <c r="O1640" i="2"/>
  <c r="P1640" i="2"/>
  <c r="Q1640" i="2"/>
  <c r="M1640" i="2"/>
  <c r="N1640" i="2"/>
  <c r="Q1576" i="2"/>
  <c r="N1576" i="2"/>
  <c r="P1544" i="2"/>
  <c r="Q1544" i="2"/>
  <c r="O1544" i="2"/>
  <c r="Q1512" i="2"/>
  <c r="N1512" i="2"/>
  <c r="P1480" i="2"/>
  <c r="N1480" i="2"/>
  <c r="M1480" i="2"/>
  <c r="O1625" i="2"/>
  <c r="M1609" i="2"/>
  <c r="P1593" i="2"/>
  <c r="M1593" i="2"/>
  <c r="N1593" i="2"/>
  <c r="Q1593" i="2"/>
  <c r="O1593" i="2"/>
  <c r="N1577" i="2"/>
  <c r="P1577" i="2"/>
  <c r="M1577" i="2"/>
  <c r="O1577" i="2"/>
  <c r="Q1577" i="2"/>
  <c r="Q1545" i="2"/>
  <c r="O1529" i="2"/>
  <c r="N1529" i="2"/>
  <c r="Q1529" i="2"/>
  <c r="P1529" i="2"/>
  <c r="M1529" i="2"/>
  <c r="P1513" i="2"/>
  <c r="M1513" i="2"/>
  <c r="N1513" i="2"/>
  <c r="O1513" i="2"/>
  <c r="Q1513" i="2"/>
  <c r="O1481" i="2"/>
  <c r="N1481" i="2"/>
  <c r="Q1481" i="2"/>
  <c r="P1481" i="2"/>
  <c r="M1481" i="2"/>
  <c r="P1626" i="2"/>
  <c r="Q1626" i="2"/>
  <c r="N1626" i="2"/>
  <c r="Q1594" i="2"/>
  <c r="N1594" i="2"/>
  <c r="P1562" i="2"/>
  <c r="Q1562" i="2"/>
  <c r="N1562" i="2"/>
  <c r="Q1530" i="2"/>
  <c r="N1530" i="2"/>
  <c r="N1596" i="2"/>
  <c r="Q1596" i="2"/>
  <c r="O1596" i="2"/>
  <c r="N1532" i="2"/>
  <c r="P1532" i="2"/>
  <c r="M1532" i="2"/>
  <c r="N1647" i="2"/>
  <c r="P1647" i="2"/>
  <c r="O1647" i="2"/>
  <c r="P1615" i="2"/>
  <c r="M1615" i="2"/>
  <c r="O1615" i="2"/>
  <c r="P1583" i="2"/>
  <c r="O1583" i="2"/>
  <c r="Q1583" i="2"/>
  <c r="O1551" i="2"/>
  <c r="Q1551" i="2"/>
  <c r="N1551" i="2"/>
  <c r="P1519" i="2"/>
  <c r="N1519" i="2"/>
  <c r="M1519" i="2"/>
  <c r="P1487" i="2"/>
  <c r="M1487" i="2"/>
  <c r="O1487" i="2"/>
  <c r="Q1654" i="2"/>
  <c r="M1654" i="2"/>
  <c r="Q1590" i="2"/>
  <c r="M1590" i="2"/>
  <c r="O1558" i="2"/>
  <c r="P1494" i="2"/>
  <c r="N1632" i="2"/>
  <c r="O1632" i="2"/>
  <c r="P1632" i="2"/>
  <c r="Q1632" i="2"/>
  <c r="M1632" i="2"/>
  <c r="M1600" i="2"/>
  <c r="P1568" i="2"/>
  <c r="Q1568" i="2"/>
  <c r="M1568" i="2"/>
  <c r="N1568" i="2"/>
  <c r="O1568" i="2"/>
  <c r="N1536" i="2"/>
  <c r="O1504" i="2"/>
  <c r="P1504" i="2"/>
  <c r="Q1504" i="2"/>
  <c r="M1504" i="2"/>
  <c r="N1504" i="2"/>
  <c r="N1653" i="2"/>
  <c r="N1637" i="2"/>
  <c r="M1637" i="2"/>
  <c r="Q1637" i="2"/>
  <c r="P1637" i="2"/>
  <c r="O1637" i="2"/>
  <c r="M1621" i="2"/>
  <c r="N1621" i="2"/>
  <c r="Q1621" i="2"/>
  <c r="P1621" i="2"/>
  <c r="O1621" i="2"/>
  <c r="M1605" i="2"/>
  <c r="N1605" i="2"/>
  <c r="N1589" i="2"/>
  <c r="O1589" i="2"/>
  <c r="P1589" i="2"/>
  <c r="Q1589" i="2"/>
  <c r="M1589" i="2"/>
  <c r="N1573" i="2"/>
  <c r="Q1541" i="2"/>
  <c r="P1525" i="2"/>
  <c r="M1525" i="2"/>
  <c r="O1525" i="2"/>
  <c r="N1509" i="2"/>
  <c r="P1509" i="2"/>
  <c r="Q1509" i="2"/>
  <c r="O1509" i="2"/>
  <c r="M1509" i="2"/>
  <c r="N1477" i="2"/>
  <c r="Q1477" i="2"/>
  <c r="P1477" i="2"/>
  <c r="M1477" i="2"/>
  <c r="O1477" i="2"/>
  <c r="M1650" i="2"/>
  <c r="Q1618" i="2"/>
  <c r="M1618" i="2"/>
  <c r="O1618" i="2"/>
  <c r="N1618" i="2"/>
  <c r="P1618" i="2"/>
  <c r="P1586" i="2"/>
  <c r="P1554" i="2"/>
  <c r="N1554" i="2"/>
  <c r="O1554" i="2"/>
  <c r="Q1554" i="2"/>
  <c r="M1554" i="2"/>
  <c r="P1522" i="2"/>
  <c r="O1522" i="2"/>
  <c r="Q1522" i="2"/>
  <c r="M1522" i="2"/>
  <c r="N1522" i="2"/>
  <c r="N1490" i="2"/>
  <c r="P1636" i="2"/>
  <c r="M1636" i="2"/>
  <c r="O1636" i="2"/>
  <c r="O1604" i="2"/>
  <c r="Q1604" i="2"/>
  <c r="N1572" i="2"/>
  <c r="P1572" i="2"/>
  <c r="O1572" i="2"/>
  <c r="O1540" i="2"/>
  <c r="P1540" i="2"/>
  <c r="Q1540" i="2"/>
  <c r="M1540" i="2"/>
  <c r="N1540" i="2"/>
  <c r="O1476" i="2"/>
  <c r="Q1643" i="2"/>
  <c r="P1643" i="2"/>
  <c r="M1643" i="2"/>
  <c r="O1643" i="2"/>
  <c r="N1643" i="2"/>
  <c r="Q1627" i="2"/>
  <c r="N1611" i="2"/>
  <c r="P1611" i="2"/>
  <c r="M1611" i="2"/>
  <c r="O1611" i="2"/>
  <c r="Q1611" i="2"/>
  <c r="Q1595" i="2"/>
  <c r="P1595" i="2"/>
  <c r="N1595" i="2"/>
  <c r="M1595" i="2"/>
  <c r="O1595" i="2"/>
  <c r="Q1579" i="2"/>
  <c r="Q1547" i="2"/>
  <c r="N1547" i="2"/>
  <c r="O1547" i="2"/>
  <c r="P1547" i="2"/>
  <c r="M1547" i="2"/>
  <c r="P1531" i="2"/>
  <c r="M1531" i="2"/>
  <c r="O1531" i="2"/>
  <c r="N1531" i="2"/>
  <c r="Q1531" i="2"/>
  <c r="P1515" i="2"/>
  <c r="N1499" i="2"/>
  <c r="N1483" i="2"/>
  <c r="Q1483" i="2"/>
  <c r="P1483" i="2"/>
  <c r="M1483" i="2"/>
  <c r="O1483" i="2"/>
  <c r="M1630" i="2"/>
  <c r="Q1624" i="2"/>
  <c r="P1624" i="2"/>
  <c r="M1624" i="2"/>
  <c r="O1624" i="2"/>
  <c r="N1624" i="2"/>
  <c r="N1592" i="2"/>
  <c r="Q1528" i="2"/>
  <c r="P1649" i="2"/>
  <c r="N1633" i="2"/>
  <c r="P1633" i="2"/>
  <c r="Q1633" i="2"/>
  <c r="M1633" i="2"/>
  <c r="O1633" i="2"/>
  <c r="O1617" i="2"/>
  <c r="P1585" i="2"/>
  <c r="P1569" i="2"/>
  <c r="Q1569" i="2"/>
  <c r="M1569" i="2"/>
  <c r="N1569" i="2"/>
  <c r="O1569" i="2"/>
  <c r="N1553" i="2"/>
  <c r="Q1553" i="2"/>
  <c r="P1553" i="2"/>
  <c r="M1553" i="2"/>
  <c r="O1553" i="2"/>
  <c r="M1521" i="2"/>
  <c r="Q1521" i="2"/>
  <c r="O1521" i="2"/>
  <c r="P1521" i="2"/>
  <c r="N1521" i="2"/>
  <c r="N1505" i="2"/>
  <c r="Q1505" i="2"/>
  <c r="P1505" i="2"/>
  <c r="O1505" i="2"/>
  <c r="M1505" i="2"/>
  <c r="M1489" i="2"/>
  <c r="N1473" i="2"/>
  <c r="N1610" i="2"/>
  <c r="M1578" i="2"/>
  <c r="M1514" i="2"/>
  <c r="O1514" i="2"/>
  <c r="N1514" i="2"/>
  <c r="P1514" i="2"/>
  <c r="Q1514" i="2"/>
  <c r="P1482" i="2"/>
  <c r="O1482" i="2"/>
  <c r="N1482" i="2"/>
  <c r="Q1482" i="2"/>
  <c r="M1482" i="2"/>
  <c r="P1644" i="2"/>
  <c r="Q1644" i="2"/>
  <c r="M1644" i="2"/>
  <c r="N1644" i="2"/>
  <c r="O1644" i="2"/>
  <c r="N1612" i="2"/>
  <c r="Q1612" i="2"/>
  <c r="P1612" i="2"/>
  <c r="M1612" i="2"/>
  <c r="O1612" i="2"/>
  <c r="Q1580" i="2"/>
  <c r="P1516" i="2"/>
  <c r="P1484" i="2"/>
  <c r="M1484" i="2"/>
  <c r="O1484" i="2"/>
  <c r="N1484" i="2"/>
  <c r="Q1484" i="2"/>
  <c r="Q1639" i="2"/>
  <c r="N1639" i="2"/>
  <c r="O1639" i="2"/>
  <c r="P1639" i="2"/>
  <c r="M1639" i="2"/>
  <c r="N1623" i="2"/>
  <c r="M1623" i="2"/>
  <c r="Q1623" i="2"/>
  <c r="P1623" i="2"/>
  <c r="O1623" i="2"/>
  <c r="Q1607" i="2"/>
  <c r="N1607" i="2"/>
  <c r="O1607" i="2"/>
  <c r="P1607" i="2"/>
  <c r="M1607" i="2"/>
  <c r="M1591" i="2"/>
  <c r="P1559" i="2"/>
  <c r="N1543" i="2"/>
  <c r="Q1543" i="2"/>
  <c r="P1543" i="2"/>
  <c r="M1543" i="2"/>
  <c r="O1543" i="2"/>
  <c r="Q1527" i="2"/>
  <c r="N1511" i="2"/>
  <c r="O1511" i="2"/>
  <c r="P1511" i="2"/>
  <c r="Q1511" i="2"/>
  <c r="M1511" i="2"/>
  <c r="N1495" i="2"/>
  <c r="N1479" i="2"/>
  <c r="O1479" i="2"/>
  <c r="P1479" i="2"/>
  <c r="Q1479" i="2"/>
  <c r="M1479" i="2"/>
  <c r="P1638" i="2"/>
  <c r="M1638" i="2"/>
  <c r="O1638" i="2"/>
  <c r="N1638" i="2"/>
  <c r="Q1638" i="2"/>
  <c r="N1606" i="2"/>
  <c r="P1574" i="2"/>
  <c r="M1574" i="2"/>
  <c r="O1574" i="2"/>
  <c r="N1574" i="2"/>
  <c r="Q1574" i="2"/>
  <c r="P1542" i="2"/>
  <c r="P1510" i="2"/>
  <c r="P1478" i="2"/>
  <c r="Q1478" i="2"/>
  <c r="O1478" i="2"/>
  <c r="N1478" i="2"/>
  <c r="M1478" i="2"/>
  <c r="P1648" i="2"/>
  <c r="M1648" i="2"/>
  <c r="O1648" i="2"/>
  <c r="N1648" i="2"/>
  <c r="Q1648" i="2"/>
  <c r="Q1584" i="2"/>
  <c r="N1552" i="2"/>
  <c r="N1488" i="2"/>
  <c r="M1488" i="2"/>
  <c r="Q1488" i="2"/>
  <c r="P1488" i="2"/>
  <c r="O1488" i="2"/>
  <c r="N1629" i="2"/>
  <c r="Q1629" i="2"/>
  <c r="P1629" i="2"/>
  <c r="M1629" i="2"/>
  <c r="O1629" i="2"/>
  <c r="O1597" i="2"/>
  <c r="P1581" i="2"/>
  <c r="N1581" i="2"/>
  <c r="M1581" i="2"/>
  <c r="Q1581" i="2"/>
  <c r="O1581" i="2"/>
  <c r="N1565" i="2"/>
  <c r="P1565" i="2"/>
  <c r="Q1565" i="2"/>
  <c r="M1565" i="2"/>
  <c r="O1565" i="2"/>
  <c r="P1533" i="2"/>
  <c r="N1517" i="2"/>
  <c r="M1517" i="2"/>
  <c r="Q1517" i="2"/>
  <c r="P1517" i="2"/>
  <c r="O1517" i="2"/>
  <c r="Q1501" i="2"/>
  <c r="P1501" i="2"/>
  <c r="M1501" i="2"/>
  <c r="O1501" i="2"/>
  <c r="N1501" i="2"/>
  <c r="M1485" i="2"/>
  <c r="P1634" i="2"/>
  <c r="N1634" i="2"/>
  <c r="M1634" i="2"/>
  <c r="O1634" i="2"/>
  <c r="Q1634" i="2"/>
  <c r="O1602" i="2"/>
  <c r="O1570" i="2"/>
  <c r="P1570" i="2"/>
  <c r="Q1570" i="2"/>
  <c r="N1570" i="2"/>
  <c r="M1570" i="2"/>
  <c r="O1538" i="2"/>
  <c r="P1538" i="2"/>
  <c r="Q1538" i="2"/>
  <c r="N1538" i="2"/>
  <c r="M1538" i="2"/>
  <c r="N1506" i="2"/>
  <c r="O1652" i="2"/>
  <c r="P1588" i="2"/>
  <c r="M1556" i="2"/>
  <c r="M1524" i="2"/>
  <c r="N1524" i="2"/>
  <c r="Q1524" i="2"/>
  <c r="P1524" i="2"/>
  <c r="O1524" i="2"/>
  <c r="N1492" i="2"/>
  <c r="P1492" i="2"/>
  <c r="Q1492" i="2"/>
  <c r="M1492" i="2"/>
  <c r="O1492" i="2"/>
  <c r="N1635" i="2"/>
  <c r="O1635" i="2"/>
  <c r="P1635" i="2"/>
  <c r="Q1635" i="2"/>
  <c r="M1635" i="2"/>
  <c r="P1603" i="2"/>
  <c r="M1603" i="2"/>
  <c r="O1603" i="2"/>
  <c r="N1603" i="2"/>
  <c r="Q1603" i="2"/>
  <c r="M1571" i="2"/>
  <c r="N1571" i="2"/>
  <c r="Q1571" i="2"/>
  <c r="P1571" i="2"/>
  <c r="O1571" i="2"/>
  <c r="N1539" i="2"/>
  <c r="M1539" i="2"/>
  <c r="Q1539" i="2"/>
  <c r="P1539" i="2"/>
  <c r="O1539" i="2"/>
  <c r="P1507" i="2"/>
  <c r="M1507" i="2"/>
  <c r="N1507" i="2"/>
  <c r="O1507" i="2"/>
  <c r="Q1507" i="2"/>
  <c r="P1475" i="2"/>
  <c r="N1475" i="2"/>
  <c r="O1475" i="2"/>
  <c r="Q1475" i="2"/>
  <c r="M1475" i="2"/>
  <c r="M1491" i="2" l="1"/>
  <c r="N1523" i="2"/>
  <c r="N1555" i="2"/>
  <c r="Q1587" i="2"/>
  <c r="Q1619" i="2"/>
  <c r="O1651" i="2"/>
  <c r="O1588" i="2"/>
  <c r="Q1620" i="2"/>
  <c r="P1474" i="2"/>
  <c r="P1506" i="2"/>
  <c r="M1533" i="2"/>
  <c r="N1549" i="2"/>
  <c r="O1613" i="2"/>
  <c r="P1645" i="2"/>
  <c r="N1520" i="2"/>
  <c r="M1552" i="2"/>
  <c r="Q1616" i="2"/>
  <c r="M1542" i="2"/>
  <c r="Q1606" i="2"/>
  <c r="M1575" i="2"/>
  <c r="O1516" i="2"/>
  <c r="P1548" i="2"/>
  <c r="O1546" i="2"/>
  <c r="O1578" i="2"/>
  <c r="M1642" i="2"/>
  <c r="N1489" i="2"/>
  <c r="M1537" i="2"/>
  <c r="M1601" i="2"/>
  <c r="M1617" i="2"/>
  <c r="O1649" i="2"/>
  <c r="Q1496" i="2"/>
  <c r="M1560" i="2"/>
  <c r="P1592" i="2"/>
  <c r="P1534" i="2"/>
  <c r="M1499" i="2"/>
  <c r="O1563" i="2"/>
  <c r="N1627" i="2"/>
  <c r="N1586" i="2"/>
  <c r="O1650" i="2"/>
  <c r="P1493" i="2"/>
  <c r="P1557" i="2"/>
  <c r="O1526" i="2"/>
  <c r="M1622" i="2"/>
  <c r="P1631" i="2"/>
  <c r="Q1500" i="2"/>
  <c r="O1564" i="2"/>
  <c r="M1628" i="2"/>
  <c r="P1497" i="2"/>
  <c r="Q1561" i="2"/>
  <c r="N1609" i="2"/>
  <c r="P1641" i="2"/>
  <c r="O1502" i="2"/>
  <c r="M1598" i="2"/>
  <c r="P1508" i="2"/>
  <c r="N1498" i="2"/>
  <c r="N1502" i="2"/>
  <c r="M1566" i="2"/>
  <c r="O1630" i="2"/>
  <c r="P1476" i="2"/>
  <c r="Q1493" i="2"/>
  <c r="N1526" i="2"/>
  <c r="O1503" i="2"/>
  <c r="P1535" i="2"/>
  <c r="O1567" i="2"/>
  <c r="N1599" i="2"/>
  <c r="P1608" i="2"/>
  <c r="N1491" i="2"/>
  <c r="Q1491" i="2"/>
  <c r="O1523" i="2"/>
  <c r="P1523" i="2"/>
  <c r="O1555" i="2"/>
  <c r="P1555" i="2"/>
  <c r="N1587" i="2"/>
  <c r="O1587" i="2"/>
  <c r="M1619" i="2"/>
  <c r="O1619" i="2"/>
  <c r="N1651" i="2"/>
  <c r="P1651" i="2"/>
  <c r="P1556" i="2"/>
  <c r="M1588" i="2"/>
  <c r="N1620" i="2"/>
  <c r="Q1652" i="2"/>
  <c r="P1652" i="2"/>
  <c r="M1474" i="2"/>
  <c r="O1506" i="2"/>
  <c r="Q1602" i="2"/>
  <c r="Q1485" i="2"/>
  <c r="O1533" i="2"/>
  <c r="P1549" i="2"/>
  <c r="M1597" i="2"/>
  <c r="Q1597" i="2"/>
  <c r="P1613" i="2"/>
  <c r="N1645" i="2"/>
  <c r="M1520" i="2"/>
  <c r="P1552" i="2"/>
  <c r="N1584" i="2"/>
  <c r="O1616" i="2"/>
  <c r="N1616" i="2"/>
  <c r="N1510" i="2"/>
  <c r="O1542" i="2"/>
  <c r="M1606" i="2"/>
  <c r="Q1495" i="2"/>
  <c r="O1527" i="2"/>
  <c r="N1559" i="2"/>
  <c r="O1575" i="2"/>
  <c r="P1575" i="2"/>
  <c r="Q1591" i="2"/>
  <c r="M1516" i="2"/>
  <c r="O1548" i="2"/>
  <c r="N1580" i="2"/>
  <c r="O1580" i="2"/>
  <c r="Q1546" i="2"/>
  <c r="P1578" i="2"/>
  <c r="Q1610" i="2"/>
  <c r="N1642" i="2"/>
  <c r="P1642" i="2"/>
  <c r="Q1473" i="2"/>
  <c r="Q1489" i="2"/>
  <c r="N1537" i="2"/>
  <c r="N1585" i="2"/>
  <c r="O1585" i="2"/>
  <c r="P1601" i="2"/>
  <c r="P1617" i="2"/>
  <c r="N1649" i="2"/>
  <c r="M1496" i="2"/>
  <c r="N1528" i="2"/>
  <c r="M1528" i="2"/>
  <c r="Q1560" i="2"/>
  <c r="O1592" i="2"/>
  <c r="Q1502" i="2"/>
  <c r="M1534" i="2"/>
  <c r="N1566" i="2"/>
  <c r="P1566" i="2"/>
  <c r="P1598" i="2"/>
  <c r="P1630" i="2"/>
  <c r="O1499" i="2"/>
  <c r="M1515" i="2"/>
  <c r="P1563" i="2"/>
  <c r="Q1563" i="2"/>
  <c r="N1579" i="2"/>
  <c r="P1627" i="2"/>
  <c r="M1476" i="2"/>
  <c r="M1508" i="2"/>
  <c r="P1490" i="2"/>
  <c r="M1586" i="2"/>
  <c r="P1650" i="2"/>
  <c r="O1493" i="2"/>
  <c r="N1541" i="2"/>
  <c r="O1557" i="2"/>
  <c r="N1557" i="2"/>
  <c r="P1573" i="2"/>
  <c r="P1653" i="2"/>
  <c r="M1536" i="2"/>
  <c r="N1600" i="2"/>
  <c r="O1494" i="2"/>
  <c r="Q1526" i="2"/>
  <c r="P1558" i="2"/>
  <c r="O1622" i="2"/>
  <c r="Q1622" i="2"/>
  <c r="M1503" i="2"/>
  <c r="Q1503" i="2"/>
  <c r="N1535" i="2"/>
  <c r="M1535" i="2"/>
  <c r="M1567" i="2"/>
  <c r="Q1567" i="2"/>
  <c r="M1599" i="2"/>
  <c r="Q1599" i="2"/>
  <c r="M1631" i="2"/>
  <c r="N1631" i="2"/>
  <c r="O1500" i="2"/>
  <c r="N1500" i="2"/>
  <c r="P1564" i="2"/>
  <c r="Q1564" i="2"/>
  <c r="O1628" i="2"/>
  <c r="P1628" i="2"/>
  <c r="Q1498" i="2"/>
  <c r="O1497" i="2"/>
  <c r="O1545" i="2"/>
  <c r="N1545" i="2"/>
  <c r="P1561" i="2"/>
  <c r="P1609" i="2"/>
  <c r="Q1625" i="2"/>
  <c r="M1641" i="2"/>
  <c r="N1641" i="2"/>
  <c r="Q1608" i="2"/>
  <c r="O1491" i="2"/>
  <c r="Q1523" i="2"/>
  <c r="Q1555" i="2"/>
  <c r="M1587" i="2"/>
  <c r="P1619" i="2"/>
  <c r="Q1651" i="2"/>
  <c r="N1556" i="2"/>
  <c r="Q1556" i="2"/>
  <c r="N1588" i="2"/>
  <c r="O1620" i="2"/>
  <c r="M1620" i="2"/>
  <c r="N1652" i="2"/>
  <c r="N1474" i="2"/>
  <c r="O1474" i="2"/>
  <c r="M1506" i="2"/>
  <c r="N1602" i="2"/>
  <c r="P1602" i="2"/>
  <c r="O1485" i="2"/>
  <c r="P1485" i="2"/>
  <c r="Q1533" i="2"/>
  <c r="M1549" i="2"/>
  <c r="O1549" i="2"/>
  <c r="P1597" i="2"/>
  <c r="Q1613" i="2"/>
  <c r="M1613" i="2"/>
  <c r="M1645" i="2"/>
  <c r="O1645" i="2"/>
  <c r="Q1520" i="2"/>
  <c r="O1520" i="2"/>
  <c r="O1552" i="2"/>
  <c r="O1584" i="2"/>
  <c r="M1584" i="2"/>
  <c r="P1616" i="2"/>
  <c r="O1510" i="2"/>
  <c r="M1510" i="2"/>
  <c r="N1542" i="2"/>
  <c r="O1606" i="2"/>
  <c r="O1495" i="2"/>
  <c r="M1495" i="2"/>
  <c r="M1527" i="2"/>
  <c r="P1527" i="2"/>
  <c r="M1559" i="2"/>
  <c r="O1559" i="2"/>
  <c r="N1575" i="2"/>
  <c r="O1591" i="2"/>
  <c r="P1591" i="2"/>
  <c r="N1516" i="2"/>
  <c r="Q1548" i="2"/>
  <c r="M1548" i="2"/>
  <c r="M1580" i="2"/>
  <c r="N1546" i="2"/>
  <c r="M1546" i="2"/>
  <c r="Q1578" i="2"/>
  <c r="M1610" i="2"/>
  <c r="P1610" i="2"/>
  <c r="O1642" i="2"/>
  <c r="O1473" i="2"/>
  <c r="M1473" i="2"/>
  <c r="P1489" i="2"/>
  <c r="Q1537" i="2"/>
  <c r="O1537" i="2"/>
  <c r="M1585" i="2"/>
  <c r="O1601" i="2"/>
  <c r="Q1601" i="2"/>
  <c r="N1617" i="2"/>
  <c r="Q1649" i="2"/>
  <c r="O1496" i="2"/>
  <c r="P1496" i="2"/>
  <c r="P1528" i="2"/>
  <c r="N1560" i="2"/>
  <c r="P1560" i="2"/>
  <c r="Q1592" i="2"/>
  <c r="M1502" i="2"/>
  <c r="O1534" i="2"/>
  <c r="Q1534" i="2"/>
  <c r="O1566" i="2"/>
  <c r="O1598" i="2"/>
  <c r="Q1598" i="2"/>
  <c r="Q1630" i="2"/>
  <c r="P1499" i="2"/>
  <c r="O1515" i="2"/>
  <c r="Q1515" i="2"/>
  <c r="N1563" i="2"/>
  <c r="P1579" i="2"/>
  <c r="M1579" i="2"/>
  <c r="M1627" i="2"/>
  <c r="N1476" i="2"/>
  <c r="N1508" i="2"/>
  <c r="Q1508" i="2"/>
  <c r="O1490" i="2"/>
  <c r="M1490" i="2"/>
  <c r="O1586" i="2"/>
  <c r="Q1650" i="2"/>
  <c r="N1493" i="2"/>
  <c r="O1541" i="2"/>
  <c r="M1541" i="2"/>
  <c r="M1557" i="2"/>
  <c r="M1573" i="2"/>
  <c r="O1573" i="2"/>
  <c r="M1653" i="2"/>
  <c r="O1653" i="2"/>
  <c r="Q1536" i="2"/>
  <c r="O1536" i="2"/>
  <c r="Q1600" i="2"/>
  <c r="O1600" i="2"/>
  <c r="M1494" i="2"/>
  <c r="Q1494" i="2"/>
  <c r="M1526" i="2"/>
  <c r="M1558" i="2"/>
  <c r="Q1558" i="2"/>
  <c r="N1622" i="2"/>
  <c r="P1503" i="2"/>
  <c r="O1535" i="2"/>
  <c r="P1567" i="2"/>
  <c r="P1599" i="2"/>
  <c r="Q1631" i="2"/>
  <c r="P1500" i="2"/>
  <c r="N1564" i="2"/>
  <c r="Q1628" i="2"/>
  <c r="P1498" i="2"/>
  <c r="M1498" i="2"/>
  <c r="N1497" i="2"/>
  <c r="M1497" i="2"/>
  <c r="M1545" i="2"/>
  <c r="O1561" i="2"/>
  <c r="N1561" i="2"/>
  <c r="Q1609" i="2"/>
  <c r="M1625" i="2"/>
  <c r="P1625" i="2"/>
  <c r="Q1641" i="2"/>
  <c r="O1608" i="2"/>
  <c r="M1608" i="2"/>
  <c r="P1550" i="2"/>
  <c r="N1614" i="2"/>
  <c r="N1518" i="2"/>
  <c r="P1582" i="2"/>
  <c r="O1646" i="2"/>
  <c r="N1550" i="2"/>
  <c r="O1582" i="2"/>
  <c r="N1582" i="2"/>
  <c r="P1614" i="2"/>
  <c r="P1646" i="2"/>
  <c r="M1572" i="2"/>
  <c r="M1604" i="2"/>
  <c r="P1604" i="2"/>
  <c r="N1636" i="2"/>
  <c r="N1525" i="2"/>
  <c r="Q1605" i="2"/>
  <c r="O1605" i="2"/>
  <c r="O1590" i="2"/>
  <c r="P1590" i="2"/>
  <c r="N1654" i="2"/>
  <c r="P1654" i="2"/>
  <c r="N1487" i="2"/>
  <c r="Q1519" i="2"/>
  <c r="M1551" i="2"/>
  <c r="N1583" i="2"/>
  <c r="N1615" i="2"/>
  <c r="M1647" i="2"/>
  <c r="Q1532" i="2"/>
  <c r="M1596" i="2"/>
  <c r="P1530" i="2"/>
  <c r="M1530" i="2"/>
  <c r="M1562" i="2"/>
  <c r="O1594" i="2"/>
  <c r="M1594" i="2"/>
  <c r="M1626" i="2"/>
  <c r="Q1480" i="2"/>
  <c r="P1512" i="2"/>
  <c r="M1512" i="2"/>
  <c r="M1544" i="2"/>
  <c r="O1576" i="2"/>
  <c r="M1576" i="2"/>
  <c r="O1550" i="2"/>
  <c r="M1550" i="2"/>
  <c r="M1582" i="2"/>
  <c r="O1614" i="2"/>
  <c r="M1614" i="2"/>
  <c r="M1646" i="2"/>
  <c r="Q1486" i="2"/>
  <c r="M1518" i="2"/>
  <c r="N1486" i="2"/>
  <c r="Q1518" i="2"/>
  <c r="M1486" i="2"/>
  <c r="O1486" i="2"/>
  <c r="P1518" i="2"/>
  <c r="L1658" i="2"/>
  <c r="O1658" i="2" s="1"/>
  <c r="L1656" i="2"/>
  <c r="P1656" i="2" s="1"/>
  <c r="L1659" i="2"/>
  <c r="P1659" i="2" s="1"/>
  <c r="L1660" i="2"/>
  <c r="O1660" i="2" s="1"/>
  <c r="L1657" i="2"/>
  <c r="Q1657" i="2" s="1"/>
  <c r="Q1472" i="2"/>
  <c r="M1472" i="2"/>
  <c r="N1472" i="2"/>
  <c r="P1472" i="2"/>
  <c r="O1472" i="2"/>
  <c r="F1695" i="2"/>
  <c r="L1655" i="2"/>
  <c r="Q1659" i="2"/>
  <c r="N1660" i="2"/>
  <c r="M1660" i="2"/>
  <c r="O1657" i="2"/>
  <c r="Q1656" i="2"/>
  <c r="N1656" i="2"/>
  <c r="Q1658" i="2"/>
  <c r="N1658" i="2" l="1"/>
  <c r="P1658" i="2"/>
  <c r="N1659" i="2"/>
  <c r="P1657" i="2"/>
  <c r="M1659" i="2"/>
  <c r="M1658" i="2"/>
  <c r="N1657" i="2"/>
  <c r="M1657" i="2"/>
  <c r="O1659" i="2"/>
  <c r="O1656" i="2"/>
  <c r="P1660" i="2"/>
  <c r="M1656" i="2"/>
  <c r="Q1660" i="2"/>
  <c r="F1696" i="2"/>
  <c r="F1697" i="2" s="1"/>
  <c r="L1661" i="2"/>
  <c r="N1655" i="2"/>
  <c r="P1655" i="2"/>
  <c r="M1655" i="2"/>
  <c r="O1655" i="2"/>
  <c r="Q1655" i="2"/>
  <c r="F1698" i="2" l="1"/>
  <c r="L1664" i="2" s="1"/>
  <c r="P1661" i="2"/>
  <c r="M1661" i="2"/>
  <c r="O1661" i="2"/>
  <c r="Q1661" i="2"/>
  <c r="N1661" i="2"/>
  <c r="F1699" i="2"/>
  <c r="L1665" i="2" s="1"/>
  <c r="P1664" i="2" l="1"/>
  <c r="O1664" i="2"/>
  <c r="Q1664" i="2"/>
  <c r="M1664" i="2"/>
  <c r="N1664" i="2"/>
  <c r="L1662" i="2"/>
  <c r="L1663" i="2"/>
  <c r="M1665" i="2"/>
  <c r="N1665" i="2"/>
  <c r="P1665" i="2"/>
  <c r="O1665" i="2"/>
  <c r="Q1665" i="2"/>
  <c r="F1700" i="2"/>
  <c r="M1663" i="2" l="1"/>
  <c r="P1663" i="2"/>
  <c r="N1663" i="2"/>
  <c r="Q1663" i="2"/>
  <c r="O1663" i="2"/>
  <c r="N1662" i="2"/>
  <c r="O1662" i="2"/>
  <c r="M1662" i="2"/>
  <c r="Q1662" i="2"/>
  <c r="P1662" i="2"/>
  <c r="F1701" i="2"/>
  <c r="L1669" i="2" s="1"/>
  <c r="L1666" i="2"/>
  <c r="N1669" i="2" l="1"/>
  <c r="P1669" i="2"/>
  <c r="O1669" i="2"/>
  <c r="Q1669" i="2"/>
  <c r="M1669" i="2"/>
  <c r="M1666" i="2"/>
  <c r="P1666" i="2"/>
  <c r="N1666" i="2"/>
  <c r="O1666" i="2"/>
  <c r="Q1666" i="2"/>
  <c r="L1668" i="2"/>
  <c r="L1667" i="2"/>
  <c r="P1667" i="2" l="1"/>
  <c r="M1667" i="2"/>
  <c r="N1667" i="2"/>
  <c r="Q1667" i="2"/>
  <c r="O1667" i="2"/>
  <c r="O1668" i="2"/>
  <c r="Q1668" i="2"/>
  <c r="N1668" i="2"/>
  <c r="P1668" i="2"/>
  <c r="M1668" i="2"/>
</calcChain>
</file>

<file path=xl/sharedStrings.xml><?xml version="1.0" encoding="utf-8"?>
<sst xmlns="http://schemas.openxmlformats.org/spreadsheetml/2006/main" count="13298" uniqueCount="2100">
  <si>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</si>
  <si>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</si>
  <si>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</si>
  <si>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</si>
  <si>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</si>
  <si>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</si>
  <si>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</si>
  <si>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</si>
  <si>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</si>
  <si>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</si>
  <si>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</si>
  <si>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</si>
  <si>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</si>
  <si>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</si>
  <si>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</si>
  <si>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</si>
  <si>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</si>
  <si>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</si>
  <si>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</si>
  <si>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</si>
  <si>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</si>
  <si>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</si>
  <si>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</si>
  <si>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</si>
  <si>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</si>
  <si>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</si>
  <si>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</si>
  <si>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</si>
  <si>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</si>
  <si>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</si>
  <si>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</si>
  <si>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</si>
  <si>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</si>
  <si>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</si>
  <si>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</si>
  <si>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</si>
  <si>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</si>
  <si>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</si>
  <si>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</si>
  <si>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</si>
  <si>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</si>
  <si>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</si>
  <si>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</si>
  <si>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</si>
  <si>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</si>
  <si>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</si>
  <si>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</si>
  <si>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</si>
  <si>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</si>
  <si>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</si>
  <si>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</si>
  <si>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</si>
  <si>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</si>
  <si>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</si>
  <si>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</si>
  <si>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</si>
  <si>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</si>
  <si>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</si>
  <si>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</si>
  <si>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</si>
  <si>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</si>
  <si>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</si>
  <si>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</si>
  <si>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</si>
  <si>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</si>
  <si>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</si>
  <si>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</si>
  <si>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</si>
  <si>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</si>
  <si>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</si>
  <si>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</si>
  <si>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</si>
  <si>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</si>
  <si>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</si>
  <si>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</si>
  <si>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</si>
  <si>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</si>
  <si>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</si>
  <si>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</si>
  <si>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</si>
  <si>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</si>
  <si>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</si>
  <si>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</si>
  <si>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</si>
  <si>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</si>
  <si>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</si>
  <si>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</si>
  <si>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</si>
  <si>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</si>
  <si>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</si>
  <si>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</si>
  <si>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</si>
  <si>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</si>
  <si>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</si>
  <si>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</si>
  <si>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</si>
  <si>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</si>
  <si>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</si>
  <si>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</si>
  <si>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</si>
  <si>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</si>
  <si>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</si>
  <si>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</si>
  <si>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</si>
  <si>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</si>
  <si>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</si>
  <si>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</si>
  <si>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</si>
  <si>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</si>
  <si>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</si>
  <si>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</si>
  <si>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</si>
  <si>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</si>
  <si>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</si>
  <si>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</si>
  <si>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</si>
  <si>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</si>
  <si>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</si>
  <si>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</si>
  <si>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</si>
  <si>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</si>
  <si>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</si>
  <si>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</si>
  <si>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</si>
  <si>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</si>
  <si>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</si>
  <si>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</si>
  <si>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</si>
  <si>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</si>
  <si>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</si>
  <si>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</si>
  <si>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</si>
  <si>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</si>
  <si>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</si>
  <si>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</si>
  <si>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</si>
  <si>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</si>
  <si>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</si>
  <si>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</si>
  <si>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</si>
  <si>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</si>
  <si>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</si>
  <si>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</si>
  <si>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</si>
  <si>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</si>
  <si>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</si>
  <si>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</si>
  <si>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</si>
  <si>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</si>
  <si>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</si>
  <si>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</si>
  <si>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</si>
  <si>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</si>
  <si>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</si>
  <si>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</si>
  <si>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</si>
  <si>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</si>
  <si>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</si>
  <si>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</si>
  <si>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</si>
  <si>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</si>
  <si>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</si>
  <si>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</si>
  <si>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</si>
  <si>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</si>
  <si>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</si>
  <si>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</si>
  <si>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</si>
  <si>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</si>
  <si>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</si>
  <si>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</si>
  <si>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</si>
  <si>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</si>
  <si>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</si>
  <si>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</si>
  <si>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</si>
  <si>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</si>
  <si>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</si>
  <si>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</si>
  <si>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</si>
  <si>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</si>
  <si>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</si>
  <si>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</si>
  <si>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</si>
  <si>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</si>
  <si>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</si>
  <si>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</si>
  <si>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</si>
  <si>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</si>
  <si>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</si>
  <si>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</si>
  <si>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</si>
  <si>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</si>
  <si>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</si>
  <si>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</si>
  <si>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</si>
  <si>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</si>
  <si>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</si>
  <si>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</si>
  <si>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</si>
  <si>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</si>
  <si>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</si>
  <si>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</si>
  <si>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</si>
  <si>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</si>
  <si>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</si>
  <si>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</si>
  <si>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</si>
  <si>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</si>
  <si>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</si>
  <si>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</si>
  <si>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</si>
  <si>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</si>
  <si>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</si>
  <si>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</si>
  <si>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</si>
  <si>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</si>
  <si>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</si>
  <si>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</si>
  <si>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</si>
  <si>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</si>
  <si>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</si>
  <si>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</si>
  <si>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</si>
  <si>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</si>
  <si>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</si>
  <si>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</si>
  <si>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</si>
  <si>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</si>
  <si>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</si>
  <si>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</si>
  <si>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</si>
  <si>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</si>
  <si>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</si>
  <si>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</si>
  <si>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</si>
  <si>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</si>
  <si>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</si>
  <si>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</si>
  <si>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</si>
  <si>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</si>
  <si>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</si>
  <si>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</si>
  <si>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</si>
  <si>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</si>
  <si>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</si>
  <si>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</si>
  <si>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</si>
  <si>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</si>
  <si>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</si>
  <si>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</si>
  <si>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</si>
  <si>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</si>
  <si>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</si>
  <si>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</si>
  <si>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</si>
  <si>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</si>
  <si>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</si>
  <si>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</si>
  <si>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</si>
  <si>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</si>
  <si>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</si>
  <si>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</si>
  <si>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</si>
  <si>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</si>
  <si>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</si>
  <si>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</si>
  <si>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</si>
  <si>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</si>
  <si>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</si>
  <si>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</si>
  <si>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</si>
  <si>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</si>
  <si>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</si>
  <si>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</si>
  <si>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</si>
  <si>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</si>
  <si>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</si>
  <si>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</si>
  <si>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</si>
  <si>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</si>
  <si>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</si>
  <si>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</si>
  <si>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</si>
  <si>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</si>
  <si>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</si>
  <si>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</si>
  <si>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</si>
  <si>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</si>
  <si>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</si>
  <si>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</si>
  <si>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</si>
  <si>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</si>
  <si>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</si>
  <si>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</si>
  <si>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</si>
  <si>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</si>
  <si>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</si>
  <si>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</si>
  <si>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</si>
  <si>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</si>
  <si>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</si>
  <si>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</si>
  <si>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</si>
  <si>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</si>
  <si>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</si>
  <si>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</si>
  <si>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</si>
  <si>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</si>
  <si>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</si>
  <si>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</si>
  <si>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</si>
  <si>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</si>
  <si>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</si>
  <si>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</si>
  <si>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</si>
  <si>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</si>
  <si>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</si>
  <si>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</si>
  <si>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</si>
  <si>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</si>
  <si>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</si>
  <si>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</si>
  <si>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</si>
  <si>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</si>
  <si>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</si>
  <si>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</si>
  <si>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</si>
  <si>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</si>
  <si>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</si>
  <si>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</si>
  <si>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</si>
  <si>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</si>
  <si>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</si>
  <si>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</si>
  <si>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</si>
  <si>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</si>
  <si>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</si>
  <si>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</si>
  <si>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</si>
  <si>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</si>
  <si>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</si>
  <si>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</si>
  <si>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</si>
  <si>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</si>
  <si>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</si>
  <si>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</si>
  <si>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</si>
  <si>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</si>
  <si>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</si>
  <si>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</si>
  <si>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</si>
  <si>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</si>
  <si>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</si>
  <si>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</si>
  <si>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</si>
  <si>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</si>
  <si>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</si>
  <si>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</si>
  <si>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</si>
  <si>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</si>
  <si>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</si>
  <si>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</si>
  <si>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</si>
  <si>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</si>
  <si>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</si>
  <si>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</si>
  <si>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</si>
  <si>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</si>
  <si>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</si>
  <si>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</si>
  <si>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</si>
  <si>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</si>
  <si>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</si>
  <si>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</si>
  <si>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</si>
  <si>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</si>
  <si>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</si>
  <si>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</si>
  <si>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</si>
  <si>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</si>
  <si>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</si>
  <si>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</si>
  <si>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</si>
  <si>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</si>
  <si>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</si>
  <si>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</si>
  <si>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</si>
  <si>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</si>
  <si>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</si>
  <si>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</si>
  <si>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</si>
  <si>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</si>
  <si>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</si>
  <si>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</si>
  <si>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</si>
  <si>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</si>
  <si>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</si>
  <si>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</si>
  <si>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</si>
  <si>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</si>
  <si>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</si>
  <si>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</si>
  <si>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</si>
  <si>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</si>
  <si>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</si>
  <si>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</si>
  <si>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</si>
  <si>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</si>
  <si>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</si>
  <si>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</si>
  <si>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</si>
  <si>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</si>
  <si>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</si>
  <si>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</si>
  <si>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</si>
  <si>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</si>
  <si>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</si>
  <si>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</si>
  <si>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</si>
  <si>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</si>
  <si>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</si>
  <si>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</si>
  <si>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</si>
  <si>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</si>
  <si>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</si>
  <si>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</si>
  <si>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</si>
  <si>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</si>
  <si>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</si>
  <si>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</si>
  <si>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</si>
  <si>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</si>
  <si>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</si>
  <si>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</si>
  <si>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</si>
  <si>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</si>
  <si>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</si>
  <si>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</si>
  <si>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</si>
  <si>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</si>
  <si>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</si>
  <si>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</si>
  <si>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</si>
  <si>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</si>
  <si>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</si>
  <si>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</si>
  <si>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</si>
  <si>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</si>
  <si>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</si>
  <si>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</si>
  <si>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</si>
  <si>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</si>
  <si>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</si>
  <si>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</si>
  <si>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</si>
  <si>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</si>
  <si>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</si>
  <si>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</si>
  <si>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</si>
  <si>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</si>
  <si>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</si>
  <si>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</si>
  <si>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</si>
  <si>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</si>
  <si>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</si>
  <si>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</si>
  <si>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</si>
  <si>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</si>
  <si>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</si>
  <si>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</si>
  <si>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</si>
  <si>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</si>
  <si>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</si>
  <si>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</si>
  <si>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</si>
  <si>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</si>
  <si>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</si>
  <si>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</si>
  <si>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</si>
  <si>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</si>
  <si>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</si>
  <si>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</si>
  <si>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</si>
  <si>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</si>
  <si>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</si>
  <si>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</si>
  <si>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</si>
  <si>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</si>
  <si>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</si>
  <si>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</si>
  <si>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</si>
  <si>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</si>
  <si>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</si>
  <si>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</si>
  <si>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</si>
  <si>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</si>
  <si>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</si>
  <si>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</si>
  <si>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</si>
  <si>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</si>
  <si>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</si>
  <si>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</si>
  <si>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</si>
  <si>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</si>
  <si>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</si>
  <si>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</si>
  <si>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</si>
  <si>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</si>
  <si>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</si>
  <si>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</si>
  <si>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</si>
  <si>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</si>
  <si>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</si>
  <si>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</si>
  <si>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</si>
  <si>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</si>
  <si>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</si>
  <si>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</si>
  <si>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</si>
  <si>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</si>
  <si>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</si>
  <si>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</si>
  <si>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</si>
  <si>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</si>
  <si>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</si>
  <si>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</si>
  <si>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</si>
  <si>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</si>
  <si>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</si>
  <si>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</si>
  <si>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</si>
  <si>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</si>
  <si>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</si>
  <si>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</si>
  <si>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</si>
  <si>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</si>
  <si>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</si>
  <si>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</si>
  <si>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</si>
  <si>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</si>
  <si>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</si>
  <si>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</si>
  <si>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</si>
  <si>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</si>
  <si>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</si>
  <si>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</si>
  <si>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</si>
  <si>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</si>
  <si>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</si>
  <si>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</si>
  <si>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</si>
  <si>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</si>
  <si>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</si>
  <si>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</si>
  <si>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</si>
  <si>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</si>
  <si>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</si>
  <si>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</si>
  <si>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</si>
  <si>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</si>
  <si>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</si>
  <si>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</si>
  <si>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</si>
  <si>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</si>
  <si>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</si>
  <si>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</si>
  <si>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</si>
  <si>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</si>
  <si>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</si>
  <si>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</si>
  <si>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</si>
  <si>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</si>
  <si>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</si>
  <si>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</si>
  <si>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</si>
  <si>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</si>
  <si>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</si>
  <si>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</si>
  <si>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</si>
  <si>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</si>
  <si>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</si>
  <si>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</si>
  <si>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</si>
  <si>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</si>
  <si>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</si>
  <si>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</si>
  <si>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</si>
  <si>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</si>
  <si>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</si>
  <si>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</si>
  <si>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</si>
  <si>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</si>
  <si>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</si>
  <si>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</si>
  <si>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</si>
  <si>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</si>
  <si>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</si>
  <si>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</si>
  <si>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</si>
  <si>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</si>
  <si>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</si>
  <si>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</si>
  <si>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</si>
  <si>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</si>
  <si>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</si>
  <si>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</si>
  <si>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</si>
  <si>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</si>
  <si>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</si>
  <si>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</si>
  <si>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</si>
  <si>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</si>
  <si>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</si>
  <si>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</si>
  <si>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</si>
  <si>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</si>
  <si>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</si>
  <si>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</si>
  <si>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</si>
  <si>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</si>
  <si>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</si>
  <si>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</si>
  <si>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</si>
  <si>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</si>
  <si>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</si>
  <si>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</si>
  <si>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</si>
  <si>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</si>
  <si>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</si>
  <si>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</si>
  <si>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</si>
  <si>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</si>
  <si>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</si>
  <si>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</si>
  <si>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</si>
  <si>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</si>
  <si>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</si>
  <si>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</si>
  <si>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</si>
  <si>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</si>
  <si>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</si>
  <si>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</si>
  <si>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</si>
  <si>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</si>
  <si>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</si>
  <si>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</si>
  <si>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</si>
  <si>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</si>
  <si>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</si>
  <si>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</si>
  <si>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</si>
  <si>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</si>
  <si>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</si>
  <si>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</si>
  <si>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</si>
  <si>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</si>
  <si>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</si>
  <si>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</si>
  <si>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</si>
  <si>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</si>
  <si>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</si>
  <si>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</si>
  <si>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</si>
  <si>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</si>
  <si>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</si>
  <si>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</si>
  <si>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</si>
  <si>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</si>
  <si>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</si>
  <si>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</si>
  <si>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</si>
  <si>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</si>
  <si>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</si>
  <si>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</si>
  <si>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</si>
  <si>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</si>
  <si>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</si>
  <si>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</si>
  <si>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</si>
  <si>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</si>
  <si>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</si>
  <si>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</si>
  <si>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</si>
  <si>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</si>
  <si>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</si>
  <si>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</si>
  <si>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</si>
  <si>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</si>
  <si>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</si>
  <si>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</si>
  <si>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</si>
  <si>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</si>
  <si>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</si>
  <si>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</si>
  <si>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</si>
  <si>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</si>
  <si>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</si>
  <si>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</si>
  <si>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</si>
  <si>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</si>
  <si>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</si>
  <si>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</si>
  <si>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</si>
  <si>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</si>
  <si>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</si>
  <si>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</si>
  <si>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</si>
  <si>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</si>
  <si>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</si>
  <si>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</si>
  <si>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</si>
  <si>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</si>
  <si>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</si>
  <si>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</si>
  <si>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</si>
  <si>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</si>
  <si>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</si>
  <si>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</si>
  <si>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</si>
  <si>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</si>
  <si>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</si>
  <si>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</si>
  <si>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</si>
  <si>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</si>
  <si>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</si>
  <si>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</si>
  <si>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</si>
  <si>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</si>
  <si>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</si>
  <si>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</si>
  <si>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</si>
  <si>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</si>
  <si>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</si>
  <si>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</si>
  <si>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</si>
  <si>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</si>
  <si>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</si>
  <si>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</si>
  <si>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</si>
  <si>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</si>
  <si>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</si>
  <si>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</si>
  <si>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</si>
  <si>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</si>
  <si>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</si>
  <si>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</si>
  <si>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</si>
  <si>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</si>
  <si>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</si>
  <si>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</si>
  <si>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</si>
  <si>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</si>
  <si>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</si>
  <si>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</si>
  <si>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</si>
  <si>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</si>
  <si>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</si>
  <si>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</si>
  <si>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</si>
  <si>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</si>
  <si>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</si>
  <si>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</si>
  <si>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</si>
  <si>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</si>
  <si>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</si>
  <si>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</si>
  <si>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</si>
  <si>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</si>
  <si>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</si>
  <si>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</si>
  <si>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</si>
  <si>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</si>
  <si>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</si>
  <si>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</si>
  <si>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</si>
  <si>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</si>
  <si>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</si>
  <si>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</si>
  <si>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</si>
  <si>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</si>
  <si>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</si>
  <si>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</si>
  <si>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</si>
  <si>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</si>
  <si>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</si>
  <si>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</si>
  <si>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</si>
  <si>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</si>
  <si>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</si>
  <si>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</si>
  <si>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</si>
  <si>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</si>
  <si>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</si>
  <si>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</si>
  <si>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</si>
  <si>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</si>
  <si>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</si>
  <si>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</si>
  <si>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</si>
  <si>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</si>
  <si>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</si>
  <si>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</si>
  <si>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</si>
  <si>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</si>
  <si>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</si>
  <si>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</si>
  <si>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</si>
  <si>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</si>
  <si>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</si>
  <si>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</si>
  <si>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</si>
  <si>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</si>
  <si>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</si>
  <si>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</si>
  <si>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</si>
  <si>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</si>
  <si>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</si>
  <si>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</si>
  <si>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</si>
  <si>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</si>
  <si>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</si>
  <si>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</si>
  <si>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</si>
  <si>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</si>
  <si>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</si>
  <si>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</si>
  <si>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</si>
  <si>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</si>
  <si>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</si>
  <si>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</si>
  <si>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</si>
  <si>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</si>
  <si>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</si>
  <si>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</si>
  <si>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</si>
  <si>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</si>
  <si>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</si>
  <si>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</si>
  <si>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</si>
  <si>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</si>
  <si>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</si>
  <si>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</si>
  <si>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</si>
  <si>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</si>
  <si>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</si>
  <si>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</si>
  <si>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</si>
  <si>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</si>
  <si>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</si>
  <si>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</si>
  <si>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</si>
  <si>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</si>
  <si>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</si>
  <si>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</si>
  <si>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</si>
  <si>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</si>
  <si>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</si>
  <si>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</si>
  <si>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</si>
  <si>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</si>
  <si>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</si>
  <si>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</si>
  <si>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</si>
  <si>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</si>
  <si>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</si>
  <si>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</si>
  <si>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</si>
  <si>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</si>
  <si>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</si>
  <si>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</si>
  <si>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</si>
  <si>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</si>
  <si>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</si>
  <si>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</si>
  <si>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</si>
  <si>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</si>
  <si>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</si>
  <si>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</si>
  <si>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</si>
  <si>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</si>
  <si>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</si>
  <si>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</si>
  <si>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</si>
  <si>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</si>
  <si>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</si>
  <si>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</si>
  <si>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</si>
  <si>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</si>
  <si>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</si>
  <si>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</si>
  <si>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</si>
  <si>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</si>
  <si>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</si>
  <si>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</si>
  <si>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</si>
  <si>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</si>
  <si>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</si>
  <si>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</si>
  <si>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</si>
  <si>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</si>
  <si>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</si>
  <si>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</si>
  <si>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</si>
  <si>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</si>
  <si>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</si>
  <si>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</si>
  <si>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</si>
  <si>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</si>
  <si>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</si>
  <si>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</si>
  <si>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</si>
  <si>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</si>
  <si>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</si>
  <si>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</si>
  <si>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</si>
  <si>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</si>
  <si>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</si>
  <si>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</si>
  <si>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</si>
  <si>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</si>
  <si>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</si>
  <si>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</si>
  <si>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</si>
  <si>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</si>
  <si>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</si>
  <si>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</si>
  <si>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</si>
  <si>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</si>
  <si>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</si>
  <si>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</si>
  <si>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</si>
  <si>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</si>
  <si>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</si>
  <si>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</si>
  <si>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</si>
  <si>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</si>
  <si>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</si>
  <si>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</si>
  <si>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</si>
  <si>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</si>
  <si>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</si>
  <si>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</si>
  <si>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</si>
  <si>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</si>
  <si>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</si>
  <si>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</si>
  <si>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</si>
  <si>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</si>
  <si>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</si>
  <si>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</si>
  <si>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</si>
  <si>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</si>
  <si>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</si>
  <si>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</si>
  <si>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</si>
  <si>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</si>
  <si>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</si>
  <si>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</si>
  <si>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</si>
  <si>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</si>
  <si>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</si>
  <si>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</si>
  <si>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</si>
  <si>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</si>
  <si>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</si>
  <si>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</si>
  <si>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</si>
  <si>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</si>
  <si>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</si>
  <si>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</si>
  <si>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</si>
  <si>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</si>
  <si>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</si>
  <si>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</si>
  <si>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</si>
  <si>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</si>
  <si>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</si>
  <si>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</si>
  <si>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</si>
  <si>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</si>
  <si>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</si>
  <si>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</si>
  <si>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</si>
  <si>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</si>
  <si>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</si>
  <si>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</si>
  <si>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</si>
  <si>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</si>
  <si>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</si>
  <si>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</si>
  <si>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</si>
  <si>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</si>
  <si>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</si>
  <si>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</si>
  <si>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</si>
  <si>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</si>
  <si>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</si>
  <si>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</si>
  <si>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</si>
  <si>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</si>
  <si>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</si>
  <si>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</si>
  <si>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</si>
  <si>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</si>
  <si>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</si>
  <si>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</si>
  <si>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</si>
  <si>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</si>
  <si>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</si>
  <si>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</si>
  <si>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</si>
  <si>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</si>
  <si>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</si>
  <si>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</si>
  <si>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</si>
  <si>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</si>
  <si>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</si>
  <si>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</si>
  <si>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</si>
  <si>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</si>
  <si>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</si>
  <si>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</si>
  <si>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</si>
  <si>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</si>
  <si>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</si>
  <si>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</si>
  <si>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</si>
  <si>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</si>
  <si>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</si>
  <si>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</si>
  <si>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</si>
  <si>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</si>
  <si>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</si>
  <si>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</si>
  <si>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</si>
  <si>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</si>
  <si>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</si>
  <si>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</si>
  <si>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</si>
  <si>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</si>
  <si>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</si>
  <si>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</si>
  <si>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</si>
  <si>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</si>
  <si>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</si>
  <si>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</si>
  <si>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</si>
  <si>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</si>
  <si>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</si>
  <si>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</si>
  <si>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</si>
  <si>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</si>
  <si>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</si>
  <si>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</si>
  <si>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</si>
  <si>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</si>
  <si>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</si>
  <si>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</si>
  <si>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</si>
  <si>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</si>
  <si>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</si>
  <si>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</si>
  <si>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</si>
  <si>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</si>
  <si>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</si>
  <si>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</si>
  <si>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</si>
  <si>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</si>
  <si>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</si>
  <si>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</si>
  <si>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</si>
  <si>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</si>
  <si>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</si>
  <si>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</si>
  <si>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</si>
  <si>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</si>
  <si>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</si>
  <si>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</si>
  <si>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</si>
  <si>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</si>
  <si>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</si>
  <si>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</si>
  <si>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</si>
  <si>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</si>
  <si>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</si>
  <si>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</si>
  <si>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</si>
  <si>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</si>
  <si>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</si>
  <si>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</si>
  <si>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</si>
  <si>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</si>
  <si>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</si>
  <si>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</si>
  <si>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</si>
  <si>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</si>
  <si>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</si>
  <si>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</si>
  <si>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</si>
  <si>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</si>
  <si>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</si>
  <si>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</si>
  <si>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</si>
  <si>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</si>
  <si>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</si>
  <si>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</si>
  <si>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</si>
  <si>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</si>
  <si>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</si>
  <si>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</si>
  <si>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</si>
  <si>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</si>
  <si>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</si>
  <si>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</si>
  <si>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</si>
  <si>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</si>
  <si>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</si>
  <si>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</si>
  <si>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</si>
  <si>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</si>
  <si>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</si>
  <si>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</si>
  <si>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</si>
  <si>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</si>
  <si>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</si>
  <si>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</si>
  <si>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</si>
  <si>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</si>
  <si>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</si>
  <si>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</si>
  <si>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</si>
  <si>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</si>
  <si>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</si>
  <si>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</si>
  <si>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</si>
  <si>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</si>
  <si>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</si>
  <si>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</si>
  <si>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</si>
  <si>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</si>
  <si>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</si>
  <si>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</si>
  <si>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</si>
  <si>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</si>
  <si>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</si>
  <si>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</si>
  <si>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</si>
  <si>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</si>
  <si>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</si>
  <si>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</si>
  <si>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</si>
  <si>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</si>
  <si>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</si>
  <si>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</si>
  <si>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</si>
  <si>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</si>
  <si>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</si>
  <si>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</si>
  <si>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</si>
  <si>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</si>
  <si>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</si>
  <si>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</si>
  <si>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</si>
  <si>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</si>
  <si>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</si>
  <si>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</si>
  <si>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</si>
  <si>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</si>
  <si>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</si>
  <si>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</si>
  <si>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</si>
  <si>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</si>
  <si>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</si>
  <si>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</si>
  <si>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</si>
  <si>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</si>
  <si>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</si>
  <si>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</si>
  <si>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</si>
  <si>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</si>
  <si>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</si>
  <si>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</si>
  <si>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</si>
  <si>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</si>
  <si>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</si>
  <si>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</si>
  <si>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</si>
  <si>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</si>
  <si>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</si>
  <si>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</si>
  <si>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</si>
  <si>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</si>
  <si>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</si>
  <si>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</si>
  <si>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</si>
  <si>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</si>
  <si>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</si>
  <si>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</si>
  <si>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</si>
  <si>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</si>
  <si>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</si>
  <si>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</si>
  <si>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</si>
  <si>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</si>
  <si>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</si>
  <si>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</si>
  <si>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</si>
  <si>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</si>
  <si>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</si>
  <si>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</si>
  <si>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</si>
  <si>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</si>
  <si>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</si>
  <si>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</si>
  <si>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</si>
  <si>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</si>
  <si>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</si>
  <si>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</si>
  <si>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</si>
  <si>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</si>
  <si>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</si>
  <si>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</si>
  <si>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</si>
  <si>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</si>
  <si>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</si>
  <si>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</si>
  <si>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</si>
  <si>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</si>
  <si>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</si>
  <si>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</si>
  <si>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</si>
  <si>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</si>
  <si>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</si>
  <si>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</si>
  <si>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</si>
  <si>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</si>
  <si>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</si>
  <si>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</si>
  <si>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</si>
  <si>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</si>
  <si>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</si>
  <si>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</si>
  <si>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</si>
  <si>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</si>
  <si>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</si>
  <si>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</si>
  <si>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</si>
  <si>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</si>
  <si>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</si>
  <si>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</si>
  <si>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</si>
  <si>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</si>
  <si>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</si>
  <si>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</si>
  <si>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</si>
  <si>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</si>
  <si>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</si>
  <si>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</si>
  <si>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</si>
  <si>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</si>
  <si>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</si>
  <si>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</si>
  <si>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</si>
  <si>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</si>
  <si>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</si>
  <si>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</si>
  <si>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</si>
  <si>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</si>
  <si>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</si>
  <si>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</si>
  <si>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</si>
  <si>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</si>
  <si>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</si>
  <si>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</si>
  <si>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</si>
  <si>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</si>
  <si>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</si>
  <si>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</si>
  <si>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</si>
  <si>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</si>
  <si>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</si>
  <si>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</si>
  <si>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</si>
  <si>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</si>
  <si>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</si>
  <si>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</si>
  <si>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</si>
  <si>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</si>
  <si>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</si>
  <si>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</si>
  <si>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</si>
  <si>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</si>
  <si>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</si>
  <si>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</si>
  <si>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</si>
  <si>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</si>
  <si>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</si>
  <si>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</si>
  <si>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</si>
  <si>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</si>
  <si>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</si>
  <si>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</si>
  <si>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</si>
  <si>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</si>
  <si>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</si>
  <si>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</si>
  <si>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</si>
  <si>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</si>
  <si>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</si>
  <si>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</si>
  <si>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</si>
  <si>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</si>
  <si>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</si>
  <si>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</si>
  <si>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</si>
  <si>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</si>
  <si>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</si>
  <si>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</si>
  <si>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</si>
  <si>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</si>
  <si>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</si>
  <si>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</si>
  <si>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</si>
  <si>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</si>
  <si>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</si>
  <si>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</si>
  <si>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</si>
  <si>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</si>
  <si>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</si>
  <si>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</si>
  <si>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</si>
  <si>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</si>
  <si>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</si>
  <si>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</si>
  <si>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</si>
  <si>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</si>
  <si>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</si>
  <si>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</si>
  <si>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</si>
  <si>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</si>
  <si>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</si>
  <si>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</si>
  <si>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</si>
  <si>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</si>
  <si>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</si>
  <si>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</si>
  <si>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</si>
  <si>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</si>
  <si>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</si>
  <si>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</si>
  <si>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</si>
  <si>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</si>
  <si>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</si>
  <si>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</si>
  <si>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</si>
  <si>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</si>
  <si>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</si>
  <si>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</si>
  <si>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</si>
  <si>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</si>
  <si>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</si>
  <si>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</si>
  <si>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</si>
  <si>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</si>
  <si>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</si>
  <si>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</si>
  <si>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</si>
  <si>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</si>
  <si>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</si>
  <si>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</si>
  <si>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</si>
  <si>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</si>
  <si>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</si>
  <si>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</si>
  <si>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</si>
  <si>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</si>
  <si>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</si>
  <si>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</si>
  <si>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</si>
  <si>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</si>
  <si>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</si>
  <si>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</si>
  <si>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</si>
  <si>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</si>
  <si>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</si>
  <si>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</si>
  <si>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</si>
  <si>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</si>
  <si>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</si>
  <si>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</si>
  <si>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</si>
  <si>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</si>
  <si>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</si>
  <si>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</si>
  <si>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</si>
  <si>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</si>
  <si>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</si>
  <si>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</si>
  <si>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</si>
  <si>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</si>
  <si>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</si>
  <si>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</si>
  <si>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</si>
  <si>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</si>
  <si>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</si>
  <si>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</si>
  <si>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</si>
  <si>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</si>
  <si>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</si>
  <si>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</si>
  <si>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</si>
  <si>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</si>
  <si>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</si>
  <si>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</si>
  <si>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</si>
  <si>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</si>
  <si>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</si>
  <si>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</si>
  <si>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</si>
  <si>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</si>
  <si>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</si>
  <si>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</si>
  <si>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</si>
  <si>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</si>
  <si>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</si>
  <si>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</si>
  <si>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</si>
  <si>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</si>
  <si>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</si>
  <si>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</si>
  <si>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</si>
  <si>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</si>
  <si>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</si>
  <si>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</si>
  <si>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</si>
  <si>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</si>
  <si>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</si>
  <si>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</si>
  <si>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</si>
  <si>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</si>
  <si>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</si>
  <si>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</si>
  <si>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</si>
  <si>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</si>
  <si>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</si>
  <si>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</si>
  <si>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</si>
  <si>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</si>
  <si>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</si>
  <si>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</si>
  <si>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</si>
  <si>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</si>
  <si>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</si>
  <si>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</si>
  <si>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</si>
  <si>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</si>
  <si>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</si>
  <si>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</si>
  <si>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</si>
  <si>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</si>
  <si>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</si>
  <si>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</si>
  <si>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</si>
  <si>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</si>
  <si>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</si>
  <si>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</si>
  <si>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</si>
  <si>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</si>
  <si>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</si>
  <si>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</si>
  <si>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</si>
  <si>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</si>
  <si>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</si>
  <si>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</si>
  <si>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</si>
  <si>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</si>
  <si>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</si>
  <si>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</si>
  <si>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</si>
  <si>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</si>
  <si>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</si>
  <si>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</si>
  <si>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</si>
  <si>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</si>
  <si>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</si>
  <si>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</si>
  <si>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</si>
  <si>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</si>
  <si>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</si>
  <si>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</si>
  <si>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</si>
  <si>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</si>
  <si>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</si>
  <si>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</si>
  <si>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</si>
  <si>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</si>
  <si>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</si>
  <si>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</si>
  <si>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</si>
  <si>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</si>
  <si>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</si>
  <si>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</si>
  <si>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</si>
  <si>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</si>
  <si>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</si>
  <si>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</si>
  <si>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</si>
  <si>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</si>
  <si>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</si>
  <si>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</si>
  <si>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</si>
  <si>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</si>
  <si>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</si>
  <si>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</si>
  <si>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</si>
  <si>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</si>
  <si>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</si>
  <si>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</si>
  <si>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</si>
  <si>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</si>
  <si>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</si>
  <si>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</si>
  <si>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</si>
  <si>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</si>
  <si>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</si>
  <si>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</si>
  <si>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</si>
  <si>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</si>
  <si>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</si>
  <si>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</si>
  <si>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</si>
  <si>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</si>
  <si>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</si>
  <si>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</si>
  <si>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</si>
  <si>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</si>
  <si>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</si>
  <si>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</si>
  <si>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</si>
  <si>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</si>
  <si>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</si>
  <si>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</si>
  <si>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</si>
  <si>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</si>
  <si>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</si>
  <si>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</si>
  <si>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</si>
  <si>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</si>
  <si>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</si>
  <si>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</si>
  <si>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</si>
  <si>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</si>
  <si>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</si>
  <si>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</si>
  <si>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</si>
  <si>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</si>
  <si>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</si>
  <si>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</si>
  <si>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</si>
  <si>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</si>
  <si>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</si>
  <si>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</si>
  <si>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</si>
  <si>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</si>
  <si>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</si>
  <si>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</si>
  <si>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</si>
  <si>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</si>
  <si>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</si>
  <si>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</si>
  <si>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</si>
  <si>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</si>
  <si>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</si>
  <si>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</si>
  <si>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</si>
  <si>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</si>
  <si>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</si>
  <si>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</si>
  <si>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</si>
  <si>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</si>
  <si>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</si>
  <si>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</si>
  <si>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</si>
  <si>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</si>
  <si>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</si>
  <si>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</si>
  <si>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</si>
  <si>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</si>
  <si>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</si>
  <si>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</si>
  <si>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</si>
  <si>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</si>
  <si>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</si>
  <si>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</si>
  <si>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</si>
  <si>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</si>
  <si>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</si>
  <si>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</si>
  <si>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</si>
  <si>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</si>
  <si>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</si>
  <si>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</si>
  <si>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</si>
  <si>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</si>
  <si>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</si>
  <si>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</si>
  <si>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</si>
  <si>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</si>
  <si>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</si>
  <si>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</si>
  <si>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</si>
  <si>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</si>
  <si>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</si>
  <si>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</si>
  <si>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</si>
  <si>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</si>
  <si>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</si>
  <si>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</si>
  <si>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</si>
  <si>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</si>
  <si>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</si>
  <si>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</si>
  <si>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</si>
  <si>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</si>
  <si>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</si>
  <si>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</si>
  <si>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</si>
  <si>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</si>
  <si>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</si>
  <si>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</si>
  <si>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</si>
  <si>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</si>
  <si>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</si>
  <si>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</si>
  <si>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</si>
  <si>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</si>
  <si>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</si>
  <si>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</si>
  <si>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</si>
  <si>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</si>
  <si>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</si>
  <si>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</si>
  <si>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</si>
  <si>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</si>
  <si>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</si>
  <si>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</si>
  <si>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</si>
  <si>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</si>
  <si>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</si>
  <si>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</si>
  <si>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</si>
  <si>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</si>
  <si>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</si>
  <si>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</si>
  <si>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</si>
  <si>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</si>
  <si>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</si>
  <si>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</si>
  <si>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</si>
  <si>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</si>
  <si>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</si>
  <si>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</si>
  <si>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</si>
  <si>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</si>
  <si>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</si>
  <si>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</si>
  <si>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</si>
  <si>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</si>
  <si>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</si>
  <si>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</si>
  <si>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</si>
  <si>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</si>
  <si>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</si>
  <si>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</si>
  <si>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</si>
  <si>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</si>
  <si>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</si>
  <si>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</si>
  <si>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</si>
  <si>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</si>
  <si>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</si>
  <si>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</si>
  <si>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</si>
  <si>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</si>
  <si>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</si>
  <si>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</si>
  <si>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</si>
  <si>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</si>
  <si>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</si>
  <si>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</si>
  <si>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</si>
  <si>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</si>
  <si>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</si>
  <si>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</si>
  <si>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</si>
  <si>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</si>
  <si>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</si>
  <si>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</si>
  <si>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</si>
  <si>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</si>
  <si>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</si>
  <si>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</si>
  <si>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</si>
  <si>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</si>
  <si>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</si>
  <si>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</si>
  <si>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</si>
  <si>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</si>
  <si>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</si>
  <si>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</si>
  <si>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</si>
  <si>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</si>
  <si>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</si>
  <si>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</si>
  <si>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</si>
  <si>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</si>
  <si>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</si>
  <si>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</si>
  <si>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</si>
  <si>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</si>
  <si>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</si>
  <si>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</si>
  <si>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</si>
  <si>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</si>
  <si>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</si>
  <si>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</si>
  <si>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</si>
  <si>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</si>
  <si>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</si>
  <si>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</si>
  <si>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</si>
  <si>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</si>
  <si>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</si>
  <si>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</si>
  <si>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</si>
  <si>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</si>
  <si>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</si>
  <si>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</si>
  <si>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</si>
  <si>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</si>
  <si>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</si>
  <si>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</si>
  <si>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</si>
  <si>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</si>
  <si>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</si>
  <si>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</si>
  <si>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</si>
  <si>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</si>
  <si>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</si>
  <si>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</si>
  <si>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</si>
  <si>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</si>
  <si>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</si>
  <si>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</si>
  <si>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</si>
  <si>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</si>
  <si>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</si>
  <si>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</si>
  <si>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</si>
  <si>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</si>
  <si>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</si>
  <si>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</si>
  <si>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</si>
  <si>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</si>
  <si>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</si>
  <si>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</si>
  <si>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</si>
  <si>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</si>
  <si>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</si>
  <si>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</si>
  <si>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</si>
  <si>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</si>
  <si>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</si>
  <si>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</si>
  <si>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</si>
  <si>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</si>
  <si>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</si>
  <si>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</si>
  <si>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</si>
  <si>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</si>
  <si>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</si>
  <si>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</si>
  <si>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</si>
  <si>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</si>
  <si>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</si>
  <si>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</si>
  <si>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</si>
  <si>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</si>
  <si>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</si>
  <si>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</si>
  <si>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</si>
  <si>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</si>
  <si>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</si>
  <si>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</si>
  <si>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</si>
  <si>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</si>
  <si>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</si>
  <si>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</si>
  <si>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</si>
  <si>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</si>
  <si>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</si>
  <si>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</si>
  <si>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</si>
  <si>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</si>
  <si>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</si>
  <si>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</si>
  <si>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</si>
  <si>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</si>
  <si>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</si>
  <si>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</si>
  <si>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</si>
  <si>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</si>
  <si>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</si>
  <si>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</si>
  <si>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</si>
  <si>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</si>
  <si>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</si>
  <si>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</si>
  <si>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</si>
  <si>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</si>
  <si>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</si>
  <si>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</si>
  <si>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</si>
  <si>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</si>
  <si>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</si>
  <si>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</si>
  <si>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</si>
  <si>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</si>
  <si>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</si>
  <si>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</si>
  <si>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</si>
  <si>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</si>
  <si>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</si>
  <si>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</si>
  <si>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</si>
  <si>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</si>
  <si>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</si>
  <si>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</si>
  <si>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</si>
  <si>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</si>
  <si>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</si>
  <si>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</si>
  <si>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</si>
  <si>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</si>
  <si>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</si>
  <si>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</si>
  <si>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</si>
  <si>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</si>
  <si>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</si>
  <si>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</si>
  <si>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</si>
  <si>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</si>
  <si>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</si>
  <si>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</si>
  <si>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</si>
  <si>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</si>
  <si>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</si>
  <si>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</si>
  <si>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</si>
  <si>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</si>
  <si>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</si>
  <si>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</si>
  <si>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</si>
  <si>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</si>
  <si>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</si>
  <si>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</si>
  <si>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</si>
  <si>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</si>
  <si>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</si>
  <si>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</si>
  <si>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</si>
  <si>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</si>
  <si>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</si>
  <si>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</si>
  <si>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</si>
  <si>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</si>
  <si>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</si>
  <si>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</si>
  <si>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</si>
  <si>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</si>
  <si>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</si>
  <si>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</si>
  <si>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</si>
  <si>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</si>
  <si>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</si>
  <si>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</si>
  <si>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</si>
  <si>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</si>
  <si>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</si>
  <si>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</si>
  <si>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</si>
  <si>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</si>
  <si>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</si>
  <si>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</si>
  <si>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</si>
  <si>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</si>
  <si>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</si>
  <si>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</si>
  <si>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</si>
  <si>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</si>
  <si>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</si>
  <si>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</si>
  <si>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</si>
  <si>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</si>
  <si>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</si>
  <si>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</si>
  <si>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</si>
  <si>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</si>
  <si>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</si>
  <si>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</si>
  <si>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</si>
  <si>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</si>
  <si>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</si>
  <si>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</si>
  <si>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</si>
  <si>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</si>
  <si>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</si>
  <si>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</si>
  <si>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</si>
  <si>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</si>
  <si>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</si>
  <si>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</si>
  <si>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</si>
  <si>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</si>
  <si>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</si>
  <si>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</si>
  <si>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</si>
  <si>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</si>
  <si>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</si>
  <si>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</si>
  <si>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</si>
  <si>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</si>
  <si>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</si>
  <si>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</si>
  <si>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</si>
  <si>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</si>
  <si>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</si>
  <si>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</si>
  <si>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</si>
  <si>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</si>
  <si>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</si>
  <si>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</si>
  <si>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</si>
  <si>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</si>
  <si>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</si>
  <si>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</si>
  <si>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</si>
  <si>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</si>
  <si>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</si>
  <si>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</si>
  <si>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</si>
  <si>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</si>
  <si>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</si>
  <si>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</si>
  <si>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</si>
  <si>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</si>
  <si>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</si>
  <si>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</si>
  <si>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</si>
  <si>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</si>
  <si>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</si>
  <si>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</si>
  <si>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</si>
  <si>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</si>
  <si>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</si>
  <si>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</si>
  <si>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</si>
  <si>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</si>
  <si>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</si>
  <si>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</si>
  <si>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</si>
  <si>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</si>
  <si>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</si>
  <si>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</si>
  <si>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</si>
  <si>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</si>
  <si>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</si>
  <si>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</si>
  <si>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</si>
  <si>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</si>
  <si>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</si>
  <si>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</si>
  <si>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</si>
  <si>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</si>
  <si>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</si>
  <si>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</si>
  <si>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</si>
  <si>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</si>
  <si>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</si>
  <si>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</si>
  <si>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</si>
  <si>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</si>
  <si>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</si>
  <si>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</si>
  <si>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</si>
  <si>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</si>
  <si>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</si>
  <si>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</si>
  <si>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</si>
  <si>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</si>
  <si>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</si>
  <si>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</si>
  <si>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</si>
  <si>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</si>
  <si>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</si>
  <si>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</si>
  <si>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</si>
  <si>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</si>
  <si>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</si>
  <si>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</si>
  <si>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</si>
  <si>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</si>
  <si>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</si>
  <si>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</si>
  <si>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</si>
  <si>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</si>
  <si>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</si>
  <si>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</si>
  <si>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</si>
  <si>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</si>
  <si>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</si>
  <si>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</si>
  <si>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</si>
  <si>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</si>
  <si>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</si>
  <si>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</si>
  <si>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</si>
  <si>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</si>
  <si>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</si>
  <si>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</si>
  <si>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</si>
  <si>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</si>
  <si>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</si>
  <si>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</si>
  <si>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</si>
  <si>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</si>
  <si>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</si>
  <si>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</si>
  <si>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</si>
  <si>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</si>
  <si>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</si>
  <si>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</si>
  <si>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</si>
  <si>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</si>
  <si>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</si>
  <si>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</si>
  <si>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</si>
  <si>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</si>
  <si>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</si>
  <si>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</si>
  <si>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</si>
  <si>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</si>
  <si>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</si>
  <si>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</si>
  <si>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</si>
  <si>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</si>
  <si>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</si>
  <si>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</si>
  <si>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</si>
  <si>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</si>
  <si>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</si>
  <si>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</si>
  <si>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</si>
  <si>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</si>
  <si>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</si>
  <si>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</si>
  <si>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</si>
  <si>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</si>
  <si>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</si>
  <si>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</si>
  <si>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</si>
  <si>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</si>
  <si>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</si>
  <si>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</si>
  <si>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</si>
  <si>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</si>
  <si>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</si>
  <si>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</si>
  <si>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</si>
  <si>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</si>
  <si>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</si>
  <si>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</si>
  <si>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</si>
  <si>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</si>
  <si>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</si>
  <si>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</si>
  <si>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</si>
  <si>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</si>
  <si>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</si>
  <si>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</si>
  <si>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1</t>
  </si>
  <si>
    <t>2</t>
  </si>
  <si>
    <t>3</t>
  </si>
  <si>
    <t>//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</si>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</sst>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0" borderId="0" xfId="0" applyNumberFormat="1"/>
    <xf numFmtId="0" fontId="11" fillId="0" borderId="0" xfId="0" applyFont="1"/>
    <xf numFmtId="41" fontId="0" fillId="0" borderId="0" xfId="0" applyNumberFormat="1"/>
    <xf numFmtId="0" fontId="0" fillId="0" borderId="0" xfId="0"/>
    <xf numFmtId="0" fontId="1" fillId="2" borderId="0" xfId="0" applyFont="1" applyFill="1"/>
    <xf numFmtId="15" fontId="1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7" xfId="0" quotePrefix="1" applyFont="1" applyFill="1" applyBorder="1"/>
    <xf numFmtId="164" fontId="1" fillId="2" borderId="7" xfId="1" applyNumberFormat="1" applyFont="1" applyFill="1" applyBorder="1" applyAlignment="1">
      <alignment horizontal="center"/>
    </xf>
    <xf numFmtId="0" fontId="1" fillId="2" borderId="8" xfId="0" applyFont="1" applyFill="1" applyBorder="1"/>
    <xf numFmtId="15" fontId="1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1" fillId="2" borderId="7" xfId="1" applyNumberFormat="1" applyFont="1" applyFill="1" applyBorder="1"/>
    <xf numFmtId="0" fontId="1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1" fillId="2" borderId="0" xfId="0" applyFont="1" applyFill="1" applyAlignment="1">
      <alignment horizontal="center"/>
    </xf>
    <xf numFmtId="164" fontId="1" fillId="2" borderId="0" xfId="1" applyNumberFormat="1" applyFont="1" applyFill="1" applyBorder="1"/>
    <xf numFmtId="0" fontId="1" fillId="2" borderId="10" xfId="0" quotePrefix="1" applyFont="1" applyFill="1" applyBorder="1" applyAlignment="1">
      <alignment horizontal="left"/>
    </xf>
    <xf numFmtId="164" fontId="1" fillId="3" borderId="7" xfId="1" applyNumberFormat="1" applyFont="1" applyFill="1" applyBorder="1"/>
    <xf numFmtId="0" fontId="1" fillId="2" borderId="11" xfId="0" applyFont="1" applyFill="1" applyBorder="1"/>
    <xf numFmtId="0" fontId="1" fillId="2" borderId="12" xfId="0" quotePrefix="1" applyFont="1" applyFill="1" applyBorder="1"/>
    <xf numFmtId="0" fontId="4" fillId="2" borderId="11" xfId="0" applyFont="1" applyFill="1" applyBorder="1"/>
    <xf numFmtId="0" fontId="1" fillId="2" borderId="13" xfId="0" applyFont="1" applyFill="1" applyBorder="1" applyAlignment="1">
      <alignment horizontal="center"/>
    </xf>
    <xf numFmtId="164" fontId="1" fillId="2" borderId="13" xfId="1" applyNumberFormat="1" applyFont="1" applyFill="1" applyBorder="1"/>
    <xf numFmtId="0" fontId="1" fillId="2" borderId="13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164" fontId="1" fillId="3" borderId="13" xfId="1" applyNumberFormat="1" applyFont="1" applyFill="1" applyBorder="1"/>
    <xf numFmtId="0" fontId="1" fillId="2" borderId="14" xfId="0" applyFont="1" applyFill="1" applyBorder="1" applyAlignment="1">
      <alignment horizontal="center"/>
    </xf>
    <xf numFmtId="164" fontId="1" fillId="2" borderId="15" xfId="1" applyNumberFormat="1" applyFont="1" applyFill="1" applyBorder="1"/>
    <xf numFmtId="0" fontId="1" fillId="2" borderId="14" xfId="0" applyFont="1" applyFill="1" applyBorder="1"/>
    <xf numFmtId="0" fontId="1" fillId="2" borderId="15" xfId="0" quotePrefix="1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1" fillId="2" borderId="16" xfId="0" applyFont="1" applyFill="1" applyBorder="1"/>
    <xf numFmtId="0" fontId="1" fillId="2" borderId="17" xfId="0" quotePrefix="1" applyFont="1" applyFill="1" applyBorder="1"/>
    <xf numFmtId="0" fontId="1" fillId="2" borderId="10" xfId="0" quotePrefix="1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1" fillId="2" borderId="14" xfId="1" applyNumberFormat="1" applyFont="1" applyFill="1" applyBorder="1"/>
    <xf numFmtId="0" fontId="1" fillId="2" borderId="19" xfId="0" quotePrefix="1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1" fillId="2" borderId="16" xfId="1" applyNumberFormat="1" applyFont="1" applyFill="1" applyBorder="1"/>
    <xf numFmtId="0" fontId="1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1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164" fontId="1" fillId="2" borderId="0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164" fontId="1" fillId="2" borderId="0" xfId="1" applyNumberFormat="1" applyFont="1" applyFill="1"/>
    <xf numFmtId="0" fontId="1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1" fillId="2" borderId="18" xfId="0" applyFont="1" applyFill="1" applyBorder="1"/>
    <xf numFmtId="0" fontId="1" fillId="2" borderId="11" xfId="0" quotePrefix="1" applyFont="1" applyFill="1" applyBorder="1"/>
    <xf numFmtId="164" fontId="5" fillId="2" borderId="13" xfId="1" applyNumberFormat="1" applyFont="1" applyFill="1" applyBorder="1"/>
    <xf numFmtId="41" fontId="1" fillId="2" borderId="7" xfId="2" applyFont="1" applyFill="1" applyBorder="1"/>
    <xf numFmtId="164" fontId="1" fillId="3" borderId="16" xfId="1" applyNumberFormat="1" applyFont="1" applyFill="1" applyBorder="1"/>
    <xf numFmtId="0" fontId="1" fillId="3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quotePrefix="1" applyFont="1" applyFill="1" applyBorder="1"/>
    <xf numFmtId="0" fontId="0" fillId="3" borderId="0" xfId="0" applyNumberFormat="1" applyFill="1"/>
  </cellXfs>
  <cellStyles count="3">
    <cellStyle name="Comma" xfId="1" builtinId="3"/>
    <cellStyle name="Comma [0]" xfId="2" builtinId="6"/>
    <cellStyle name="Normal" xfId="0" builtinId="0"/>
  </cellStyles>
  <dxfs count="15"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I1999" totalsRowShown="0">
  <autoFilter ref="A2:I1999"/>
  <tableColumns count="9">
    <tableColumn id="1" name="NAMA BARANG &quot;JOYKO&quot;" dataDxfId="14">
      <calculatedColumnFormula>IF(OR(Sheet1!A3=Table1[[#Headers],[NAMA BARANG "JOYKO"]],Sheet1!A3=""),"",ROW(Sheet1!A3))</calculatedColumnFormula>
    </tableColumn>
    <tableColumn id="6" name="1" dataDxfId="13">
      <calculatedColumnFormula>IF(Table1[[#This Row],[NAMA BARANG "JOYKO"]]="","",COUNT(B$2:B2)+1)</calculatedColumnFormula>
    </tableColumn>
    <tableColumn id="7" name="2" dataDxfId="12">
      <calculatedColumnFormula>INDEX(Sheet1!A:A,INDEX(Table1[NAMA BARANG "JOYKO"],MATCH(ROW()-2,Table1[1])))</calculatedColumnFormula>
    </tableColumn>
    <tableColumn id="8" name="3" dataDxfId="11">
      <calculatedColumnFormula>"C"&amp;2&amp;":C"&amp;ROW()-1</calculatedColumnFormula>
    </tableColumn>
    <tableColumn id="9" name="4" dataDxfId="10">
      <calculatedColumnFormula>IF(_xlfn.IFNA(MATCH(Table1[[#This Row],[2]],INDIRECT(Table1[[#This Row],[3]]),0),0)=0,INDEX(Table1[NAMA BARANG "JOYKO"],MATCH(ROW()-2,Table1[1])),"")</calculatedColumnFormula>
    </tableColumn>
    <tableColumn id="10" name="5" dataDxfId="9">
      <calculatedColumnFormula>IF(Table1[4]="","",COUNT(F$2:F2)+1)</calculatedColumnFormula>
    </tableColumn>
    <tableColumn id="11" name="6" dataDxfId="8">
      <calculatedColumnFormula>CELL("FORMAT",Table1[7])</calculatedColumnFormula>
    </tableColumn>
    <tableColumn id="12" name="7" dataDxfId="7"/>
    <tableColumn id="13" name="8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2:Q1669" totalsRowShown="0">
  <autoFilter ref="L2:Q1669"/>
  <tableColumns count="6">
    <tableColumn id="1" name="//" dataDxfId="5">
      <calculatedColumnFormula>INDEX(Table1[4],MATCH(ROW()-2,Table1[5]))</calculatedColumnFormula>
    </tableColumn>
    <tableColumn id="2" name="2" dataDxfId="4">
      <calculatedColumnFormula>INDEX(Sheet1!A:A,Table2[[#This Row],[//]])</calculatedColumnFormula>
    </tableColumn>
    <tableColumn id="3" name="3" dataDxfId="3">
      <calculatedColumnFormula>IF(INDEX(Sheet1!B:B,Table2[[#This Row],[//]])="","",INDEX(Sheet1!B:B,Table2[[#This Row],[//]]))</calculatedColumnFormula>
    </tableColumn>
    <tableColumn id="4" name="4" dataDxfId="2">
      <calculatedColumnFormula>IF(INDEX(Sheet1!C:C,Table2[[#This Row],[//]])="","",INDEX(Sheet1!C:C,Table2[[#This Row],[//]]))</calculatedColumnFormula>
    </tableColumn>
    <tableColumn id="5" name="5" dataDxfId="1">
      <calculatedColumnFormula>IF(INDEX(Sheet1!D:D,Table2[[#This Row],[//]])="","",INDEX(Sheet1!D:D,Table2[[#This Row],[//]]))</calculatedColumnFormula>
    </tableColumn>
    <tableColumn id="6" name="6" dataDxfId="0">
      <calculatedColumnFormula>IF(INDEX(Sheet1!E:E,Table2[[#This Row],[//]])="","",INDEX(Sheet1!E:E,Table2[[#This Row],[//]]))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2"/>
  <sheetViews>
    <sheetView tabSelected="1" view="pageLayout" topLeftCell="A138" zoomScale="85" zoomScaleNormal="100" zoomScalePageLayoutView="85" workbookViewId="0">
      <selection activeCell="A141" sqref="A141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1" customWidth="1"/>
    <col min="4" max="4" width="4.7109375" customWidth="1"/>
    <col min="5" max="5" width="4.85546875" customWidth="1"/>
  </cols>
  <sheetData>
    <row r="1" spans="1:5" ht="15.75" thickBot="1" x14ac:dyDescent="0.3">
      <c r="A1" s="6"/>
      <c r="B1" s="6"/>
      <c r="C1" s="6"/>
      <c r="D1" s="7"/>
      <c r="E1" s="8">
        <v>44930</v>
      </c>
    </row>
    <row r="2" spans="1:5" ht="15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</row>
    <row r="3" spans="1:5" ht="15.75" x14ac:dyDescent="0.25">
      <c r="A3" s="12" t="s">
        <v>5</v>
      </c>
      <c r="B3" s="13"/>
      <c r="C3" s="14"/>
      <c r="D3" s="14"/>
      <c r="E3" s="15"/>
    </row>
    <row r="4" spans="1:5" x14ac:dyDescent="0.25">
      <c r="A4" s="16" t="s">
        <v>6</v>
      </c>
      <c r="B4" s="17" t="s">
        <v>7</v>
      </c>
      <c r="C4" s="19">
        <v>3000</v>
      </c>
      <c r="D4" s="16" t="s">
        <v>8</v>
      </c>
      <c r="E4" s="18" t="s">
        <v>9</v>
      </c>
    </row>
    <row r="5" spans="1:5" x14ac:dyDescent="0.25">
      <c r="A5" s="16" t="s">
        <v>10</v>
      </c>
      <c r="B5" s="17" t="s">
        <v>11</v>
      </c>
      <c r="C5" s="19">
        <v>2800</v>
      </c>
      <c r="D5" s="16" t="s">
        <v>8</v>
      </c>
      <c r="E5" s="18" t="s">
        <v>9</v>
      </c>
    </row>
    <row r="6" spans="1:5" x14ac:dyDescent="0.25">
      <c r="A6" s="16" t="s">
        <v>1812</v>
      </c>
      <c r="B6" s="17" t="s">
        <v>23</v>
      </c>
      <c r="C6" s="19">
        <v>3000</v>
      </c>
      <c r="D6" s="16" t="s">
        <v>8</v>
      </c>
      <c r="E6" s="18" t="s">
        <v>9</v>
      </c>
    </row>
    <row r="7" spans="1:5" x14ac:dyDescent="0.25">
      <c r="A7" s="16" t="s">
        <v>1813</v>
      </c>
      <c r="B7" s="17" t="s">
        <v>23</v>
      </c>
      <c r="C7" s="19">
        <v>3100</v>
      </c>
      <c r="D7" s="16" t="s">
        <v>8</v>
      </c>
      <c r="E7" s="18" t="s">
        <v>9</v>
      </c>
    </row>
    <row r="8" spans="1:5" x14ac:dyDescent="0.25">
      <c r="A8" s="16" t="s">
        <v>12</v>
      </c>
      <c r="B8" s="17" t="s">
        <v>13</v>
      </c>
      <c r="C8" s="19">
        <v>17600</v>
      </c>
      <c r="D8" s="16" t="s">
        <v>8</v>
      </c>
      <c r="E8" s="18" t="s">
        <v>9</v>
      </c>
    </row>
    <row r="9" spans="1:5" x14ac:dyDescent="0.25">
      <c r="A9" s="16" t="s">
        <v>2090</v>
      </c>
      <c r="B9" s="17" t="s">
        <v>14</v>
      </c>
      <c r="C9" s="19">
        <v>23000</v>
      </c>
      <c r="D9" s="16" t="s">
        <v>8</v>
      </c>
      <c r="E9" s="18" t="s">
        <v>9</v>
      </c>
    </row>
    <row r="10" spans="1:5" x14ac:dyDescent="0.25">
      <c r="A10" s="16" t="s">
        <v>15</v>
      </c>
      <c r="B10" s="17" t="s">
        <v>14</v>
      </c>
      <c r="C10" s="19">
        <v>30500</v>
      </c>
      <c r="D10" s="16" t="s">
        <v>8</v>
      </c>
      <c r="E10" s="18" t="s">
        <v>9</v>
      </c>
    </row>
    <row r="11" spans="1:5" x14ac:dyDescent="0.25">
      <c r="A11" s="16" t="s">
        <v>16</v>
      </c>
      <c r="B11" s="17" t="s">
        <v>14</v>
      </c>
      <c r="C11" s="19">
        <v>43500</v>
      </c>
      <c r="D11" s="16" t="s">
        <v>8</v>
      </c>
      <c r="E11" s="18" t="s">
        <v>9</v>
      </c>
    </row>
    <row r="12" spans="1:5" x14ac:dyDescent="0.25">
      <c r="A12" s="16" t="s">
        <v>17</v>
      </c>
      <c r="B12" s="17" t="s">
        <v>18</v>
      </c>
      <c r="C12" s="19">
        <v>4300</v>
      </c>
      <c r="D12" s="16" t="s">
        <v>8</v>
      </c>
      <c r="E12" s="18" t="s">
        <v>9</v>
      </c>
    </row>
    <row r="13" spans="1:5" x14ac:dyDescent="0.25">
      <c r="A13" s="16" t="s">
        <v>19</v>
      </c>
      <c r="B13" s="17" t="s">
        <v>20</v>
      </c>
      <c r="C13" s="19">
        <v>5150</v>
      </c>
      <c r="D13" s="16" t="s">
        <v>8</v>
      </c>
      <c r="E13" s="18" t="s">
        <v>9</v>
      </c>
    </row>
    <row r="14" spans="1:5" x14ac:dyDescent="0.25">
      <c r="A14" s="16" t="s">
        <v>21</v>
      </c>
      <c r="B14" s="17" t="s">
        <v>20</v>
      </c>
      <c r="C14" s="19">
        <v>5850</v>
      </c>
      <c r="D14" s="16" t="s">
        <v>8</v>
      </c>
      <c r="E14" s="18" t="s">
        <v>9</v>
      </c>
    </row>
    <row r="15" spans="1:5" x14ac:dyDescent="0.25">
      <c r="A15" s="16" t="s">
        <v>22</v>
      </c>
      <c r="B15" s="17" t="s">
        <v>23</v>
      </c>
      <c r="C15" s="19">
        <v>6950</v>
      </c>
      <c r="D15" s="16" t="s">
        <v>8</v>
      </c>
      <c r="E15" s="18" t="s">
        <v>9</v>
      </c>
    </row>
    <row r="16" spans="1:5" x14ac:dyDescent="0.25">
      <c r="A16" s="16" t="s">
        <v>24</v>
      </c>
      <c r="B16" s="17" t="s">
        <v>25</v>
      </c>
      <c r="C16" s="19">
        <v>8700</v>
      </c>
      <c r="D16" s="16" t="s">
        <v>8</v>
      </c>
      <c r="E16" s="18" t="s">
        <v>9</v>
      </c>
    </row>
    <row r="17" spans="1:5" x14ac:dyDescent="0.25">
      <c r="A17" s="16" t="s">
        <v>26</v>
      </c>
      <c r="B17" s="17" t="s">
        <v>18</v>
      </c>
      <c r="C17" s="19">
        <v>3300</v>
      </c>
      <c r="D17" s="16" t="s">
        <v>8</v>
      </c>
      <c r="E17" s="18" t="s">
        <v>9</v>
      </c>
    </row>
    <row r="18" spans="1:5" x14ac:dyDescent="0.25">
      <c r="A18" s="16" t="s">
        <v>27</v>
      </c>
      <c r="B18" s="17" t="s">
        <v>20</v>
      </c>
      <c r="C18" s="19">
        <v>3950</v>
      </c>
      <c r="D18" s="16" t="s">
        <v>8</v>
      </c>
      <c r="E18" s="18" t="s">
        <v>9</v>
      </c>
    </row>
    <row r="19" spans="1:5" x14ac:dyDescent="0.25">
      <c r="A19" s="16" t="s">
        <v>28</v>
      </c>
      <c r="B19" s="17" t="s">
        <v>20</v>
      </c>
      <c r="C19" s="19">
        <v>4650</v>
      </c>
      <c r="D19" s="16" t="s">
        <v>8</v>
      </c>
      <c r="E19" s="18" t="s">
        <v>9</v>
      </c>
    </row>
    <row r="20" spans="1:5" x14ac:dyDescent="0.25">
      <c r="A20" s="16" t="s">
        <v>29</v>
      </c>
      <c r="B20" s="17" t="s">
        <v>23</v>
      </c>
      <c r="C20" s="19">
        <v>5400</v>
      </c>
      <c r="D20" s="16" t="s">
        <v>8</v>
      </c>
      <c r="E20" s="18" t="s">
        <v>9</v>
      </c>
    </row>
    <row r="21" spans="1:5" x14ac:dyDescent="0.25">
      <c r="A21" s="16" t="s">
        <v>30</v>
      </c>
      <c r="B21" s="17" t="s">
        <v>25</v>
      </c>
      <c r="C21" s="19">
        <v>7450</v>
      </c>
      <c r="D21" s="16" t="s">
        <v>8</v>
      </c>
      <c r="E21" s="18" t="s">
        <v>9</v>
      </c>
    </row>
    <row r="22" spans="1:5" x14ac:dyDescent="0.25">
      <c r="A22" s="16" t="s">
        <v>31</v>
      </c>
      <c r="B22" s="17" t="s">
        <v>18</v>
      </c>
      <c r="C22" s="19">
        <v>4400</v>
      </c>
      <c r="D22" s="16" t="s">
        <v>8</v>
      </c>
      <c r="E22" s="18" t="s">
        <v>9</v>
      </c>
    </row>
    <row r="23" spans="1:5" x14ac:dyDescent="0.25">
      <c r="A23" s="16" t="s">
        <v>32</v>
      </c>
      <c r="B23" s="17" t="s">
        <v>20</v>
      </c>
      <c r="C23" s="19">
        <v>4700</v>
      </c>
      <c r="D23" s="16" t="s">
        <v>8</v>
      </c>
      <c r="E23" s="18" t="s">
        <v>9</v>
      </c>
    </row>
    <row r="24" spans="1:5" x14ac:dyDescent="0.25">
      <c r="A24" s="16" t="s">
        <v>33</v>
      </c>
      <c r="B24" s="17" t="s">
        <v>20</v>
      </c>
      <c r="C24" s="19">
        <v>5800</v>
      </c>
      <c r="D24" s="16" t="s">
        <v>8</v>
      </c>
      <c r="E24" s="18" t="s">
        <v>9</v>
      </c>
    </row>
    <row r="25" spans="1:5" x14ac:dyDescent="0.25">
      <c r="A25" s="16" t="s">
        <v>34</v>
      </c>
      <c r="B25" s="17" t="s">
        <v>23</v>
      </c>
      <c r="C25" s="19">
        <v>8000</v>
      </c>
      <c r="D25" s="16" t="s">
        <v>8</v>
      </c>
      <c r="E25" s="18" t="s">
        <v>9</v>
      </c>
    </row>
    <row r="26" spans="1:5" x14ac:dyDescent="0.25">
      <c r="A26" s="16" t="s">
        <v>35</v>
      </c>
      <c r="B26" s="17" t="s">
        <v>25</v>
      </c>
      <c r="C26" s="19">
        <v>10700</v>
      </c>
      <c r="D26" s="16" t="s">
        <v>8</v>
      </c>
      <c r="E26" s="18" t="s">
        <v>9</v>
      </c>
    </row>
    <row r="27" spans="1:5" x14ac:dyDescent="0.25">
      <c r="A27" s="16" t="s">
        <v>36</v>
      </c>
      <c r="B27" s="17" t="s">
        <v>18</v>
      </c>
      <c r="C27" s="19">
        <v>6000</v>
      </c>
      <c r="D27" s="16" t="s">
        <v>8</v>
      </c>
      <c r="E27" s="18" t="s">
        <v>9</v>
      </c>
    </row>
    <row r="28" spans="1:5" x14ac:dyDescent="0.25">
      <c r="A28" s="16" t="s">
        <v>37</v>
      </c>
      <c r="B28" s="17" t="s">
        <v>20</v>
      </c>
      <c r="C28" s="19">
        <v>6850</v>
      </c>
      <c r="D28" s="16" t="s">
        <v>8</v>
      </c>
      <c r="E28" s="18" t="s">
        <v>9</v>
      </c>
    </row>
    <row r="29" spans="1:5" x14ac:dyDescent="0.25">
      <c r="A29" s="16" t="s">
        <v>38</v>
      </c>
      <c r="B29" s="17" t="s">
        <v>20</v>
      </c>
      <c r="C29" s="19">
        <v>7700</v>
      </c>
      <c r="D29" s="16" t="s">
        <v>8</v>
      </c>
      <c r="E29" s="18" t="s">
        <v>9</v>
      </c>
    </row>
    <row r="30" spans="1:5" x14ac:dyDescent="0.25">
      <c r="A30" s="16" t="s">
        <v>39</v>
      </c>
      <c r="B30" s="17" t="s">
        <v>23</v>
      </c>
      <c r="C30" s="19">
        <v>8800</v>
      </c>
      <c r="D30" s="16" t="s">
        <v>8</v>
      </c>
      <c r="E30" s="18" t="s">
        <v>9</v>
      </c>
    </row>
    <row r="31" spans="1:5" x14ac:dyDescent="0.25">
      <c r="A31" s="16" t="s">
        <v>40</v>
      </c>
      <c r="B31" s="17" t="s">
        <v>25</v>
      </c>
      <c r="C31" s="19">
        <v>10800</v>
      </c>
      <c r="D31" s="16" t="s">
        <v>8</v>
      </c>
      <c r="E31" s="18" t="s">
        <v>9</v>
      </c>
    </row>
    <row r="32" spans="1:5" x14ac:dyDescent="0.25">
      <c r="A32" s="16" t="s">
        <v>41</v>
      </c>
      <c r="B32" s="17" t="s">
        <v>18</v>
      </c>
      <c r="C32" s="19">
        <v>6300</v>
      </c>
      <c r="D32" s="16" t="s">
        <v>8</v>
      </c>
      <c r="E32" s="18" t="s">
        <v>9</v>
      </c>
    </row>
    <row r="33" spans="1:5" x14ac:dyDescent="0.25">
      <c r="A33" s="16" t="s">
        <v>42</v>
      </c>
      <c r="B33" s="17" t="s">
        <v>20</v>
      </c>
      <c r="C33" s="19">
        <v>7900</v>
      </c>
      <c r="D33" s="16" t="s">
        <v>8</v>
      </c>
      <c r="E33" s="18" t="s">
        <v>9</v>
      </c>
    </row>
    <row r="34" spans="1:5" x14ac:dyDescent="0.25">
      <c r="A34" s="16" t="s">
        <v>43</v>
      </c>
      <c r="B34" s="17" t="s">
        <v>20</v>
      </c>
      <c r="C34" s="19">
        <v>8800</v>
      </c>
      <c r="D34" s="16" t="s">
        <v>8</v>
      </c>
      <c r="E34" s="18" t="s">
        <v>9</v>
      </c>
    </row>
    <row r="35" spans="1:5" x14ac:dyDescent="0.25">
      <c r="A35" s="16" t="s">
        <v>44</v>
      </c>
      <c r="B35" s="17" t="s">
        <v>23</v>
      </c>
      <c r="C35" s="19">
        <v>11300</v>
      </c>
      <c r="D35" s="16" t="s">
        <v>8</v>
      </c>
      <c r="E35" s="18" t="s">
        <v>9</v>
      </c>
    </row>
    <row r="36" spans="1:5" x14ac:dyDescent="0.25">
      <c r="A36" s="16" t="s">
        <v>45</v>
      </c>
      <c r="B36" s="17" t="s">
        <v>25</v>
      </c>
      <c r="C36" s="19">
        <v>13800</v>
      </c>
      <c r="D36" s="16" t="s">
        <v>8</v>
      </c>
      <c r="E36" s="18" t="s">
        <v>9</v>
      </c>
    </row>
    <row r="37" spans="1:5" x14ac:dyDescent="0.25">
      <c r="A37" s="16" t="s">
        <v>46</v>
      </c>
      <c r="B37" s="17" t="s">
        <v>18</v>
      </c>
      <c r="C37" s="19">
        <v>9750</v>
      </c>
      <c r="D37" s="16" t="s">
        <v>8</v>
      </c>
      <c r="E37" s="18" t="s">
        <v>9</v>
      </c>
    </row>
    <row r="38" spans="1:5" x14ac:dyDescent="0.25">
      <c r="A38" s="16" t="s">
        <v>47</v>
      </c>
      <c r="B38" s="17" t="s">
        <v>20</v>
      </c>
      <c r="C38" s="19">
        <v>12150</v>
      </c>
      <c r="D38" s="16" t="s">
        <v>8</v>
      </c>
      <c r="E38" s="18" t="s">
        <v>9</v>
      </c>
    </row>
    <row r="39" spans="1:5" x14ac:dyDescent="0.25">
      <c r="A39" s="16" t="s">
        <v>48</v>
      </c>
      <c r="B39" s="17" t="s">
        <v>20</v>
      </c>
      <c r="C39" s="19">
        <v>14500</v>
      </c>
      <c r="D39" s="16" t="s">
        <v>8</v>
      </c>
      <c r="E39" s="18" t="s">
        <v>9</v>
      </c>
    </row>
    <row r="40" spans="1:5" x14ac:dyDescent="0.25">
      <c r="A40" s="16" t="s">
        <v>49</v>
      </c>
      <c r="B40" s="17" t="s">
        <v>23</v>
      </c>
      <c r="C40" s="19">
        <v>17150</v>
      </c>
      <c r="D40" s="16" t="s">
        <v>8</v>
      </c>
      <c r="E40" s="18" t="s">
        <v>9</v>
      </c>
    </row>
    <row r="41" spans="1:5" x14ac:dyDescent="0.25">
      <c r="A41" s="16" t="s">
        <v>50</v>
      </c>
      <c r="B41" s="17" t="s">
        <v>25</v>
      </c>
      <c r="C41" s="19">
        <v>20100</v>
      </c>
      <c r="D41" s="16" t="s">
        <v>8</v>
      </c>
      <c r="E41" s="18" t="s">
        <v>9</v>
      </c>
    </row>
    <row r="42" spans="1:5" x14ac:dyDescent="0.25">
      <c r="A42" s="16" t="s">
        <v>51</v>
      </c>
      <c r="B42" s="17" t="s">
        <v>18</v>
      </c>
      <c r="C42" s="19">
        <v>4450</v>
      </c>
      <c r="D42" s="16" t="s">
        <v>8</v>
      </c>
      <c r="E42" s="18" t="s">
        <v>9</v>
      </c>
    </row>
    <row r="43" spans="1:5" x14ac:dyDescent="0.25">
      <c r="A43" s="16" t="s">
        <v>52</v>
      </c>
      <c r="B43" s="17" t="s">
        <v>20</v>
      </c>
      <c r="C43" s="19">
        <v>6050</v>
      </c>
      <c r="D43" s="16" t="s">
        <v>8</v>
      </c>
      <c r="E43" s="18" t="s">
        <v>9</v>
      </c>
    </row>
    <row r="44" spans="1:5" x14ac:dyDescent="0.25">
      <c r="A44" s="16" t="s">
        <v>53</v>
      </c>
      <c r="B44" s="17" t="s">
        <v>20</v>
      </c>
      <c r="C44" s="19">
        <v>7450</v>
      </c>
      <c r="D44" s="16" t="s">
        <v>8</v>
      </c>
      <c r="E44" s="18" t="s">
        <v>9</v>
      </c>
    </row>
    <row r="45" spans="1:5" x14ac:dyDescent="0.25">
      <c r="A45" s="16" t="s">
        <v>54</v>
      </c>
      <c r="B45" s="17" t="s">
        <v>23</v>
      </c>
      <c r="C45" s="19">
        <v>9200</v>
      </c>
      <c r="D45" s="16" t="s">
        <v>8</v>
      </c>
      <c r="E45" s="18" t="s">
        <v>9</v>
      </c>
    </row>
    <row r="46" spans="1:5" x14ac:dyDescent="0.25">
      <c r="A46" s="16" t="s">
        <v>55</v>
      </c>
      <c r="B46" s="17" t="s">
        <v>25</v>
      </c>
      <c r="C46" s="19">
        <v>10850</v>
      </c>
      <c r="D46" s="16" t="s">
        <v>8</v>
      </c>
      <c r="E46" s="18" t="s">
        <v>9</v>
      </c>
    </row>
    <row r="47" spans="1:5" x14ac:dyDescent="0.25">
      <c r="A47" s="16" t="s">
        <v>56</v>
      </c>
      <c r="B47" s="17" t="s">
        <v>18</v>
      </c>
      <c r="C47" s="19">
        <v>7150</v>
      </c>
      <c r="D47" s="16" t="s">
        <v>8</v>
      </c>
      <c r="E47" s="18" t="s">
        <v>9</v>
      </c>
    </row>
    <row r="48" spans="1:5" x14ac:dyDescent="0.25">
      <c r="A48" s="16" t="s">
        <v>57</v>
      </c>
      <c r="B48" s="17" t="s">
        <v>20</v>
      </c>
      <c r="C48" s="19">
        <v>7950</v>
      </c>
      <c r="D48" s="16" t="s">
        <v>8</v>
      </c>
      <c r="E48" s="18" t="s">
        <v>9</v>
      </c>
    </row>
    <row r="49" spans="1:5" x14ac:dyDescent="0.25">
      <c r="A49" s="16" t="s">
        <v>58</v>
      </c>
      <c r="B49" s="17" t="s">
        <v>20</v>
      </c>
      <c r="C49" s="19">
        <v>9950</v>
      </c>
      <c r="D49" s="16" t="s">
        <v>8</v>
      </c>
      <c r="E49" s="18" t="s">
        <v>9</v>
      </c>
    </row>
    <row r="50" spans="1:5" x14ac:dyDescent="0.25">
      <c r="A50" s="16" t="s">
        <v>59</v>
      </c>
      <c r="B50" s="17" t="s">
        <v>23</v>
      </c>
      <c r="C50" s="19">
        <v>11600</v>
      </c>
      <c r="D50" s="16" t="s">
        <v>8</v>
      </c>
      <c r="E50" s="18" t="s">
        <v>9</v>
      </c>
    </row>
    <row r="51" spans="1:5" x14ac:dyDescent="0.25">
      <c r="A51" s="16" t="s">
        <v>60</v>
      </c>
      <c r="B51" s="17" t="s">
        <v>25</v>
      </c>
      <c r="C51" s="19">
        <v>13900</v>
      </c>
      <c r="D51" s="16" t="s">
        <v>8</v>
      </c>
      <c r="E51" s="18" t="s">
        <v>9</v>
      </c>
    </row>
    <row r="52" spans="1:5" ht="15.75" customHeight="1" x14ac:dyDescent="0.25">
      <c r="A52" s="16" t="s">
        <v>61</v>
      </c>
      <c r="B52" s="17" t="s">
        <v>18</v>
      </c>
      <c r="C52" s="19">
        <v>5500</v>
      </c>
      <c r="D52" s="16" t="s">
        <v>8</v>
      </c>
      <c r="E52" s="18" t="s">
        <v>9</v>
      </c>
    </row>
    <row r="53" spans="1:5" ht="15.75" customHeight="1" x14ac:dyDescent="0.25">
      <c r="A53" s="16" t="s">
        <v>62</v>
      </c>
      <c r="B53" s="17" t="s">
        <v>20</v>
      </c>
      <c r="C53" s="19">
        <v>6900</v>
      </c>
      <c r="D53" s="16" t="s">
        <v>8</v>
      </c>
      <c r="E53" s="18" t="s">
        <v>9</v>
      </c>
    </row>
    <row r="54" spans="1:5" ht="15.75" customHeight="1" x14ac:dyDescent="0.25">
      <c r="A54" s="16" t="s">
        <v>63</v>
      </c>
      <c r="B54" s="17" t="s">
        <v>20</v>
      </c>
      <c r="C54" s="19">
        <v>8250</v>
      </c>
      <c r="D54" s="16" t="s">
        <v>8</v>
      </c>
      <c r="E54" s="18" t="s">
        <v>9</v>
      </c>
    </row>
    <row r="55" spans="1:5" ht="15.75" customHeight="1" x14ac:dyDescent="0.25">
      <c r="A55" s="6"/>
      <c r="B55" s="26"/>
      <c r="C55" s="82"/>
      <c r="D55" s="6"/>
      <c r="E55" s="52"/>
    </row>
    <row r="56" spans="1:5" ht="15.75" customHeight="1" thickBot="1" x14ac:dyDescent="0.3">
      <c r="A56" s="20"/>
      <c r="B56" s="20"/>
      <c r="C56" s="20"/>
      <c r="D56" s="21"/>
      <c r="E56" s="22">
        <v>44930</v>
      </c>
    </row>
    <row r="57" spans="1:5" ht="15.75" thickBot="1" x14ac:dyDescent="0.3">
      <c r="A57" s="9" t="s">
        <v>0</v>
      </c>
      <c r="B57" s="10" t="s">
        <v>1</v>
      </c>
      <c r="C57" s="10" t="s">
        <v>2</v>
      </c>
      <c r="D57" s="10" t="s">
        <v>3</v>
      </c>
      <c r="E57" s="11" t="s">
        <v>4</v>
      </c>
    </row>
    <row r="58" spans="1:5" ht="15.75" x14ac:dyDescent="0.25">
      <c r="A58" s="12" t="s">
        <v>5</v>
      </c>
      <c r="B58" s="13"/>
      <c r="C58" s="14"/>
      <c r="D58" s="14"/>
      <c r="E58" s="15"/>
    </row>
    <row r="59" spans="1:5" x14ac:dyDescent="0.25">
      <c r="A59" s="16" t="s">
        <v>64</v>
      </c>
      <c r="B59" s="17" t="s">
        <v>23</v>
      </c>
      <c r="C59" s="19">
        <v>9700</v>
      </c>
      <c r="D59" s="16" t="s">
        <v>8</v>
      </c>
      <c r="E59" s="18" t="s">
        <v>9</v>
      </c>
    </row>
    <row r="60" spans="1:5" x14ac:dyDescent="0.25">
      <c r="A60" s="16" t="s">
        <v>65</v>
      </c>
      <c r="B60" s="17" t="s">
        <v>25</v>
      </c>
      <c r="C60" s="19">
        <v>12200</v>
      </c>
      <c r="D60" s="16" t="s">
        <v>8</v>
      </c>
      <c r="E60" s="18" t="s">
        <v>9</v>
      </c>
    </row>
    <row r="61" spans="1:5" x14ac:dyDescent="0.25">
      <c r="A61" s="16" t="s">
        <v>66</v>
      </c>
      <c r="B61" s="17" t="s">
        <v>18</v>
      </c>
      <c r="C61" s="19">
        <v>5800</v>
      </c>
      <c r="D61" s="16" t="s">
        <v>8</v>
      </c>
      <c r="E61" s="18" t="s">
        <v>9</v>
      </c>
    </row>
    <row r="62" spans="1:5" x14ac:dyDescent="0.25">
      <c r="A62" s="16" t="s">
        <v>67</v>
      </c>
      <c r="B62" s="17" t="s">
        <v>20</v>
      </c>
      <c r="C62" s="19">
        <v>6900</v>
      </c>
      <c r="D62" s="16" t="s">
        <v>8</v>
      </c>
      <c r="E62" s="18" t="s">
        <v>9</v>
      </c>
    </row>
    <row r="63" spans="1:5" x14ac:dyDescent="0.25">
      <c r="A63" s="16" t="s">
        <v>68</v>
      </c>
      <c r="B63" s="17" t="s">
        <v>20</v>
      </c>
      <c r="C63" s="19">
        <v>8250</v>
      </c>
      <c r="D63" s="16" t="s">
        <v>8</v>
      </c>
      <c r="E63" s="18" t="s">
        <v>9</v>
      </c>
    </row>
    <row r="64" spans="1:5" x14ac:dyDescent="0.25">
      <c r="A64" s="16" t="s">
        <v>69</v>
      </c>
      <c r="B64" s="17" t="s">
        <v>23</v>
      </c>
      <c r="C64" s="19">
        <v>9900</v>
      </c>
      <c r="D64" s="16" t="s">
        <v>8</v>
      </c>
      <c r="E64" s="18" t="s">
        <v>9</v>
      </c>
    </row>
    <row r="65" spans="1:5" x14ac:dyDescent="0.25">
      <c r="A65" s="16" t="s">
        <v>70</v>
      </c>
      <c r="B65" s="17" t="s">
        <v>25</v>
      </c>
      <c r="C65" s="19">
        <v>12950</v>
      </c>
      <c r="D65" s="16" t="s">
        <v>8</v>
      </c>
      <c r="E65" s="18" t="s">
        <v>9</v>
      </c>
    </row>
    <row r="66" spans="1:5" x14ac:dyDescent="0.25">
      <c r="A66" s="16" t="s">
        <v>71</v>
      </c>
      <c r="B66" s="17" t="s">
        <v>18</v>
      </c>
      <c r="C66" s="19">
        <v>5800</v>
      </c>
      <c r="D66" s="16" t="s">
        <v>8</v>
      </c>
      <c r="E66" s="18" t="s">
        <v>9</v>
      </c>
    </row>
    <row r="67" spans="1:5" x14ac:dyDescent="0.25">
      <c r="A67" s="16" t="s">
        <v>72</v>
      </c>
      <c r="B67" s="17" t="s">
        <v>20</v>
      </c>
      <c r="C67" s="19">
        <v>6900</v>
      </c>
      <c r="D67" s="16" t="s">
        <v>8</v>
      </c>
      <c r="E67" s="18" t="s">
        <v>9</v>
      </c>
    </row>
    <row r="68" spans="1:5" x14ac:dyDescent="0.25">
      <c r="A68" s="16" t="s">
        <v>73</v>
      </c>
      <c r="B68" s="17" t="s">
        <v>20</v>
      </c>
      <c r="C68" s="19">
        <v>8250</v>
      </c>
      <c r="D68" s="16" t="s">
        <v>8</v>
      </c>
      <c r="E68" s="18" t="s">
        <v>9</v>
      </c>
    </row>
    <row r="69" spans="1:5" x14ac:dyDescent="0.25">
      <c r="A69" s="16" t="s">
        <v>74</v>
      </c>
      <c r="B69" s="17" t="s">
        <v>23</v>
      </c>
      <c r="C69" s="19">
        <v>9950</v>
      </c>
      <c r="D69" s="16" t="s">
        <v>8</v>
      </c>
      <c r="E69" s="18" t="s">
        <v>9</v>
      </c>
    </row>
    <row r="70" spans="1:5" x14ac:dyDescent="0.25">
      <c r="A70" s="16" t="s">
        <v>75</v>
      </c>
      <c r="B70" s="17" t="s">
        <v>25</v>
      </c>
      <c r="C70" s="19">
        <v>12950</v>
      </c>
      <c r="D70" s="16" t="s">
        <v>8</v>
      </c>
      <c r="E70" s="18" t="s">
        <v>9</v>
      </c>
    </row>
    <row r="71" spans="1:5" x14ac:dyDescent="0.25">
      <c r="A71" s="16" t="s">
        <v>76</v>
      </c>
      <c r="B71" s="17" t="s">
        <v>18</v>
      </c>
      <c r="C71" s="19">
        <v>6150</v>
      </c>
      <c r="D71" s="16" t="s">
        <v>8</v>
      </c>
      <c r="E71" s="18" t="s">
        <v>9</v>
      </c>
    </row>
    <row r="72" spans="1:5" x14ac:dyDescent="0.25">
      <c r="A72" s="16" t="s">
        <v>77</v>
      </c>
      <c r="B72" s="17" t="s">
        <v>20</v>
      </c>
      <c r="C72" s="19">
        <v>7550</v>
      </c>
      <c r="D72" s="16" t="s">
        <v>8</v>
      </c>
      <c r="E72" s="18" t="s">
        <v>9</v>
      </c>
    </row>
    <row r="73" spans="1:5" x14ac:dyDescent="0.25">
      <c r="A73" s="16" t="s">
        <v>78</v>
      </c>
      <c r="B73" s="17" t="s">
        <v>20</v>
      </c>
      <c r="C73" s="19">
        <v>8700</v>
      </c>
      <c r="D73" s="16" t="s">
        <v>8</v>
      </c>
      <c r="E73" s="18" t="s">
        <v>9</v>
      </c>
    </row>
    <row r="74" spans="1:5" x14ac:dyDescent="0.25">
      <c r="A74" s="16" t="s">
        <v>79</v>
      </c>
      <c r="B74" s="17" t="s">
        <v>23</v>
      </c>
      <c r="C74" s="19">
        <v>10100</v>
      </c>
      <c r="D74" s="16" t="s">
        <v>8</v>
      </c>
      <c r="E74" s="18" t="s">
        <v>9</v>
      </c>
    </row>
    <row r="75" spans="1:5" x14ac:dyDescent="0.25">
      <c r="A75" s="16" t="s">
        <v>80</v>
      </c>
      <c r="B75" s="17" t="s">
        <v>25</v>
      </c>
      <c r="C75" s="19">
        <v>12100</v>
      </c>
      <c r="D75" s="16" t="s">
        <v>8</v>
      </c>
      <c r="E75" s="18" t="s">
        <v>9</v>
      </c>
    </row>
    <row r="76" spans="1:5" x14ac:dyDescent="0.25">
      <c r="A76" s="16" t="s">
        <v>81</v>
      </c>
      <c r="B76" s="17" t="s">
        <v>18</v>
      </c>
      <c r="C76" s="19">
        <v>6400</v>
      </c>
      <c r="D76" s="16" t="s">
        <v>8</v>
      </c>
      <c r="E76" s="18" t="s">
        <v>9</v>
      </c>
    </row>
    <row r="77" spans="1:5" x14ac:dyDescent="0.25">
      <c r="A77" s="16" t="s">
        <v>82</v>
      </c>
      <c r="B77" s="17" t="s">
        <v>20</v>
      </c>
      <c r="C77" s="19">
        <v>7800</v>
      </c>
      <c r="D77" s="16" t="s">
        <v>8</v>
      </c>
      <c r="E77" s="18" t="s">
        <v>9</v>
      </c>
    </row>
    <row r="78" spans="1:5" x14ac:dyDescent="0.25">
      <c r="A78" s="16" t="s">
        <v>83</v>
      </c>
      <c r="B78" s="17" t="s">
        <v>20</v>
      </c>
      <c r="C78" s="19">
        <v>9500</v>
      </c>
      <c r="D78" s="16" t="s">
        <v>8</v>
      </c>
      <c r="E78" s="18" t="s">
        <v>9</v>
      </c>
    </row>
    <row r="79" spans="1:5" x14ac:dyDescent="0.25">
      <c r="A79" s="16" t="s">
        <v>84</v>
      </c>
      <c r="B79" s="17" t="s">
        <v>23</v>
      </c>
      <c r="C79" s="19">
        <v>10900</v>
      </c>
      <c r="D79" s="16" t="s">
        <v>8</v>
      </c>
      <c r="E79" s="18" t="s">
        <v>9</v>
      </c>
    </row>
    <row r="80" spans="1:5" x14ac:dyDescent="0.25">
      <c r="A80" s="16" t="s">
        <v>85</v>
      </c>
      <c r="B80" s="17" t="s">
        <v>25</v>
      </c>
      <c r="C80" s="19">
        <v>13400</v>
      </c>
      <c r="D80" s="16" t="s">
        <v>8</v>
      </c>
      <c r="E80" s="18" t="s">
        <v>9</v>
      </c>
    </row>
    <row r="81" spans="1:5" x14ac:dyDescent="0.25">
      <c r="A81" s="16" t="s">
        <v>86</v>
      </c>
      <c r="B81" s="17" t="s">
        <v>18</v>
      </c>
      <c r="C81" s="19">
        <v>6900</v>
      </c>
      <c r="D81" s="16" t="s">
        <v>8</v>
      </c>
      <c r="E81" s="18" t="s">
        <v>9</v>
      </c>
    </row>
    <row r="82" spans="1:5" x14ac:dyDescent="0.25">
      <c r="A82" s="16" t="s">
        <v>87</v>
      </c>
      <c r="B82" s="17" t="s">
        <v>20</v>
      </c>
      <c r="C82" s="19">
        <v>9900</v>
      </c>
      <c r="D82" s="16" t="s">
        <v>8</v>
      </c>
      <c r="E82" s="18" t="s">
        <v>9</v>
      </c>
    </row>
    <row r="83" spans="1:5" x14ac:dyDescent="0.25">
      <c r="A83" s="16" t="s">
        <v>88</v>
      </c>
      <c r="B83" s="17" t="s">
        <v>20</v>
      </c>
      <c r="C83" s="19">
        <v>11800</v>
      </c>
      <c r="D83" s="16" t="s">
        <v>8</v>
      </c>
      <c r="E83" s="18" t="s">
        <v>9</v>
      </c>
    </row>
    <row r="84" spans="1:5" x14ac:dyDescent="0.25">
      <c r="A84" s="16" t="s">
        <v>89</v>
      </c>
      <c r="B84" s="17" t="s">
        <v>23</v>
      </c>
      <c r="C84" s="19">
        <v>13800</v>
      </c>
      <c r="D84" s="16" t="s">
        <v>8</v>
      </c>
      <c r="E84" s="18" t="s">
        <v>9</v>
      </c>
    </row>
    <row r="85" spans="1:5" x14ac:dyDescent="0.25">
      <c r="A85" s="16" t="s">
        <v>90</v>
      </c>
      <c r="B85" s="17" t="s">
        <v>25</v>
      </c>
      <c r="C85" s="19">
        <v>16600</v>
      </c>
      <c r="D85" s="16" t="s">
        <v>8</v>
      </c>
      <c r="E85" s="18" t="s">
        <v>9</v>
      </c>
    </row>
    <row r="86" spans="1:5" x14ac:dyDescent="0.25">
      <c r="A86" s="16" t="s">
        <v>91</v>
      </c>
      <c r="B86" s="17" t="s">
        <v>18</v>
      </c>
      <c r="C86" s="19">
        <v>6100</v>
      </c>
      <c r="D86" s="16" t="s">
        <v>8</v>
      </c>
      <c r="E86" s="18" t="s">
        <v>9</v>
      </c>
    </row>
    <row r="87" spans="1:5" x14ac:dyDescent="0.25">
      <c r="A87" s="16" t="s">
        <v>92</v>
      </c>
      <c r="B87" s="17" t="s">
        <v>20</v>
      </c>
      <c r="C87" s="19">
        <v>7400</v>
      </c>
      <c r="D87" s="16" t="s">
        <v>8</v>
      </c>
      <c r="E87" s="18" t="s">
        <v>9</v>
      </c>
    </row>
    <row r="88" spans="1:5" x14ac:dyDescent="0.25">
      <c r="A88" s="16" t="s">
        <v>93</v>
      </c>
      <c r="B88" s="17" t="s">
        <v>20</v>
      </c>
      <c r="C88" s="19">
        <v>8500</v>
      </c>
      <c r="D88" s="16" t="s">
        <v>8</v>
      </c>
      <c r="E88" s="18" t="s">
        <v>9</v>
      </c>
    </row>
    <row r="89" spans="1:5" x14ac:dyDescent="0.25">
      <c r="A89" s="16" t="s">
        <v>94</v>
      </c>
      <c r="B89" s="17" t="s">
        <v>23</v>
      </c>
      <c r="C89" s="19">
        <v>10000</v>
      </c>
      <c r="D89" s="16" t="s">
        <v>8</v>
      </c>
      <c r="E89" s="18" t="s">
        <v>9</v>
      </c>
    </row>
    <row r="90" spans="1:5" x14ac:dyDescent="0.25">
      <c r="A90" s="16" t="s">
        <v>95</v>
      </c>
      <c r="B90" s="17" t="s">
        <v>25</v>
      </c>
      <c r="C90" s="19">
        <v>12400</v>
      </c>
      <c r="D90" s="16" t="s">
        <v>8</v>
      </c>
      <c r="E90" s="18" t="s">
        <v>9</v>
      </c>
    </row>
    <row r="91" spans="1:5" x14ac:dyDescent="0.25">
      <c r="A91" s="16" t="s">
        <v>96</v>
      </c>
      <c r="B91" s="17" t="s">
        <v>18</v>
      </c>
      <c r="C91" s="19">
        <v>7500</v>
      </c>
      <c r="D91" s="16" t="s">
        <v>8</v>
      </c>
      <c r="E91" s="18" t="s">
        <v>9</v>
      </c>
    </row>
    <row r="92" spans="1:5" x14ac:dyDescent="0.25">
      <c r="A92" s="16" t="s">
        <v>97</v>
      </c>
      <c r="B92" s="17" t="s">
        <v>20</v>
      </c>
      <c r="C92" s="19">
        <v>8900</v>
      </c>
      <c r="D92" s="16" t="s">
        <v>8</v>
      </c>
      <c r="E92" s="18" t="s">
        <v>9</v>
      </c>
    </row>
    <row r="93" spans="1:5" x14ac:dyDescent="0.25">
      <c r="A93" s="16" t="s">
        <v>98</v>
      </c>
      <c r="B93" s="17" t="s">
        <v>20</v>
      </c>
      <c r="C93" s="19">
        <v>10300</v>
      </c>
      <c r="D93" s="16" t="s">
        <v>8</v>
      </c>
      <c r="E93" s="18" t="s">
        <v>9</v>
      </c>
    </row>
    <row r="94" spans="1:5" x14ac:dyDescent="0.25">
      <c r="A94" s="16" t="s">
        <v>99</v>
      </c>
      <c r="B94" s="17" t="s">
        <v>23</v>
      </c>
      <c r="C94" s="19">
        <v>11700</v>
      </c>
      <c r="D94" s="16" t="s">
        <v>8</v>
      </c>
      <c r="E94" s="18" t="s">
        <v>9</v>
      </c>
    </row>
    <row r="95" spans="1:5" x14ac:dyDescent="0.25">
      <c r="A95" s="16" t="s">
        <v>100</v>
      </c>
      <c r="B95" s="17" t="s">
        <v>25</v>
      </c>
      <c r="C95" s="19">
        <v>13700</v>
      </c>
      <c r="D95" s="16" t="s">
        <v>8</v>
      </c>
      <c r="E95" s="18" t="s">
        <v>9</v>
      </c>
    </row>
    <row r="96" spans="1:5" x14ac:dyDescent="0.25">
      <c r="A96" s="16" t="s">
        <v>101</v>
      </c>
      <c r="B96" s="17" t="s">
        <v>102</v>
      </c>
      <c r="C96" s="19">
        <v>15000</v>
      </c>
      <c r="D96" s="16" t="s">
        <v>8</v>
      </c>
      <c r="E96" s="18" t="s">
        <v>9</v>
      </c>
    </row>
    <row r="97" spans="1:5" x14ac:dyDescent="0.25">
      <c r="A97" s="16" t="s">
        <v>103</v>
      </c>
      <c r="B97" s="17" t="s">
        <v>104</v>
      </c>
      <c r="C97" s="19">
        <v>18000</v>
      </c>
      <c r="D97" s="16" t="s">
        <v>8</v>
      </c>
      <c r="E97" s="18" t="s">
        <v>9</v>
      </c>
    </row>
    <row r="98" spans="1:5" x14ac:dyDescent="0.25">
      <c r="A98" s="16" t="s">
        <v>105</v>
      </c>
      <c r="B98" s="17" t="s">
        <v>104</v>
      </c>
      <c r="C98" s="19">
        <v>21600</v>
      </c>
      <c r="D98" s="16" t="s">
        <v>8</v>
      </c>
      <c r="E98" s="18" t="s">
        <v>9</v>
      </c>
    </row>
    <row r="99" spans="1:5" x14ac:dyDescent="0.25">
      <c r="A99" s="16" t="s">
        <v>106</v>
      </c>
      <c r="B99" s="17" t="s">
        <v>107</v>
      </c>
      <c r="C99" s="19">
        <v>24300</v>
      </c>
      <c r="D99" s="16" t="s">
        <v>8</v>
      </c>
      <c r="E99" s="18" t="s">
        <v>9</v>
      </c>
    </row>
    <row r="100" spans="1:5" x14ac:dyDescent="0.25">
      <c r="A100" s="16" t="s">
        <v>108</v>
      </c>
      <c r="B100" s="17" t="s">
        <v>107</v>
      </c>
      <c r="C100" s="19">
        <v>32000</v>
      </c>
      <c r="D100" s="16" t="s">
        <v>8</v>
      </c>
      <c r="E100" s="18" t="s">
        <v>9</v>
      </c>
    </row>
    <row r="101" spans="1:5" x14ac:dyDescent="0.25">
      <c r="A101" s="16" t="s">
        <v>109</v>
      </c>
      <c r="B101" s="17" t="s">
        <v>18</v>
      </c>
      <c r="C101" s="19">
        <v>6100</v>
      </c>
      <c r="D101" s="16" t="s">
        <v>8</v>
      </c>
      <c r="E101" s="18" t="s">
        <v>9</v>
      </c>
    </row>
    <row r="102" spans="1:5" x14ac:dyDescent="0.25">
      <c r="A102" s="16" t="s">
        <v>110</v>
      </c>
      <c r="B102" s="17" t="s">
        <v>20</v>
      </c>
      <c r="C102" s="19">
        <v>7400</v>
      </c>
      <c r="D102" s="16" t="s">
        <v>8</v>
      </c>
      <c r="E102" s="18" t="s">
        <v>9</v>
      </c>
    </row>
    <row r="103" spans="1:5" x14ac:dyDescent="0.25">
      <c r="A103" s="16" t="s">
        <v>111</v>
      </c>
      <c r="B103" s="17" t="s">
        <v>20</v>
      </c>
      <c r="C103" s="19">
        <v>8500</v>
      </c>
      <c r="D103" s="16" t="s">
        <v>8</v>
      </c>
      <c r="E103" s="18" t="s">
        <v>9</v>
      </c>
    </row>
    <row r="104" spans="1:5" x14ac:dyDescent="0.25">
      <c r="A104" s="16" t="s">
        <v>112</v>
      </c>
      <c r="B104" s="17" t="s">
        <v>23</v>
      </c>
      <c r="C104" s="19">
        <v>10000</v>
      </c>
      <c r="D104" s="16" t="s">
        <v>8</v>
      </c>
      <c r="E104" s="18" t="s">
        <v>9</v>
      </c>
    </row>
    <row r="105" spans="1:5" x14ac:dyDescent="0.25">
      <c r="A105" s="16" t="s">
        <v>113</v>
      </c>
      <c r="B105" s="17" t="s">
        <v>25</v>
      </c>
      <c r="C105" s="19">
        <v>12400</v>
      </c>
      <c r="D105" s="16" t="s">
        <v>8</v>
      </c>
      <c r="E105" s="18" t="s">
        <v>9</v>
      </c>
    </row>
    <row r="106" spans="1:5" x14ac:dyDescent="0.25">
      <c r="A106" s="16" t="s">
        <v>114</v>
      </c>
      <c r="B106" s="17" t="s">
        <v>115</v>
      </c>
      <c r="C106" s="23">
        <v>15000</v>
      </c>
      <c r="D106" s="16" t="s">
        <v>8</v>
      </c>
      <c r="E106" s="24" t="s">
        <v>9</v>
      </c>
    </row>
    <row r="107" spans="1:5" x14ac:dyDescent="0.25">
      <c r="A107" s="16" t="s">
        <v>116</v>
      </c>
      <c r="B107" s="17" t="s">
        <v>115</v>
      </c>
      <c r="C107" s="23">
        <v>21900</v>
      </c>
      <c r="D107" s="16" t="s">
        <v>8</v>
      </c>
      <c r="E107" s="24" t="s">
        <v>9</v>
      </c>
    </row>
    <row r="108" spans="1:5" x14ac:dyDescent="0.25">
      <c r="A108" s="16" t="s">
        <v>117</v>
      </c>
      <c r="B108" s="17" t="s">
        <v>115</v>
      </c>
      <c r="C108" s="23">
        <v>18000</v>
      </c>
      <c r="D108" s="16" t="s">
        <v>8</v>
      </c>
      <c r="E108" s="24" t="s">
        <v>9</v>
      </c>
    </row>
    <row r="109" spans="1:5" x14ac:dyDescent="0.25">
      <c r="A109" s="16" t="s">
        <v>118</v>
      </c>
      <c r="B109" s="17" t="s">
        <v>13</v>
      </c>
      <c r="C109" s="23">
        <v>28000</v>
      </c>
      <c r="D109" s="16" t="s">
        <v>8</v>
      </c>
      <c r="E109" s="24" t="s">
        <v>9</v>
      </c>
    </row>
    <row r="110" spans="1:5" x14ac:dyDescent="0.25">
      <c r="A110" s="6"/>
      <c r="B110" s="26"/>
      <c r="C110" s="27"/>
      <c r="D110" s="6"/>
      <c r="E110" s="86"/>
    </row>
    <row r="111" spans="1:5" ht="15.75" thickBot="1" x14ac:dyDescent="0.3">
      <c r="A111" s="20"/>
      <c r="B111" s="20"/>
      <c r="C111" s="20"/>
      <c r="D111" s="21"/>
      <c r="E111" s="22">
        <v>44930</v>
      </c>
    </row>
    <row r="112" spans="1:5" ht="15.75" thickBot="1" x14ac:dyDescent="0.3">
      <c r="A112" s="10" t="s">
        <v>0</v>
      </c>
      <c r="B112" s="10" t="s">
        <v>1</v>
      </c>
      <c r="C112" s="10" t="s">
        <v>2</v>
      </c>
      <c r="D112" s="10" t="s">
        <v>3</v>
      </c>
      <c r="E112" s="11" t="s">
        <v>4</v>
      </c>
    </row>
    <row r="113" spans="1:5" ht="15.75" x14ac:dyDescent="0.25">
      <c r="A113" s="12" t="s">
        <v>5</v>
      </c>
      <c r="B113" s="13"/>
      <c r="C113" s="14"/>
      <c r="D113" s="14"/>
      <c r="E113" s="15"/>
    </row>
    <row r="114" spans="1:5" x14ac:dyDescent="0.25">
      <c r="A114" s="16" t="s">
        <v>119</v>
      </c>
      <c r="B114" s="17" t="s">
        <v>115</v>
      </c>
      <c r="C114" s="23">
        <v>6400</v>
      </c>
      <c r="D114" s="16" t="s">
        <v>8</v>
      </c>
      <c r="E114" s="24" t="s">
        <v>9</v>
      </c>
    </row>
    <row r="115" spans="1:5" x14ac:dyDescent="0.25">
      <c r="A115" s="16" t="s">
        <v>120</v>
      </c>
      <c r="B115" s="17" t="s">
        <v>115</v>
      </c>
      <c r="C115" s="23">
        <v>8400</v>
      </c>
      <c r="D115" s="16" t="s">
        <v>8</v>
      </c>
      <c r="E115" s="24" t="s">
        <v>9</v>
      </c>
    </row>
    <row r="116" spans="1:5" x14ac:dyDescent="0.25">
      <c r="A116" s="16" t="s">
        <v>121</v>
      </c>
      <c r="B116" s="17" t="s">
        <v>115</v>
      </c>
      <c r="C116" s="23">
        <v>9200</v>
      </c>
      <c r="D116" s="16" t="s">
        <v>8</v>
      </c>
      <c r="E116" s="24" t="s">
        <v>9</v>
      </c>
    </row>
    <row r="117" spans="1:5" ht="15.75" x14ac:dyDescent="0.25">
      <c r="A117" s="25" t="s">
        <v>122</v>
      </c>
      <c r="B117" s="26"/>
      <c r="C117" s="27"/>
      <c r="D117" s="6"/>
      <c r="E117" s="28"/>
    </row>
    <row r="118" spans="1:5" x14ac:dyDescent="0.25">
      <c r="A118" s="16" t="s">
        <v>123</v>
      </c>
      <c r="B118" s="17" t="s">
        <v>124</v>
      </c>
      <c r="C118" s="23">
        <v>18500</v>
      </c>
      <c r="D118" s="16" t="s">
        <v>8</v>
      </c>
      <c r="E118" s="24" t="s">
        <v>9</v>
      </c>
    </row>
    <row r="119" spans="1:5" x14ac:dyDescent="0.25">
      <c r="A119" s="16" t="s">
        <v>125</v>
      </c>
      <c r="B119" s="17" t="s">
        <v>126</v>
      </c>
      <c r="C119" s="23">
        <v>18500</v>
      </c>
      <c r="D119" s="16" t="s">
        <v>8</v>
      </c>
      <c r="E119" s="24" t="s">
        <v>9</v>
      </c>
    </row>
    <row r="120" spans="1:5" ht="15.75" x14ac:dyDescent="0.25">
      <c r="A120" s="25" t="s">
        <v>127</v>
      </c>
      <c r="B120" s="26"/>
      <c r="C120" s="27"/>
      <c r="D120" s="6"/>
      <c r="E120" s="28"/>
    </row>
    <row r="121" spans="1:5" ht="15.75" x14ac:dyDescent="0.25">
      <c r="A121" s="32" t="s">
        <v>1767</v>
      </c>
      <c r="B121" s="33"/>
      <c r="C121" s="34"/>
      <c r="D121" s="35"/>
      <c r="E121" s="37"/>
    </row>
    <row r="122" spans="1:5" x14ac:dyDescent="0.25">
      <c r="A122" s="30" t="s">
        <v>128</v>
      </c>
      <c r="B122" s="17" t="s">
        <v>129</v>
      </c>
      <c r="C122" s="23">
        <v>15800</v>
      </c>
      <c r="D122" s="16" t="s">
        <v>8</v>
      </c>
      <c r="E122" s="31" t="s">
        <v>9</v>
      </c>
    </row>
    <row r="123" spans="1:5" x14ac:dyDescent="0.25">
      <c r="A123" s="30" t="s">
        <v>130</v>
      </c>
      <c r="B123" s="17" t="s">
        <v>129</v>
      </c>
      <c r="C123" s="23">
        <v>20700</v>
      </c>
      <c r="D123" s="16" t="s">
        <v>8</v>
      </c>
      <c r="E123" s="31" t="s">
        <v>9</v>
      </c>
    </row>
    <row r="124" spans="1:5" x14ac:dyDescent="0.25">
      <c r="A124" s="30" t="s">
        <v>1819</v>
      </c>
      <c r="B124" s="17" t="s">
        <v>1985</v>
      </c>
      <c r="C124" s="23">
        <v>19900</v>
      </c>
      <c r="D124" s="16" t="s">
        <v>8</v>
      </c>
      <c r="E124" s="31" t="s">
        <v>9</v>
      </c>
    </row>
    <row r="125" spans="1:5" x14ac:dyDescent="0.25">
      <c r="A125" s="30" t="s">
        <v>1820</v>
      </c>
      <c r="B125" s="17" t="s">
        <v>129</v>
      </c>
      <c r="C125" s="23">
        <v>23300</v>
      </c>
      <c r="D125" s="16" t="s">
        <v>8</v>
      </c>
      <c r="E125" s="31" t="s">
        <v>9</v>
      </c>
    </row>
    <row r="126" spans="1:5" x14ac:dyDescent="0.25">
      <c r="A126" s="30" t="s">
        <v>131</v>
      </c>
      <c r="B126" s="17" t="s">
        <v>132</v>
      </c>
      <c r="C126" s="23">
        <v>20900</v>
      </c>
      <c r="D126" s="16" t="s">
        <v>8</v>
      </c>
      <c r="E126" s="31" t="s">
        <v>9</v>
      </c>
    </row>
    <row r="127" spans="1:5" x14ac:dyDescent="0.25">
      <c r="A127" s="30" t="s">
        <v>133</v>
      </c>
      <c r="B127" s="17" t="s">
        <v>132</v>
      </c>
      <c r="C127" s="23">
        <v>19500</v>
      </c>
      <c r="D127" s="16" t="s">
        <v>8</v>
      </c>
      <c r="E127" s="31" t="s">
        <v>9</v>
      </c>
    </row>
    <row r="128" spans="1:5" x14ac:dyDescent="0.25">
      <c r="A128" s="30" t="s">
        <v>134</v>
      </c>
      <c r="B128" s="17" t="s">
        <v>135</v>
      </c>
      <c r="C128" s="23">
        <v>24300</v>
      </c>
      <c r="D128" s="16" t="s">
        <v>8</v>
      </c>
      <c r="E128" s="31" t="s">
        <v>9</v>
      </c>
    </row>
    <row r="129" spans="1:5" ht="15.75" x14ac:dyDescent="0.25">
      <c r="A129" s="32" t="s">
        <v>1794</v>
      </c>
      <c r="B129" s="33"/>
      <c r="C129" s="34"/>
      <c r="D129" s="35"/>
      <c r="E129" s="37"/>
    </row>
    <row r="130" spans="1:5" x14ac:dyDescent="0.25">
      <c r="A130" s="30" t="s">
        <v>136</v>
      </c>
      <c r="B130" s="17" t="s">
        <v>137</v>
      </c>
      <c r="C130" s="23">
        <v>35000</v>
      </c>
      <c r="D130" s="16" t="s">
        <v>8</v>
      </c>
      <c r="E130" s="31" t="s">
        <v>9</v>
      </c>
    </row>
    <row r="131" spans="1:5" x14ac:dyDescent="0.25">
      <c r="A131" s="30" t="s">
        <v>138</v>
      </c>
      <c r="B131" s="17" t="s">
        <v>137</v>
      </c>
      <c r="C131" s="23">
        <v>30600</v>
      </c>
      <c r="D131" s="16" t="s">
        <v>8</v>
      </c>
      <c r="E131" s="31" t="s">
        <v>9</v>
      </c>
    </row>
    <row r="132" spans="1:5" ht="15.75" x14ac:dyDescent="0.25">
      <c r="A132" s="32" t="s">
        <v>139</v>
      </c>
      <c r="B132" s="33"/>
      <c r="C132" s="34"/>
      <c r="D132" s="35"/>
      <c r="E132" s="36"/>
    </row>
    <row r="133" spans="1:5" x14ac:dyDescent="0.25">
      <c r="A133" s="30" t="s">
        <v>140</v>
      </c>
      <c r="B133" s="17" t="s">
        <v>141</v>
      </c>
      <c r="C133" s="23">
        <v>1675000</v>
      </c>
      <c r="D133" s="16" t="s">
        <v>8</v>
      </c>
      <c r="E133" s="31" t="s">
        <v>9</v>
      </c>
    </row>
    <row r="134" spans="1:5" x14ac:dyDescent="0.25">
      <c r="A134" s="30" t="s">
        <v>142</v>
      </c>
      <c r="B134" s="17" t="s">
        <v>141</v>
      </c>
      <c r="C134" s="23">
        <v>1200000</v>
      </c>
      <c r="D134" s="16" t="s">
        <v>8</v>
      </c>
      <c r="E134" s="31" t="s">
        <v>9</v>
      </c>
    </row>
    <row r="135" spans="1:5" ht="15.75" x14ac:dyDescent="0.25">
      <c r="A135" s="32" t="s">
        <v>143</v>
      </c>
      <c r="B135" s="33"/>
      <c r="C135" s="34"/>
      <c r="D135" s="35"/>
      <c r="E135" s="36"/>
    </row>
    <row r="136" spans="1:5" ht="15.75" x14ac:dyDescent="0.25">
      <c r="A136" s="32" t="s">
        <v>1799</v>
      </c>
      <c r="B136" s="33"/>
      <c r="C136" s="34"/>
      <c r="D136" s="35"/>
      <c r="E136" s="37"/>
    </row>
    <row r="137" spans="1:5" x14ac:dyDescent="0.25">
      <c r="A137" s="30" t="s">
        <v>1800</v>
      </c>
      <c r="B137" s="17" t="s">
        <v>1801</v>
      </c>
      <c r="C137" s="23">
        <v>6800</v>
      </c>
      <c r="D137" s="16" t="s">
        <v>8</v>
      </c>
      <c r="E137" s="31" t="s">
        <v>9</v>
      </c>
    </row>
    <row r="138" spans="1:5" x14ac:dyDescent="0.25">
      <c r="A138" s="30" t="s">
        <v>1802</v>
      </c>
      <c r="B138" s="17" t="s">
        <v>1801</v>
      </c>
      <c r="C138" s="23">
        <v>5300</v>
      </c>
      <c r="D138" s="16" t="s">
        <v>8</v>
      </c>
      <c r="E138" s="31" t="s">
        <v>9</v>
      </c>
    </row>
    <row r="139" spans="1:5" ht="15.75" x14ac:dyDescent="0.25">
      <c r="A139" s="32" t="s">
        <v>144</v>
      </c>
      <c r="B139" s="33"/>
      <c r="C139" s="34"/>
      <c r="D139" s="35"/>
      <c r="E139" s="37"/>
    </row>
    <row r="140" spans="1:5" x14ac:dyDescent="0.25">
      <c r="A140" s="30" t="s">
        <v>145</v>
      </c>
      <c r="B140" s="17" t="s">
        <v>146</v>
      </c>
      <c r="C140" s="23">
        <v>11800</v>
      </c>
      <c r="D140" s="16" t="s">
        <v>8</v>
      </c>
      <c r="E140" s="31" t="s">
        <v>9</v>
      </c>
    </row>
    <row r="141" spans="1:5" x14ac:dyDescent="0.25">
      <c r="A141" s="30" t="s">
        <v>147</v>
      </c>
      <c r="B141" s="17" t="s">
        <v>148</v>
      </c>
      <c r="C141" s="23">
        <v>20800</v>
      </c>
      <c r="D141" s="16" t="s">
        <v>8</v>
      </c>
      <c r="E141" s="31" t="s">
        <v>9</v>
      </c>
    </row>
    <row r="142" spans="1:5" ht="15.75" x14ac:dyDescent="0.25">
      <c r="A142" s="32" t="s">
        <v>1725</v>
      </c>
      <c r="B142" s="33"/>
      <c r="C142" s="34"/>
      <c r="D142" s="35"/>
      <c r="E142" s="37"/>
    </row>
    <row r="143" spans="1:5" x14ac:dyDescent="0.25">
      <c r="A143" s="30" t="s">
        <v>1726</v>
      </c>
      <c r="B143" s="17" t="s">
        <v>151</v>
      </c>
      <c r="C143" s="23">
        <v>55000</v>
      </c>
      <c r="D143" s="16" t="s">
        <v>8</v>
      </c>
      <c r="E143" s="31" t="s">
        <v>9</v>
      </c>
    </row>
    <row r="144" spans="1:5" x14ac:dyDescent="0.25">
      <c r="A144" s="30" t="s">
        <v>1727</v>
      </c>
      <c r="B144" s="17" t="s">
        <v>151</v>
      </c>
      <c r="C144" s="23">
        <v>41500</v>
      </c>
      <c r="D144" s="16" t="s">
        <v>8</v>
      </c>
      <c r="E144" s="31" t="s">
        <v>9</v>
      </c>
    </row>
    <row r="145" spans="1:5" ht="15.75" x14ac:dyDescent="0.25">
      <c r="A145" s="32" t="s">
        <v>149</v>
      </c>
      <c r="B145" s="35"/>
      <c r="C145" s="35"/>
      <c r="D145" s="35"/>
      <c r="E145" s="37"/>
    </row>
    <row r="146" spans="1:5" x14ac:dyDescent="0.25">
      <c r="A146" s="16" t="s">
        <v>150</v>
      </c>
      <c r="B146" s="17" t="s">
        <v>135</v>
      </c>
      <c r="C146" s="34">
        <v>9200</v>
      </c>
      <c r="D146" s="16" t="s">
        <v>8</v>
      </c>
      <c r="E146" s="18" t="s">
        <v>9</v>
      </c>
    </row>
    <row r="147" spans="1:5" x14ac:dyDescent="0.25">
      <c r="A147" s="16" t="s">
        <v>2050</v>
      </c>
      <c r="B147" s="17" t="s">
        <v>151</v>
      </c>
      <c r="C147" s="34">
        <v>18500</v>
      </c>
      <c r="D147" s="16" t="s">
        <v>8</v>
      </c>
      <c r="E147" s="18" t="s">
        <v>9</v>
      </c>
    </row>
    <row r="148" spans="1:5" x14ac:dyDescent="0.25">
      <c r="A148" s="16" t="s">
        <v>2051</v>
      </c>
      <c r="B148" s="17" t="s">
        <v>152</v>
      </c>
      <c r="C148" s="34">
        <v>31000</v>
      </c>
      <c r="D148" s="16" t="s">
        <v>8</v>
      </c>
      <c r="E148" s="18" t="s">
        <v>9</v>
      </c>
    </row>
    <row r="149" spans="1:5" x14ac:dyDescent="0.25">
      <c r="A149" s="16" t="s">
        <v>2052</v>
      </c>
      <c r="B149" s="17" t="s">
        <v>153</v>
      </c>
      <c r="C149" s="34">
        <v>15200</v>
      </c>
      <c r="D149" s="16" t="s">
        <v>8</v>
      </c>
      <c r="E149" s="18" t="s">
        <v>9</v>
      </c>
    </row>
    <row r="150" spans="1:5" x14ac:dyDescent="0.25">
      <c r="A150" s="16" t="s">
        <v>154</v>
      </c>
      <c r="B150" s="17" t="s">
        <v>132</v>
      </c>
      <c r="C150" s="34">
        <v>6300</v>
      </c>
      <c r="D150" s="16" t="s">
        <v>8</v>
      </c>
      <c r="E150" s="18" t="s">
        <v>9</v>
      </c>
    </row>
    <row r="151" spans="1:5" x14ac:dyDescent="0.25">
      <c r="A151" s="16" t="s">
        <v>155</v>
      </c>
      <c r="B151" s="17" t="s">
        <v>132</v>
      </c>
      <c r="C151" s="23">
        <v>5400</v>
      </c>
      <c r="D151" s="16" t="s">
        <v>8</v>
      </c>
      <c r="E151" s="18" t="s">
        <v>9</v>
      </c>
    </row>
    <row r="152" spans="1:5" x14ac:dyDescent="0.25">
      <c r="A152" s="16" t="s">
        <v>156</v>
      </c>
      <c r="B152" s="17" t="s">
        <v>153</v>
      </c>
      <c r="C152" s="23">
        <v>9500</v>
      </c>
      <c r="D152" s="16" t="s">
        <v>8</v>
      </c>
      <c r="E152" s="18" t="s">
        <v>9</v>
      </c>
    </row>
    <row r="153" spans="1:5" x14ac:dyDescent="0.25">
      <c r="A153" s="16" t="s">
        <v>2053</v>
      </c>
      <c r="B153" s="17" t="s">
        <v>152</v>
      </c>
      <c r="C153" s="34">
        <v>31000</v>
      </c>
      <c r="D153" s="16" t="s">
        <v>8</v>
      </c>
      <c r="E153" s="18" t="s">
        <v>9</v>
      </c>
    </row>
    <row r="154" spans="1:5" x14ac:dyDescent="0.25">
      <c r="A154" s="16" t="s">
        <v>157</v>
      </c>
      <c r="B154" s="17" t="s">
        <v>132</v>
      </c>
      <c r="C154" s="34">
        <v>7200</v>
      </c>
      <c r="D154" s="16" t="s">
        <v>8</v>
      </c>
      <c r="E154" s="18" t="s">
        <v>9</v>
      </c>
    </row>
    <row r="155" spans="1:5" x14ac:dyDescent="0.25">
      <c r="A155" s="16" t="s">
        <v>158</v>
      </c>
      <c r="B155" s="17" t="s">
        <v>153</v>
      </c>
      <c r="C155" s="34">
        <v>10100</v>
      </c>
      <c r="D155" s="16" t="s">
        <v>8</v>
      </c>
      <c r="E155" s="18" t="s">
        <v>9</v>
      </c>
    </row>
    <row r="156" spans="1:5" x14ac:dyDescent="0.25">
      <c r="A156" s="16" t="s">
        <v>1975</v>
      </c>
      <c r="B156" s="17" t="s">
        <v>171</v>
      </c>
      <c r="C156" s="23">
        <v>4300</v>
      </c>
      <c r="D156" s="16" t="s">
        <v>8</v>
      </c>
      <c r="E156" s="18" t="s">
        <v>9</v>
      </c>
    </row>
    <row r="157" spans="1:5" x14ac:dyDescent="0.25">
      <c r="A157" s="16" t="s">
        <v>159</v>
      </c>
      <c r="B157" s="17" t="s">
        <v>153</v>
      </c>
      <c r="C157" s="23">
        <v>12500</v>
      </c>
      <c r="D157" s="16" t="s">
        <v>8</v>
      </c>
      <c r="E157" s="18" t="s">
        <v>9</v>
      </c>
    </row>
    <row r="158" spans="1:5" x14ac:dyDescent="0.25">
      <c r="A158" s="16" t="s">
        <v>160</v>
      </c>
      <c r="B158" s="17" t="s">
        <v>153</v>
      </c>
      <c r="C158" s="23">
        <v>12500</v>
      </c>
      <c r="D158" s="16" t="s">
        <v>8</v>
      </c>
      <c r="E158" s="18" t="s">
        <v>9</v>
      </c>
    </row>
    <row r="159" spans="1:5" x14ac:dyDescent="0.25">
      <c r="A159" s="16" t="s">
        <v>161</v>
      </c>
      <c r="B159" s="17" t="s">
        <v>153</v>
      </c>
      <c r="C159" s="23">
        <v>12500</v>
      </c>
      <c r="D159" s="16" t="s">
        <v>8</v>
      </c>
      <c r="E159" s="18" t="s">
        <v>9</v>
      </c>
    </row>
    <row r="160" spans="1:5" x14ac:dyDescent="0.25">
      <c r="A160" s="16" t="s">
        <v>162</v>
      </c>
      <c r="B160" s="17" t="s">
        <v>153</v>
      </c>
      <c r="C160" s="23">
        <v>12500</v>
      </c>
      <c r="D160" s="16" t="s">
        <v>8</v>
      </c>
      <c r="E160" s="18" t="s">
        <v>9</v>
      </c>
    </row>
    <row r="161" spans="1:16" x14ac:dyDescent="0.25">
      <c r="A161" s="16" t="s">
        <v>163</v>
      </c>
      <c r="B161" s="39" t="s">
        <v>152</v>
      </c>
      <c r="C161" s="23">
        <v>30000</v>
      </c>
      <c r="D161" s="16" t="s">
        <v>8</v>
      </c>
      <c r="E161" s="18" t="s">
        <v>9</v>
      </c>
    </row>
    <row r="162" spans="1:16" x14ac:dyDescent="0.25">
      <c r="A162" s="16" t="s">
        <v>164</v>
      </c>
      <c r="B162" s="39" t="s">
        <v>152</v>
      </c>
      <c r="C162" s="23">
        <v>30000</v>
      </c>
      <c r="D162" s="16" t="s">
        <v>8</v>
      </c>
      <c r="E162" s="18" t="s">
        <v>9</v>
      </c>
    </row>
    <row r="163" spans="1:16" x14ac:dyDescent="0.25">
      <c r="A163" s="16" t="s">
        <v>165</v>
      </c>
      <c r="B163" s="39" t="s">
        <v>152</v>
      </c>
      <c r="C163" s="40">
        <v>30000</v>
      </c>
      <c r="D163" s="41" t="s">
        <v>8</v>
      </c>
      <c r="E163" s="42" t="s">
        <v>9</v>
      </c>
    </row>
    <row r="164" spans="1:16" x14ac:dyDescent="0.25">
      <c r="A164" s="16" t="s">
        <v>166</v>
      </c>
      <c r="B164" s="39" t="s">
        <v>167</v>
      </c>
      <c r="C164" s="23">
        <v>4500</v>
      </c>
      <c r="D164" s="41" t="s">
        <v>8</v>
      </c>
      <c r="E164" s="18" t="s">
        <v>9</v>
      </c>
    </row>
    <row r="165" spans="1:16" x14ac:dyDescent="0.25">
      <c r="A165" s="6"/>
      <c r="B165" s="26"/>
      <c r="C165" s="27"/>
      <c r="D165" s="6"/>
      <c r="E165" s="52"/>
    </row>
    <row r="166" spans="1:16" s="1" customFormat="1" ht="15.75" thickBot="1" x14ac:dyDescent="0.3">
      <c r="A166" s="20"/>
      <c r="B166" s="20"/>
      <c r="C166" s="20"/>
      <c r="D166" s="21"/>
      <c r="E166" s="22">
        <v>44930</v>
      </c>
      <c r="F166"/>
      <c r="G166"/>
      <c r="H166"/>
      <c r="I166"/>
      <c r="J166"/>
      <c r="K166"/>
      <c r="L166"/>
      <c r="M166"/>
      <c r="N166"/>
      <c r="O166"/>
      <c r="P166"/>
    </row>
    <row r="167" spans="1:16" ht="15.75" thickBot="1" x14ac:dyDescent="0.3">
      <c r="A167" s="9" t="s">
        <v>0</v>
      </c>
      <c r="B167" s="10" t="s">
        <v>1</v>
      </c>
      <c r="C167" s="10" t="s">
        <v>2</v>
      </c>
      <c r="D167" s="10" t="s">
        <v>3</v>
      </c>
      <c r="E167" s="11" t="s">
        <v>4</v>
      </c>
    </row>
    <row r="168" spans="1:16" ht="15.75" x14ac:dyDescent="0.25">
      <c r="A168" s="32" t="s">
        <v>149</v>
      </c>
      <c r="B168" s="35"/>
      <c r="C168" s="35"/>
      <c r="D168" s="35"/>
      <c r="E168" s="37"/>
    </row>
    <row r="169" spans="1:16" x14ac:dyDescent="0.25">
      <c r="A169" s="16" t="s">
        <v>168</v>
      </c>
      <c r="B169" s="39" t="s">
        <v>169</v>
      </c>
      <c r="C169" s="23">
        <v>6300</v>
      </c>
      <c r="D169" s="41" t="s">
        <v>8</v>
      </c>
      <c r="E169" s="18" t="s">
        <v>9</v>
      </c>
    </row>
    <row r="170" spans="1:16" x14ac:dyDescent="0.25">
      <c r="A170" s="16" t="s">
        <v>1768</v>
      </c>
      <c r="B170" s="39" t="s">
        <v>170</v>
      </c>
      <c r="C170" s="23">
        <v>8000</v>
      </c>
      <c r="D170" s="41" t="s">
        <v>8</v>
      </c>
      <c r="E170" s="18" t="s">
        <v>9</v>
      </c>
    </row>
    <row r="171" spans="1:16" x14ac:dyDescent="0.25">
      <c r="A171" s="16" t="s">
        <v>1769</v>
      </c>
      <c r="B171" s="39" t="s">
        <v>171</v>
      </c>
      <c r="C171" s="23">
        <v>4300</v>
      </c>
      <c r="D171" s="41" t="s">
        <v>8</v>
      </c>
      <c r="E171" s="18" t="s">
        <v>9</v>
      </c>
    </row>
    <row r="172" spans="1:16" x14ac:dyDescent="0.25">
      <c r="A172" s="16" t="s">
        <v>1770</v>
      </c>
      <c r="B172" s="39" t="s">
        <v>1721</v>
      </c>
      <c r="C172" s="23">
        <v>6600</v>
      </c>
      <c r="D172" s="41" t="s">
        <v>8</v>
      </c>
      <c r="E172" s="18" t="s">
        <v>9</v>
      </c>
    </row>
    <row r="173" spans="1:16" x14ac:dyDescent="0.25">
      <c r="A173" s="16" t="s">
        <v>172</v>
      </c>
      <c r="B173" s="39" t="s">
        <v>152</v>
      </c>
      <c r="C173" s="23">
        <v>32000</v>
      </c>
      <c r="D173" s="41" t="s">
        <v>8</v>
      </c>
      <c r="E173" s="18" t="s">
        <v>9</v>
      </c>
    </row>
    <row r="174" spans="1:16" x14ac:dyDescent="0.25">
      <c r="A174" s="16" t="s">
        <v>1771</v>
      </c>
      <c r="B174" s="17" t="s">
        <v>132</v>
      </c>
      <c r="C174" s="34">
        <v>20000</v>
      </c>
      <c r="D174" s="16" t="s">
        <v>8</v>
      </c>
      <c r="E174" s="18" t="s">
        <v>9</v>
      </c>
    </row>
    <row r="175" spans="1:16" x14ac:dyDescent="0.25">
      <c r="A175" s="16" t="s">
        <v>1772</v>
      </c>
      <c r="B175" s="39" t="s">
        <v>170</v>
      </c>
      <c r="C175" s="23">
        <v>8000</v>
      </c>
      <c r="D175" s="41" t="s">
        <v>8</v>
      </c>
      <c r="E175" s="18" t="s">
        <v>9</v>
      </c>
    </row>
    <row r="176" spans="1:16" x14ac:dyDescent="0.25">
      <c r="A176" s="16" t="s">
        <v>1773</v>
      </c>
      <c r="B176" s="39" t="s">
        <v>171</v>
      </c>
      <c r="C176" s="23">
        <v>4300</v>
      </c>
      <c r="D176" s="41" t="s">
        <v>8</v>
      </c>
      <c r="E176" s="18" t="s">
        <v>9</v>
      </c>
    </row>
    <row r="177" spans="1:5" x14ac:dyDescent="0.25">
      <c r="A177" s="16" t="s">
        <v>1793</v>
      </c>
      <c r="B177" s="39" t="s">
        <v>152</v>
      </c>
      <c r="C177" s="23">
        <v>41000</v>
      </c>
      <c r="D177" s="41" t="s">
        <v>8</v>
      </c>
      <c r="E177" s="18" t="s">
        <v>9</v>
      </c>
    </row>
    <row r="178" spans="1:5" x14ac:dyDescent="0.25">
      <c r="A178" s="16" t="s">
        <v>2001</v>
      </c>
      <c r="B178" s="39" t="s">
        <v>152</v>
      </c>
      <c r="C178" s="23">
        <v>39700</v>
      </c>
      <c r="D178" s="41" t="s">
        <v>8</v>
      </c>
      <c r="E178" s="18" t="s">
        <v>9</v>
      </c>
    </row>
    <row r="179" spans="1:5" x14ac:dyDescent="0.25">
      <c r="A179" s="16" t="s">
        <v>1821</v>
      </c>
      <c r="B179" s="39" t="s">
        <v>152</v>
      </c>
      <c r="C179" s="23">
        <v>34000</v>
      </c>
      <c r="D179" s="41" t="s">
        <v>8</v>
      </c>
      <c r="E179" s="18" t="s">
        <v>9</v>
      </c>
    </row>
    <row r="180" spans="1:5" x14ac:dyDescent="0.25">
      <c r="A180" s="16" t="s">
        <v>1822</v>
      </c>
      <c r="B180" s="39" t="s">
        <v>152</v>
      </c>
      <c r="C180" s="23">
        <v>43000</v>
      </c>
      <c r="D180" s="41" t="s">
        <v>8</v>
      </c>
      <c r="E180" s="18" t="s">
        <v>9</v>
      </c>
    </row>
    <row r="181" spans="1:5" x14ac:dyDescent="0.25">
      <c r="A181" s="16" t="s">
        <v>173</v>
      </c>
      <c r="B181" s="39" t="s">
        <v>152</v>
      </c>
      <c r="C181" s="23">
        <v>29000</v>
      </c>
      <c r="D181" s="41" t="s">
        <v>8</v>
      </c>
      <c r="E181" s="18" t="s">
        <v>9</v>
      </c>
    </row>
    <row r="182" spans="1:5" x14ac:dyDescent="0.25">
      <c r="A182" s="16" t="s">
        <v>174</v>
      </c>
      <c r="B182" s="39" t="s">
        <v>151</v>
      </c>
      <c r="C182" s="23">
        <v>16500</v>
      </c>
      <c r="D182" s="41" t="s">
        <v>8</v>
      </c>
      <c r="E182" s="18" t="s">
        <v>9</v>
      </c>
    </row>
    <row r="183" spans="1:5" x14ac:dyDescent="0.25">
      <c r="A183" s="16" t="s">
        <v>1860</v>
      </c>
      <c r="B183" s="39" t="s">
        <v>171</v>
      </c>
      <c r="C183" s="23">
        <v>4300</v>
      </c>
      <c r="D183" s="41" t="s">
        <v>8</v>
      </c>
      <c r="E183" s="18" t="s">
        <v>9</v>
      </c>
    </row>
    <row r="184" spans="1:5" x14ac:dyDescent="0.25">
      <c r="A184" s="16" t="s">
        <v>1832</v>
      </c>
      <c r="B184" s="39" t="s">
        <v>151</v>
      </c>
      <c r="C184" s="23">
        <v>22900</v>
      </c>
      <c r="D184" s="41" t="s">
        <v>8</v>
      </c>
      <c r="E184" s="18" t="s">
        <v>9</v>
      </c>
    </row>
    <row r="185" spans="1:5" x14ac:dyDescent="0.25">
      <c r="A185" s="16" t="s">
        <v>1861</v>
      </c>
      <c r="B185" s="39" t="s">
        <v>152</v>
      </c>
      <c r="C185" s="23">
        <v>14500</v>
      </c>
      <c r="D185" s="41" t="s">
        <v>8</v>
      </c>
      <c r="E185" s="18" t="s">
        <v>9</v>
      </c>
    </row>
    <row r="186" spans="1:5" x14ac:dyDescent="0.25">
      <c r="A186" s="16" t="s">
        <v>2000</v>
      </c>
      <c r="B186" s="39" t="s">
        <v>152</v>
      </c>
      <c r="C186" s="23">
        <v>14800</v>
      </c>
      <c r="D186" s="41" t="s">
        <v>8</v>
      </c>
      <c r="E186" s="18" t="s">
        <v>9</v>
      </c>
    </row>
    <row r="187" spans="1:5" ht="15.75" x14ac:dyDescent="0.25">
      <c r="A187" s="32" t="s">
        <v>175</v>
      </c>
      <c r="B187" s="39"/>
      <c r="C187" s="34"/>
      <c r="D187" s="41"/>
      <c r="E187" s="31"/>
    </row>
    <row r="188" spans="1:5" x14ac:dyDescent="0.25">
      <c r="A188" s="16" t="s">
        <v>176</v>
      </c>
      <c r="B188" s="39" t="s">
        <v>177</v>
      </c>
      <c r="C188" s="23">
        <v>11600</v>
      </c>
      <c r="D188" s="16" t="s">
        <v>8</v>
      </c>
      <c r="E188" s="31" t="s">
        <v>9</v>
      </c>
    </row>
    <row r="189" spans="1:5" x14ac:dyDescent="0.25">
      <c r="A189" s="16" t="s">
        <v>178</v>
      </c>
      <c r="B189" s="39" t="s">
        <v>177</v>
      </c>
      <c r="C189" s="23">
        <v>13100</v>
      </c>
      <c r="D189" s="16" t="s">
        <v>8</v>
      </c>
      <c r="E189" s="31" t="s">
        <v>9</v>
      </c>
    </row>
    <row r="190" spans="1:5" x14ac:dyDescent="0.25">
      <c r="A190" s="16" t="s">
        <v>179</v>
      </c>
      <c r="B190" s="39" t="s">
        <v>135</v>
      </c>
      <c r="C190" s="23">
        <v>16300</v>
      </c>
      <c r="D190" s="16" t="s">
        <v>8</v>
      </c>
      <c r="E190" s="31" t="s">
        <v>9</v>
      </c>
    </row>
    <row r="191" spans="1:5" x14ac:dyDescent="0.25">
      <c r="A191" s="16" t="s">
        <v>180</v>
      </c>
      <c r="B191" s="39" t="s">
        <v>181</v>
      </c>
      <c r="C191" s="23">
        <v>26500</v>
      </c>
      <c r="D191" s="16" t="s">
        <v>8</v>
      </c>
      <c r="E191" s="31" t="s">
        <v>9</v>
      </c>
    </row>
    <row r="192" spans="1:5" x14ac:dyDescent="0.25">
      <c r="A192" s="16" t="s">
        <v>182</v>
      </c>
      <c r="B192" s="39" t="s">
        <v>181</v>
      </c>
      <c r="C192" s="23">
        <v>30500</v>
      </c>
      <c r="D192" s="16" t="s">
        <v>8</v>
      </c>
      <c r="E192" s="31" t="s">
        <v>9</v>
      </c>
    </row>
    <row r="193" spans="1:5" ht="15.75" x14ac:dyDescent="0.25">
      <c r="A193" s="32" t="s">
        <v>183</v>
      </c>
      <c r="B193" s="33"/>
      <c r="C193" s="34"/>
      <c r="D193" s="35"/>
      <c r="E193" s="31"/>
    </row>
    <row r="194" spans="1:5" x14ac:dyDescent="0.25">
      <c r="A194" s="16" t="s">
        <v>184</v>
      </c>
      <c r="B194" s="17" t="s">
        <v>185</v>
      </c>
      <c r="C194" s="23">
        <v>25000</v>
      </c>
      <c r="D194" s="16" t="s">
        <v>186</v>
      </c>
      <c r="E194" s="18" t="s">
        <v>9</v>
      </c>
    </row>
    <row r="195" spans="1:5" x14ac:dyDescent="0.25">
      <c r="A195" s="16" t="s">
        <v>187</v>
      </c>
      <c r="B195" s="17" t="s">
        <v>188</v>
      </c>
      <c r="C195" s="23">
        <v>33000</v>
      </c>
      <c r="D195" s="16" t="s">
        <v>186</v>
      </c>
      <c r="E195" s="18" t="s">
        <v>9</v>
      </c>
    </row>
    <row r="196" spans="1:5" ht="15.75" x14ac:dyDescent="0.25">
      <c r="A196" s="32" t="s">
        <v>189</v>
      </c>
      <c r="B196" s="33"/>
      <c r="C196" s="34"/>
      <c r="D196" s="35"/>
      <c r="E196" s="31"/>
    </row>
    <row r="197" spans="1:5" x14ac:dyDescent="0.25">
      <c r="A197" s="16" t="s">
        <v>190</v>
      </c>
      <c r="B197" s="17" t="s">
        <v>191</v>
      </c>
      <c r="C197" s="23">
        <v>70000</v>
      </c>
      <c r="D197" s="16" t="s">
        <v>8</v>
      </c>
      <c r="E197" s="18" t="s">
        <v>9</v>
      </c>
    </row>
    <row r="198" spans="1:5" ht="15.75" x14ac:dyDescent="0.25">
      <c r="A198" s="32" t="s">
        <v>192</v>
      </c>
      <c r="B198" s="33"/>
      <c r="C198" s="34"/>
      <c r="D198" s="35"/>
      <c r="E198" s="37"/>
    </row>
    <row r="199" spans="1:5" x14ac:dyDescent="0.25">
      <c r="A199" s="30" t="s">
        <v>193</v>
      </c>
      <c r="B199" s="17" t="s">
        <v>191</v>
      </c>
      <c r="C199" s="23">
        <v>160000</v>
      </c>
      <c r="D199" s="16" t="s">
        <v>8</v>
      </c>
      <c r="E199" s="31" t="s">
        <v>9</v>
      </c>
    </row>
    <row r="200" spans="1:5" x14ac:dyDescent="0.25">
      <c r="A200" s="30" t="s">
        <v>194</v>
      </c>
      <c r="B200" s="17" t="s">
        <v>195</v>
      </c>
      <c r="C200" s="23">
        <v>187000</v>
      </c>
      <c r="D200" s="16" t="s">
        <v>8</v>
      </c>
      <c r="E200" s="31" t="s">
        <v>9</v>
      </c>
    </row>
    <row r="201" spans="1:5" x14ac:dyDescent="0.25">
      <c r="A201" s="30" t="s">
        <v>196</v>
      </c>
      <c r="B201" s="17" t="s">
        <v>197</v>
      </c>
      <c r="C201" s="23">
        <v>390000</v>
      </c>
      <c r="D201" s="16" t="s">
        <v>8</v>
      </c>
      <c r="E201" s="31" t="s">
        <v>9</v>
      </c>
    </row>
    <row r="202" spans="1:5" x14ac:dyDescent="0.25">
      <c r="A202" s="30" t="s">
        <v>198</v>
      </c>
      <c r="B202" s="17" t="s">
        <v>197</v>
      </c>
      <c r="C202" s="23">
        <v>500000</v>
      </c>
      <c r="D202" s="16" t="s">
        <v>8</v>
      </c>
      <c r="E202" s="31" t="s">
        <v>9</v>
      </c>
    </row>
    <row r="203" spans="1:5" x14ac:dyDescent="0.25">
      <c r="A203" s="30" t="s">
        <v>199</v>
      </c>
      <c r="B203" s="17" t="s">
        <v>200</v>
      </c>
      <c r="C203" s="23">
        <v>650000</v>
      </c>
      <c r="D203" s="16" t="s">
        <v>8</v>
      </c>
      <c r="E203" s="31" t="s">
        <v>9</v>
      </c>
    </row>
    <row r="204" spans="1:5" ht="15.75" x14ac:dyDescent="0.25">
      <c r="A204" s="32" t="s">
        <v>201</v>
      </c>
      <c r="B204" s="33"/>
      <c r="C204" s="34"/>
      <c r="D204" s="35"/>
      <c r="E204" s="37"/>
    </row>
    <row r="205" spans="1:5" x14ac:dyDescent="0.25">
      <c r="A205" s="16" t="s">
        <v>202</v>
      </c>
      <c r="B205" s="17" t="s">
        <v>203</v>
      </c>
      <c r="C205" s="34">
        <v>8800</v>
      </c>
      <c r="D205" s="16" t="s">
        <v>186</v>
      </c>
      <c r="E205" s="18" t="s">
        <v>9</v>
      </c>
    </row>
    <row r="206" spans="1:5" x14ac:dyDescent="0.25">
      <c r="A206" s="16" t="s">
        <v>204</v>
      </c>
      <c r="B206" s="17" t="s">
        <v>205</v>
      </c>
      <c r="C206" s="34">
        <v>29500</v>
      </c>
      <c r="D206" s="16" t="s">
        <v>186</v>
      </c>
      <c r="E206" s="18" t="s">
        <v>9</v>
      </c>
    </row>
    <row r="207" spans="1:5" x14ac:dyDescent="0.25">
      <c r="A207" s="16" t="s">
        <v>206</v>
      </c>
      <c r="B207" s="17" t="s">
        <v>207</v>
      </c>
      <c r="C207" s="34">
        <v>19600</v>
      </c>
      <c r="D207" s="16" t="s">
        <v>186</v>
      </c>
      <c r="E207" s="18" t="s">
        <v>9</v>
      </c>
    </row>
    <row r="208" spans="1:5" x14ac:dyDescent="0.25">
      <c r="A208" s="16" t="s">
        <v>208</v>
      </c>
      <c r="B208" s="17" t="s">
        <v>207</v>
      </c>
      <c r="C208" s="34">
        <v>19000</v>
      </c>
      <c r="D208" s="16" t="s">
        <v>186</v>
      </c>
      <c r="E208" s="18" t="s">
        <v>9</v>
      </c>
    </row>
    <row r="209" spans="1:5" x14ac:dyDescent="0.25">
      <c r="A209" s="16" t="s">
        <v>209</v>
      </c>
      <c r="B209" s="17" t="s">
        <v>203</v>
      </c>
      <c r="C209" s="34">
        <v>10600</v>
      </c>
      <c r="D209" s="16" t="s">
        <v>186</v>
      </c>
      <c r="E209" s="18" t="s">
        <v>9</v>
      </c>
    </row>
    <row r="210" spans="1:5" x14ac:dyDescent="0.25">
      <c r="A210" s="16" t="s">
        <v>210</v>
      </c>
      <c r="B210" s="17" t="s">
        <v>211</v>
      </c>
      <c r="C210" s="34">
        <v>28800</v>
      </c>
      <c r="D210" s="16" t="s">
        <v>212</v>
      </c>
      <c r="E210" s="18" t="s">
        <v>9</v>
      </c>
    </row>
    <row r="211" spans="1:5" x14ac:dyDescent="0.25">
      <c r="A211" s="16" t="s">
        <v>213</v>
      </c>
      <c r="B211" s="17" t="s">
        <v>211</v>
      </c>
      <c r="C211" s="34">
        <v>26400</v>
      </c>
      <c r="D211" s="16" t="s">
        <v>212</v>
      </c>
      <c r="E211" s="18" t="s">
        <v>9</v>
      </c>
    </row>
    <row r="212" spans="1:5" x14ac:dyDescent="0.25">
      <c r="A212" s="16" t="s">
        <v>214</v>
      </c>
      <c r="B212" s="17" t="s">
        <v>211</v>
      </c>
      <c r="C212" s="34">
        <v>26400</v>
      </c>
      <c r="D212" s="16" t="s">
        <v>212</v>
      </c>
      <c r="E212" s="18" t="s">
        <v>9</v>
      </c>
    </row>
    <row r="213" spans="1:5" x14ac:dyDescent="0.25">
      <c r="A213" s="16" t="s">
        <v>215</v>
      </c>
      <c r="B213" s="17" t="s">
        <v>211</v>
      </c>
      <c r="C213" s="34">
        <v>30000</v>
      </c>
      <c r="D213" s="16" t="s">
        <v>212</v>
      </c>
      <c r="E213" s="18" t="s">
        <v>9</v>
      </c>
    </row>
    <row r="214" spans="1:5" x14ac:dyDescent="0.25">
      <c r="A214" s="16" t="s">
        <v>216</v>
      </c>
      <c r="B214" s="17" t="s">
        <v>211</v>
      </c>
      <c r="C214" s="34">
        <v>31200</v>
      </c>
      <c r="D214" s="16" t="s">
        <v>212</v>
      </c>
      <c r="E214" s="18" t="s">
        <v>9</v>
      </c>
    </row>
    <row r="215" spans="1:5" x14ac:dyDescent="0.25">
      <c r="A215" s="16" t="s">
        <v>217</v>
      </c>
      <c r="B215" s="17" t="s">
        <v>211</v>
      </c>
      <c r="C215" s="34">
        <v>34200</v>
      </c>
      <c r="D215" s="16" t="s">
        <v>212</v>
      </c>
      <c r="E215" s="18" t="s">
        <v>9</v>
      </c>
    </row>
    <row r="216" spans="1:5" x14ac:dyDescent="0.25">
      <c r="A216" s="16" t="s">
        <v>218</v>
      </c>
      <c r="B216" s="17" t="s">
        <v>211</v>
      </c>
      <c r="C216" s="34">
        <v>37800</v>
      </c>
      <c r="D216" s="16" t="s">
        <v>212</v>
      </c>
      <c r="E216" s="18" t="s">
        <v>9</v>
      </c>
    </row>
    <row r="217" spans="1:5" x14ac:dyDescent="0.25">
      <c r="A217" s="16" t="s">
        <v>219</v>
      </c>
      <c r="B217" s="17" t="s">
        <v>211</v>
      </c>
      <c r="C217" s="34">
        <v>40200</v>
      </c>
      <c r="D217" s="16" t="s">
        <v>212</v>
      </c>
      <c r="E217" s="18" t="s">
        <v>9</v>
      </c>
    </row>
    <row r="218" spans="1:5" x14ac:dyDescent="0.25">
      <c r="A218" s="16" t="s">
        <v>220</v>
      </c>
      <c r="B218" s="17" t="s">
        <v>211</v>
      </c>
      <c r="C218" s="34">
        <v>41400</v>
      </c>
      <c r="D218" s="16" t="s">
        <v>212</v>
      </c>
      <c r="E218" s="18" t="s">
        <v>9</v>
      </c>
    </row>
    <row r="219" spans="1:5" x14ac:dyDescent="0.25">
      <c r="A219" s="16" t="s">
        <v>221</v>
      </c>
      <c r="B219" s="17" t="s">
        <v>211</v>
      </c>
      <c r="C219" s="34">
        <v>45600</v>
      </c>
      <c r="D219" s="16" t="s">
        <v>212</v>
      </c>
      <c r="E219" s="18" t="s">
        <v>9</v>
      </c>
    </row>
    <row r="220" spans="1:5" x14ac:dyDescent="0.25">
      <c r="A220" s="6"/>
      <c r="B220" s="26"/>
      <c r="C220" s="27"/>
      <c r="D220" s="6"/>
      <c r="E220" s="52"/>
    </row>
    <row r="221" spans="1:5" ht="15.75" thickBot="1" x14ac:dyDescent="0.3">
      <c r="A221" s="20"/>
      <c r="B221" s="6"/>
      <c r="C221" s="6"/>
      <c r="D221" s="7"/>
      <c r="E221" s="8">
        <v>44930</v>
      </c>
    </row>
    <row r="222" spans="1:5" ht="15.75" thickBot="1" x14ac:dyDescent="0.3">
      <c r="A222" s="9" t="s">
        <v>0</v>
      </c>
      <c r="B222" s="10" t="s">
        <v>1</v>
      </c>
      <c r="C222" s="10" t="s">
        <v>2</v>
      </c>
      <c r="D222" s="10" t="s">
        <v>3</v>
      </c>
      <c r="E222" s="11" t="s">
        <v>4</v>
      </c>
    </row>
    <row r="223" spans="1:5" ht="15.75" x14ac:dyDescent="0.25">
      <c r="A223" s="32" t="s">
        <v>201</v>
      </c>
      <c r="B223" s="33"/>
      <c r="C223" s="34"/>
      <c r="D223" s="35"/>
      <c r="E223" s="37"/>
    </row>
    <row r="224" spans="1:5" x14ac:dyDescent="0.25">
      <c r="A224" s="16" t="s">
        <v>222</v>
      </c>
      <c r="B224" s="17" t="s">
        <v>223</v>
      </c>
      <c r="C224" s="34">
        <v>51000</v>
      </c>
      <c r="D224" s="16" t="s">
        <v>212</v>
      </c>
      <c r="E224" s="18" t="s">
        <v>9</v>
      </c>
    </row>
    <row r="225" spans="1:5" x14ac:dyDescent="0.25">
      <c r="A225" s="16" t="s">
        <v>224</v>
      </c>
      <c r="B225" s="17" t="s">
        <v>223</v>
      </c>
      <c r="C225" s="34">
        <v>55200</v>
      </c>
      <c r="D225" s="16" t="s">
        <v>212</v>
      </c>
      <c r="E225" s="18" t="s">
        <v>9</v>
      </c>
    </row>
    <row r="226" spans="1:5" x14ac:dyDescent="0.25">
      <c r="A226" s="16" t="s">
        <v>225</v>
      </c>
      <c r="B226" s="17" t="s">
        <v>223</v>
      </c>
      <c r="C226" s="34">
        <v>60300</v>
      </c>
      <c r="D226" s="16" t="s">
        <v>212</v>
      </c>
      <c r="E226" s="18" t="s">
        <v>9</v>
      </c>
    </row>
    <row r="227" spans="1:5" x14ac:dyDescent="0.25">
      <c r="A227" s="16" t="s">
        <v>226</v>
      </c>
      <c r="B227" s="17" t="s">
        <v>223</v>
      </c>
      <c r="C227" s="34">
        <v>65400</v>
      </c>
      <c r="D227" s="16" t="s">
        <v>212</v>
      </c>
      <c r="E227" s="18" t="s">
        <v>9</v>
      </c>
    </row>
    <row r="228" spans="1:5" x14ac:dyDescent="0.25">
      <c r="A228" s="16" t="s">
        <v>227</v>
      </c>
      <c r="B228" s="17" t="s">
        <v>228</v>
      </c>
      <c r="C228" s="34">
        <v>7800</v>
      </c>
      <c r="D228" s="16" t="s">
        <v>186</v>
      </c>
      <c r="E228" s="18" t="s">
        <v>9</v>
      </c>
    </row>
    <row r="229" spans="1:5" x14ac:dyDescent="0.25">
      <c r="A229" s="16" t="s">
        <v>229</v>
      </c>
      <c r="B229" s="17" t="s">
        <v>207</v>
      </c>
      <c r="C229" s="34">
        <v>34500</v>
      </c>
      <c r="D229" s="16" t="s">
        <v>186</v>
      </c>
      <c r="E229" s="18" t="s">
        <v>9</v>
      </c>
    </row>
    <row r="230" spans="1:5" x14ac:dyDescent="0.25">
      <c r="A230" s="16" t="s">
        <v>230</v>
      </c>
      <c r="B230" s="17" t="s">
        <v>203</v>
      </c>
      <c r="C230" s="34">
        <v>18500</v>
      </c>
      <c r="D230" s="16" t="s">
        <v>186</v>
      </c>
      <c r="E230" s="18" t="s">
        <v>9</v>
      </c>
    </row>
    <row r="231" spans="1:5" x14ac:dyDescent="0.25">
      <c r="A231" s="16" t="s">
        <v>231</v>
      </c>
      <c r="B231" s="17" t="s">
        <v>211</v>
      </c>
      <c r="C231" s="34">
        <v>25200</v>
      </c>
      <c r="D231" s="16" t="s">
        <v>212</v>
      </c>
      <c r="E231" s="18" t="s">
        <v>9</v>
      </c>
    </row>
    <row r="232" spans="1:5" x14ac:dyDescent="0.25">
      <c r="A232" s="16" t="s">
        <v>232</v>
      </c>
      <c r="B232" s="17" t="s">
        <v>211</v>
      </c>
      <c r="C232" s="34">
        <v>25800</v>
      </c>
      <c r="D232" s="16" t="s">
        <v>212</v>
      </c>
      <c r="E232" s="18" t="s">
        <v>9</v>
      </c>
    </row>
    <row r="233" spans="1:5" x14ac:dyDescent="0.25">
      <c r="A233" s="16" t="s">
        <v>233</v>
      </c>
      <c r="B233" s="17" t="s">
        <v>211</v>
      </c>
      <c r="C233" s="34">
        <v>27600</v>
      </c>
      <c r="D233" s="16" t="s">
        <v>212</v>
      </c>
      <c r="E233" s="18" t="s">
        <v>9</v>
      </c>
    </row>
    <row r="234" spans="1:5" x14ac:dyDescent="0.25">
      <c r="A234" s="16" t="s">
        <v>234</v>
      </c>
      <c r="B234" s="17" t="s">
        <v>211</v>
      </c>
      <c r="C234" s="34">
        <v>30600</v>
      </c>
      <c r="D234" s="16" t="s">
        <v>212</v>
      </c>
      <c r="E234" s="18" t="s">
        <v>9</v>
      </c>
    </row>
    <row r="235" spans="1:5" x14ac:dyDescent="0.25">
      <c r="A235" s="16" t="s">
        <v>235</v>
      </c>
      <c r="B235" s="17" t="s">
        <v>211</v>
      </c>
      <c r="C235" s="34">
        <v>34200</v>
      </c>
      <c r="D235" s="16" t="s">
        <v>212</v>
      </c>
      <c r="E235" s="18" t="s">
        <v>9</v>
      </c>
    </row>
    <row r="236" spans="1:5" x14ac:dyDescent="0.25">
      <c r="A236" s="16" t="s">
        <v>236</v>
      </c>
      <c r="B236" s="17" t="s">
        <v>211</v>
      </c>
      <c r="C236" s="34">
        <v>37200</v>
      </c>
      <c r="D236" s="16" t="s">
        <v>212</v>
      </c>
      <c r="E236" s="18" t="s">
        <v>9</v>
      </c>
    </row>
    <row r="237" spans="1:5" x14ac:dyDescent="0.25">
      <c r="A237" s="16" t="s">
        <v>237</v>
      </c>
      <c r="B237" s="17" t="s">
        <v>211</v>
      </c>
      <c r="C237" s="34">
        <v>42000</v>
      </c>
      <c r="D237" s="16" t="s">
        <v>212</v>
      </c>
      <c r="E237" s="18" t="s">
        <v>9</v>
      </c>
    </row>
    <row r="238" spans="1:5" x14ac:dyDescent="0.25">
      <c r="A238" s="16" t="s">
        <v>238</v>
      </c>
      <c r="B238" s="17" t="s">
        <v>211</v>
      </c>
      <c r="C238" s="34">
        <v>43800</v>
      </c>
      <c r="D238" s="16" t="s">
        <v>212</v>
      </c>
      <c r="E238" s="18" t="s">
        <v>9</v>
      </c>
    </row>
    <row r="239" spans="1:5" x14ac:dyDescent="0.25">
      <c r="A239" s="16" t="s">
        <v>239</v>
      </c>
      <c r="B239" s="17" t="s">
        <v>211</v>
      </c>
      <c r="C239" s="34">
        <v>46200</v>
      </c>
      <c r="D239" s="16" t="s">
        <v>212</v>
      </c>
      <c r="E239" s="18" t="s">
        <v>9</v>
      </c>
    </row>
    <row r="240" spans="1:5" x14ac:dyDescent="0.25">
      <c r="A240" s="16" t="s">
        <v>240</v>
      </c>
      <c r="B240" s="17" t="s">
        <v>211</v>
      </c>
      <c r="C240" s="34">
        <v>52800</v>
      </c>
      <c r="D240" s="16" t="s">
        <v>212</v>
      </c>
      <c r="E240" s="18" t="s">
        <v>9</v>
      </c>
    </row>
    <row r="241" spans="1:5" x14ac:dyDescent="0.25">
      <c r="A241" s="16" t="s">
        <v>241</v>
      </c>
      <c r="B241" s="17" t="s">
        <v>223</v>
      </c>
      <c r="C241" s="34">
        <v>58200</v>
      </c>
      <c r="D241" s="16" t="s">
        <v>212</v>
      </c>
      <c r="E241" s="18" t="s">
        <v>9</v>
      </c>
    </row>
    <row r="242" spans="1:5" x14ac:dyDescent="0.25">
      <c r="A242" s="16" t="s">
        <v>242</v>
      </c>
      <c r="B242" s="17" t="s">
        <v>223</v>
      </c>
      <c r="C242" s="34">
        <v>61200</v>
      </c>
      <c r="D242" s="16" t="s">
        <v>212</v>
      </c>
      <c r="E242" s="18" t="s">
        <v>9</v>
      </c>
    </row>
    <row r="243" spans="1:5" x14ac:dyDescent="0.25">
      <c r="A243" s="16" t="s">
        <v>243</v>
      </c>
      <c r="B243" s="17" t="s">
        <v>223</v>
      </c>
      <c r="C243" s="34">
        <v>64200</v>
      </c>
      <c r="D243" s="16" t="s">
        <v>212</v>
      </c>
      <c r="E243" s="18" t="s">
        <v>9</v>
      </c>
    </row>
    <row r="244" spans="1:5" x14ac:dyDescent="0.25">
      <c r="A244" s="16" t="s">
        <v>244</v>
      </c>
      <c r="B244" s="17" t="s">
        <v>223</v>
      </c>
      <c r="C244" s="34">
        <v>62400</v>
      </c>
      <c r="D244" s="16" t="s">
        <v>212</v>
      </c>
      <c r="E244" s="18" t="s">
        <v>9</v>
      </c>
    </row>
    <row r="245" spans="1:5" x14ac:dyDescent="0.25">
      <c r="A245" s="16" t="s">
        <v>245</v>
      </c>
      <c r="B245" s="17" t="s">
        <v>246</v>
      </c>
      <c r="C245" s="34">
        <v>70000</v>
      </c>
      <c r="D245" s="16" t="s">
        <v>186</v>
      </c>
      <c r="E245" s="18" t="s">
        <v>9</v>
      </c>
    </row>
    <row r="246" spans="1:5" x14ac:dyDescent="0.25">
      <c r="A246" s="16" t="s">
        <v>1720</v>
      </c>
      <c r="B246" s="17" t="s">
        <v>203</v>
      </c>
      <c r="C246" s="34">
        <v>7400</v>
      </c>
      <c r="D246" s="16" t="s">
        <v>186</v>
      </c>
      <c r="E246" s="18" t="s">
        <v>9</v>
      </c>
    </row>
    <row r="247" spans="1:5" x14ac:dyDescent="0.25">
      <c r="A247" s="16" t="s">
        <v>1837</v>
      </c>
      <c r="B247" s="17" t="s">
        <v>1838</v>
      </c>
      <c r="C247" s="34">
        <v>19500</v>
      </c>
      <c r="D247" s="16" t="s">
        <v>186</v>
      </c>
      <c r="E247" s="18" t="s">
        <v>9</v>
      </c>
    </row>
    <row r="248" spans="1:5" x14ac:dyDescent="0.25">
      <c r="A248" s="16" t="s">
        <v>247</v>
      </c>
      <c r="B248" s="17" t="s">
        <v>248</v>
      </c>
      <c r="C248" s="23">
        <v>56000</v>
      </c>
      <c r="D248" s="16" t="s">
        <v>186</v>
      </c>
      <c r="E248" s="18" t="s">
        <v>9</v>
      </c>
    </row>
    <row r="249" spans="1:5" x14ac:dyDescent="0.25">
      <c r="A249" s="16" t="s">
        <v>249</v>
      </c>
      <c r="B249" s="17" t="s">
        <v>250</v>
      </c>
      <c r="C249" s="23">
        <v>34000</v>
      </c>
      <c r="D249" s="16" t="s">
        <v>186</v>
      </c>
      <c r="E249" s="18" t="s">
        <v>9</v>
      </c>
    </row>
    <row r="250" spans="1:5" x14ac:dyDescent="0.25">
      <c r="A250" s="16" t="s">
        <v>251</v>
      </c>
      <c r="B250" s="17" t="s">
        <v>252</v>
      </c>
      <c r="C250" s="23">
        <v>150000</v>
      </c>
      <c r="D250" s="16" t="s">
        <v>186</v>
      </c>
      <c r="E250" s="18" t="s">
        <v>9</v>
      </c>
    </row>
    <row r="251" spans="1:5" ht="18" x14ac:dyDescent="0.25">
      <c r="A251" s="46" t="s">
        <v>253</v>
      </c>
      <c r="B251" s="47"/>
      <c r="C251" s="6"/>
      <c r="D251" s="48"/>
      <c r="E251" s="49"/>
    </row>
    <row r="252" spans="1:5" x14ac:dyDescent="0.25">
      <c r="A252" s="16" t="s">
        <v>254</v>
      </c>
      <c r="B252" s="17" t="s">
        <v>255</v>
      </c>
      <c r="C252" s="23">
        <v>2800</v>
      </c>
      <c r="D252" s="16" t="s">
        <v>256</v>
      </c>
      <c r="E252" s="18" t="s">
        <v>9</v>
      </c>
    </row>
    <row r="253" spans="1:5" x14ac:dyDescent="0.25">
      <c r="A253" s="16" t="s">
        <v>2010</v>
      </c>
      <c r="B253" s="17" t="s">
        <v>257</v>
      </c>
      <c r="C253" s="23">
        <v>3850</v>
      </c>
      <c r="D253" s="16" t="s">
        <v>256</v>
      </c>
      <c r="E253" s="18" t="s">
        <v>9</v>
      </c>
    </row>
    <row r="254" spans="1:5" x14ac:dyDescent="0.25">
      <c r="A254" s="16" t="s">
        <v>2011</v>
      </c>
      <c r="B254" s="17" t="s">
        <v>257</v>
      </c>
      <c r="C254" s="23">
        <v>4000</v>
      </c>
      <c r="D254" s="16" t="s">
        <v>256</v>
      </c>
      <c r="E254" s="18" t="s">
        <v>9</v>
      </c>
    </row>
    <row r="255" spans="1:5" x14ac:dyDescent="0.25">
      <c r="A255" s="16" t="s">
        <v>258</v>
      </c>
      <c r="B255" s="17" t="s">
        <v>257</v>
      </c>
      <c r="C255" s="23">
        <v>4300</v>
      </c>
      <c r="D255" s="16" t="s">
        <v>256</v>
      </c>
      <c r="E255" s="18" t="s">
        <v>9</v>
      </c>
    </row>
    <row r="256" spans="1:5" x14ac:dyDescent="0.25">
      <c r="A256" s="16" t="s">
        <v>259</v>
      </c>
      <c r="B256" s="17" t="s">
        <v>260</v>
      </c>
      <c r="C256" s="23">
        <v>8700</v>
      </c>
      <c r="D256" s="16" t="s">
        <v>256</v>
      </c>
      <c r="E256" s="18" t="s">
        <v>9</v>
      </c>
    </row>
    <row r="257" spans="1:5" ht="18" x14ac:dyDescent="0.25">
      <c r="A257" s="46" t="s">
        <v>261</v>
      </c>
      <c r="B257" s="47"/>
      <c r="C257" s="6"/>
      <c r="D257" s="6"/>
      <c r="E257" s="50"/>
    </row>
    <row r="258" spans="1:5" x14ac:dyDescent="0.25">
      <c r="A258" s="16" t="s">
        <v>262</v>
      </c>
      <c r="B258" s="51" t="s">
        <v>152</v>
      </c>
      <c r="C258" s="23">
        <v>64000</v>
      </c>
      <c r="D258" s="16" t="s">
        <v>263</v>
      </c>
      <c r="E258" s="18" t="s">
        <v>264</v>
      </c>
    </row>
    <row r="259" spans="1:5" x14ac:dyDescent="0.25">
      <c r="A259" s="16" t="s">
        <v>265</v>
      </c>
      <c r="B259" s="51" t="s">
        <v>152</v>
      </c>
      <c r="C259" s="23">
        <v>58000</v>
      </c>
      <c r="D259" s="16" t="s">
        <v>263</v>
      </c>
      <c r="E259" s="18" t="s">
        <v>264</v>
      </c>
    </row>
    <row r="260" spans="1:5" x14ac:dyDescent="0.25">
      <c r="A260" s="16" t="s">
        <v>266</v>
      </c>
      <c r="B260" s="51" t="s">
        <v>267</v>
      </c>
      <c r="C260" s="23">
        <v>46000</v>
      </c>
      <c r="D260" s="16" t="s">
        <v>263</v>
      </c>
      <c r="E260" s="16" t="s">
        <v>264</v>
      </c>
    </row>
    <row r="261" spans="1:5" x14ac:dyDescent="0.25">
      <c r="A261" s="16" t="s">
        <v>268</v>
      </c>
      <c r="B261" s="51" t="s">
        <v>267</v>
      </c>
      <c r="C261" s="23">
        <v>46000</v>
      </c>
      <c r="D261" s="16" t="s">
        <v>263</v>
      </c>
      <c r="E261" s="16" t="s">
        <v>264</v>
      </c>
    </row>
    <row r="262" spans="1:5" x14ac:dyDescent="0.25">
      <c r="A262" s="16" t="s">
        <v>269</v>
      </c>
      <c r="B262" s="51" t="s">
        <v>267</v>
      </c>
      <c r="C262" s="23">
        <v>49000</v>
      </c>
      <c r="D262" s="16" t="s">
        <v>263</v>
      </c>
      <c r="E262" s="18" t="s">
        <v>264</v>
      </c>
    </row>
    <row r="263" spans="1:5" x14ac:dyDescent="0.25">
      <c r="A263" s="16" t="s">
        <v>270</v>
      </c>
      <c r="B263" s="51" t="s">
        <v>271</v>
      </c>
      <c r="C263" s="23">
        <v>56000</v>
      </c>
      <c r="D263" s="16" t="s">
        <v>263</v>
      </c>
      <c r="E263" s="18" t="s">
        <v>264</v>
      </c>
    </row>
    <row r="264" spans="1:5" x14ac:dyDescent="0.25">
      <c r="A264" s="16" t="s">
        <v>272</v>
      </c>
      <c r="B264" s="51" t="s">
        <v>271</v>
      </c>
      <c r="C264" s="23">
        <v>56000</v>
      </c>
      <c r="D264" s="16" t="s">
        <v>263</v>
      </c>
      <c r="E264" s="18" t="s">
        <v>264</v>
      </c>
    </row>
    <row r="265" spans="1:5" x14ac:dyDescent="0.25">
      <c r="A265" s="16" t="s">
        <v>273</v>
      </c>
      <c r="B265" s="51" t="s">
        <v>274</v>
      </c>
      <c r="C265" s="23">
        <v>36000</v>
      </c>
      <c r="D265" s="16" t="s">
        <v>263</v>
      </c>
      <c r="E265" s="18" t="s">
        <v>264</v>
      </c>
    </row>
    <row r="266" spans="1:5" x14ac:dyDescent="0.25">
      <c r="A266" s="16" t="s">
        <v>275</v>
      </c>
      <c r="B266" s="51" t="s">
        <v>267</v>
      </c>
      <c r="C266" s="23">
        <v>47000</v>
      </c>
      <c r="D266" s="16" t="s">
        <v>263</v>
      </c>
      <c r="E266" s="18" t="s">
        <v>264</v>
      </c>
    </row>
    <row r="267" spans="1:5" x14ac:dyDescent="0.25">
      <c r="A267" s="16" t="s">
        <v>276</v>
      </c>
      <c r="B267" s="51" t="s">
        <v>152</v>
      </c>
      <c r="C267" s="23">
        <v>62000</v>
      </c>
      <c r="D267" s="16" t="s">
        <v>263</v>
      </c>
      <c r="E267" s="18" t="s">
        <v>264</v>
      </c>
    </row>
    <row r="268" spans="1:5" x14ac:dyDescent="0.25">
      <c r="A268" s="43" t="s">
        <v>2085</v>
      </c>
      <c r="B268" s="93" t="s">
        <v>271</v>
      </c>
      <c r="C268" s="29">
        <v>60000</v>
      </c>
      <c r="D268" s="43" t="s">
        <v>263</v>
      </c>
      <c r="E268" s="45" t="s">
        <v>264</v>
      </c>
    </row>
    <row r="269" spans="1:5" x14ac:dyDescent="0.25">
      <c r="A269" s="16" t="s">
        <v>277</v>
      </c>
      <c r="B269" s="51" t="s">
        <v>278</v>
      </c>
      <c r="C269" s="23">
        <v>42000</v>
      </c>
      <c r="D269" s="16" t="s">
        <v>263</v>
      </c>
      <c r="E269" s="18" t="s">
        <v>264</v>
      </c>
    </row>
    <row r="270" spans="1:5" x14ac:dyDescent="0.25">
      <c r="A270" s="16" t="s">
        <v>279</v>
      </c>
      <c r="B270" s="51" t="s">
        <v>271</v>
      </c>
      <c r="C270" s="23">
        <v>50000</v>
      </c>
      <c r="D270" s="16" t="s">
        <v>263</v>
      </c>
      <c r="E270" s="18" t="s">
        <v>264</v>
      </c>
    </row>
    <row r="271" spans="1:5" x14ac:dyDescent="0.25">
      <c r="A271" s="16" t="s">
        <v>280</v>
      </c>
      <c r="B271" s="51" t="s">
        <v>271</v>
      </c>
      <c r="C271" s="23">
        <v>50000</v>
      </c>
      <c r="D271" s="16" t="s">
        <v>263</v>
      </c>
      <c r="E271" s="18" t="s">
        <v>264</v>
      </c>
    </row>
    <row r="272" spans="1:5" x14ac:dyDescent="0.25">
      <c r="A272" s="16" t="s">
        <v>281</v>
      </c>
      <c r="B272" s="51" t="s">
        <v>271</v>
      </c>
      <c r="C272" s="23">
        <v>67000</v>
      </c>
      <c r="D272" s="16" t="s">
        <v>263</v>
      </c>
      <c r="E272" s="18" t="s">
        <v>264</v>
      </c>
    </row>
    <row r="273" spans="1:5" x14ac:dyDescent="0.25">
      <c r="A273" s="16" t="s">
        <v>282</v>
      </c>
      <c r="B273" s="51" t="s">
        <v>283</v>
      </c>
      <c r="C273" s="23">
        <v>42000</v>
      </c>
      <c r="D273" s="16" t="s">
        <v>263</v>
      </c>
      <c r="E273" s="18" t="s">
        <v>264</v>
      </c>
    </row>
    <row r="274" spans="1:5" x14ac:dyDescent="0.25">
      <c r="A274" s="16" t="s">
        <v>284</v>
      </c>
      <c r="B274" s="51" t="s">
        <v>285</v>
      </c>
      <c r="C274" s="23">
        <v>72000</v>
      </c>
      <c r="D274" s="16" t="s">
        <v>263</v>
      </c>
      <c r="E274" s="18" t="s">
        <v>264</v>
      </c>
    </row>
    <row r="275" spans="1:5" x14ac:dyDescent="0.25">
      <c r="A275" s="6"/>
      <c r="B275" s="83"/>
      <c r="C275" s="27"/>
      <c r="D275" s="6"/>
      <c r="E275" s="52"/>
    </row>
    <row r="276" spans="1:5" ht="15.75" thickBot="1" x14ac:dyDescent="0.3">
      <c r="A276" s="20"/>
      <c r="B276" s="6"/>
      <c r="C276" s="6"/>
      <c r="D276" s="7"/>
      <c r="E276" s="8">
        <v>44930</v>
      </c>
    </row>
    <row r="277" spans="1:5" ht="15.75" thickBot="1" x14ac:dyDescent="0.3">
      <c r="A277" s="9" t="s">
        <v>0</v>
      </c>
      <c r="B277" s="10" t="s">
        <v>1</v>
      </c>
      <c r="C277" s="10" t="s">
        <v>2</v>
      </c>
      <c r="D277" s="10" t="s">
        <v>3</v>
      </c>
      <c r="E277" s="11" t="s">
        <v>4</v>
      </c>
    </row>
    <row r="278" spans="1:5" ht="18" x14ac:dyDescent="0.25">
      <c r="A278" s="46" t="s">
        <v>261</v>
      </c>
      <c r="B278" s="47"/>
      <c r="C278" s="6"/>
      <c r="D278" s="6"/>
      <c r="E278" s="50"/>
    </row>
    <row r="279" spans="1:5" x14ac:dyDescent="0.25">
      <c r="A279" s="16" t="s">
        <v>286</v>
      </c>
      <c r="B279" s="51" t="s">
        <v>267</v>
      </c>
      <c r="C279" s="23">
        <v>44000</v>
      </c>
      <c r="D279" s="16" t="s">
        <v>263</v>
      </c>
      <c r="E279" s="18" t="s">
        <v>264</v>
      </c>
    </row>
    <row r="280" spans="1:5" x14ac:dyDescent="0.25">
      <c r="A280" s="16" t="s">
        <v>287</v>
      </c>
      <c r="B280" s="51" t="s">
        <v>288</v>
      </c>
      <c r="C280" s="23">
        <v>170000</v>
      </c>
      <c r="D280" s="16" t="s">
        <v>263</v>
      </c>
      <c r="E280" s="18" t="s">
        <v>264</v>
      </c>
    </row>
    <row r="281" spans="1:5" x14ac:dyDescent="0.25">
      <c r="A281" s="16" t="s">
        <v>289</v>
      </c>
      <c r="B281" s="51" t="s">
        <v>285</v>
      </c>
      <c r="C281" s="23">
        <v>75000</v>
      </c>
      <c r="D281" s="16" t="s">
        <v>263</v>
      </c>
      <c r="E281" s="18" t="s">
        <v>264</v>
      </c>
    </row>
    <row r="282" spans="1:5" x14ac:dyDescent="0.25">
      <c r="A282" s="16" t="s">
        <v>290</v>
      </c>
      <c r="B282" s="51" t="s">
        <v>285</v>
      </c>
      <c r="C282" s="23">
        <v>77000</v>
      </c>
      <c r="D282" s="16" t="s">
        <v>263</v>
      </c>
      <c r="E282" s="18" t="s">
        <v>264</v>
      </c>
    </row>
    <row r="283" spans="1:5" x14ac:dyDescent="0.25">
      <c r="A283" s="16" t="s">
        <v>291</v>
      </c>
      <c r="B283" s="51" t="s">
        <v>292</v>
      </c>
      <c r="C283" s="23">
        <v>33500</v>
      </c>
      <c r="D283" s="16" t="s">
        <v>263</v>
      </c>
      <c r="E283" s="18" t="s">
        <v>264</v>
      </c>
    </row>
    <row r="284" spans="1:5" x14ac:dyDescent="0.25">
      <c r="A284" s="16" t="s">
        <v>293</v>
      </c>
      <c r="B284" s="51" t="s">
        <v>285</v>
      </c>
      <c r="C284" s="23">
        <v>73000</v>
      </c>
      <c r="D284" s="16" t="s">
        <v>263</v>
      </c>
      <c r="E284" s="18" t="s">
        <v>264</v>
      </c>
    </row>
    <row r="285" spans="1:5" x14ac:dyDescent="0.25">
      <c r="A285" s="16" t="s">
        <v>294</v>
      </c>
      <c r="B285" s="51" t="s">
        <v>285</v>
      </c>
      <c r="C285" s="23">
        <v>75000</v>
      </c>
      <c r="D285" s="16" t="s">
        <v>263</v>
      </c>
      <c r="E285" s="18" t="s">
        <v>264</v>
      </c>
    </row>
    <row r="286" spans="1:5" x14ac:dyDescent="0.25">
      <c r="A286" s="16" t="s">
        <v>295</v>
      </c>
      <c r="B286" s="51" t="s">
        <v>283</v>
      </c>
      <c r="C286" s="23">
        <v>56000</v>
      </c>
      <c r="D286" s="16" t="s">
        <v>263</v>
      </c>
      <c r="E286" s="18" t="s">
        <v>264</v>
      </c>
    </row>
    <row r="287" spans="1:5" x14ac:dyDescent="0.25">
      <c r="A287" s="16" t="s">
        <v>296</v>
      </c>
      <c r="B287" s="51" t="s">
        <v>267</v>
      </c>
      <c r="C287" s="23">
        <v>47000</v>
      </c>
      <c r="D287" s="16" t="s">
        <v>263</v>
      </c>
      <c r="E287" s="18" t="s">
        <v>264</v>
      </c>
    </row>
    <row r="288" spans="1:5" x14ac:dyDescent="0.25">
      <c r="A288" s="16" t="s">
        <v>297</v>
      </c>
      <c r="B288" s="51" t="s">
        <v>292</v>
      </c>
      <c r="C288" s="23">
        <v>32000</v>
      </c>
      <c r="D288" s="16" t="s">
        <v>263</v>
      </c>
      <c r="E288" s="18" t="s">
        <v>264</v>
      </c>
    </row>
    <row r="289" spans="1:5" x14ac:dyDescent="0.25">
      <c r="A289" s="16" t="s">
        <v>298</v>
      </c>
      <c r="B289" s="51" t="s">
        <v>292</v>
      </c>
      <c r="C289" s="23">
        <v>27500</v>
      </c>
      <c r="D289" s="16" t="s">
        <v>263</v>
      </c>
      <c r="E289" s="18" t="s">
        <v>264</v>
      </c>
    </row>
    <row r="290" spans="1:5" x14ac:dyDescent="0.25">
      <c r="A290" s="16" t="s">
        <v>299</v>
      </c>
      <c r="B290" s="51" t="s">
        <v>267</v>
      </c>
      <c r="C290" s="23">
        <v>35000</v>
      </c>
      <c r="D290" s="16" t="s">
        <v>263</v>
      </c>
      <c r="E290" s="18" t="s">
        <v>264</v>
      </c>
    </row>
    <row r="291" spans="1:5" x14ac:dyDescent="0.25">
      <c r="A291" s="16" t="s">
        <v>300</v>
      </c>
      <c r="B291" s="51" t="s">
        <v>271</v>
      </c>
      <c r="C291" s="23">
        <v>55000</v>
      </c>
      <c r="D291" s="16" t="s">
        <v>263</v>
      </c>
      <c r="E291" s="18" t="s">
        <v>264</v>
      </c>
    </row>
    <row r="292" spans="1:5" x14ac:dyDescent="0.25">
      <c r="A292" s="16" t="s">
        <v>301</v>
      </c>
      <c r="B292" s="51" t="s">
        <v>285</v>
      </c>
      <c r="C292" s="23">
        <v>74000</v>
      </c>
      <c r="D292" s="16" t="s">
        <v>263</v>
      </c>
      <c r="E292" s="18" t="s">
        <v>264</v>
      </c>
    </row>
    <row r="293" spans="1:5" x14ac:dyDescent="0.25">
      <c r="A293" s="16" t="s">
        <v>302</v>
      </c>
      <c r="B293" s="51" t="s">
        <v>267</v>
      </c>
      <c r="C293" s="23">
        <v>38000</v>
      </c>
      <c r="D293" s="16" t="s">
        <v>263</v>
      </c>
      <c r="E293" s="18" t="s">
        <v>264</v>
      </c>
    </row>
    <row r="294" spans="1:5" x14ac:dyDescent="0.25">
      <c r="A294" s="16" t="s">
        <v>303</v>
      </c>
      <c r="B294" s="51" t="s">
        <v>304</v>
      </c>
      <c r="C294" s="23">
        <v>27000</v>
      </c>
      <c r="D294" s="16" t="s">
        <v>263</v>
      </c>
      <c r="E294" s="18" t="s">
        <v>264</v>
      </c>
    </row>
    <row r="295" spans="1:5" x14ac:dyDescent="0.25">
      <c r="A295" s="16" t="s">
        <v>305</v>
      </c>
      <c r="B295" s="51" t="s">
        <v>267</v>
      </c>
      <c r="C295" s="23">
        <v>44000</v>
      </c>
      <c r="D295" s="16" t="s">
        <v>263</v>
      </c>
      <c r="E295" s="18" t="s">
        <v>264</v>
      </c>
    </row>
    <row r="296" spans="1:5" x14ac:dyDescent="0.25">
      <c r="A296" s="16" t="s">
        <v>306</v>
      </c>
      <c r="B296" s="51" t="s">
        <v>267</v>
      </c>
      <c r="C296" s="23">
        <v>52000</v>
      </c>
      <c r="D296" s="16" t="s">
        <v>263</v>
      </c>
      <c r="E296" s="18" t="s">
        <v>264</v>
      </c>
    </row>
    <row r="297" spans="1:5" x14ac:dyDescent="0.25">
      <c r="A297" s="16" t="s">
        <v>307</v>
      </c>
      <c r="B297" s="51" t="s">
        <v>267</v>
      </c>
      <c r="C297" s="23">
        <v>32500</v>
      </c>
      <c r="D297" s="16" t="s">
        <v>263</v>
      </c>
      <c r="E297" s="18" t="s">
        <v>264</v>
      </c>
    </row>
    <row r="298" spans="1:5" x14ac:dyDescent="0.25">
      <c r="A298" s="16" t="s">
        <v>308</v>
      </c>
      <c r="B298" s="51" t="s">
        <v>271</v>
      </c>
      <c r="C298" s="23">
        <v>70000</v>
      </c>
      <c r="D298" s="16" t="s">
        <v>263</v>
      </c>
      <c r="E298" s="18" t="s">
        <v>264</v>
      </c>
    </row>
    <row r="299" spans="1:5" x14ac:dyDescent="0.25">
      <c r="A299" s="16" t="s">
        <v>309</v>
      </c>
      <c r="B299" s="51" t="s">
        <v>283</v>
      </c>
      <c r="C299" s="23">
        <v>60000</v>
      </c>
      <c r="D299" s="16" t="s">
        <v>263</v>
      </c>
      <c r="E299" s="18" t="s">
        <v>264</v>
      </c>
    </row>
    <row r="300" spans="1:5" x14ac:dyDescent="0.25">
      <c r="A300" s="16" t="s">
        <v>310</v>
      </c>
      <c r="B300" s="51" t="s">
        <v>285</v>
      </c>
      <c r="C300" s="23">
        <v>79000</v>
      </c>
      <c r="D300" s="16" t="s">
        <v>263</v>
      </c>
      <c r="E300" s="18" t="s">
        <v>264</v>
      </c>
    </row>
    <row r="301" spans="1:5" x14ac:dyDescent="0.25">
      <c r="A301" s="16" t="s">
        <v>2035</v>
      </c>
      <c r="B301" s="51" t="s">
        <v>267</v>
      </c>
      <c r="C301" s="23">
        <v>32000</v>
      </c>
      <c r="D301" s="16" t="s">
        <v>263</v>
      </c>
      <c r="E301" s="18" t="s">
        <v>264</v>
      </c>
    </row>
    <row r="302" spans="1:5" x14ac:dyDescent="0.25">
      <c r="A302" s="43" t="s">
        <v>2083</v>
      </c>
      <c r="B302" s="93" t="s">
        <v>283</v>
      </c>
      <c r="C302" s="29">
        <v>62000</v>
      </c>
      <c r="D302" s="43" t="s">
        <v>263</v>
      </c>
      <c r="E302" s="45" t="s">
        <v>264</v>
      </c>
    </row>
    <row r="303" spans="1:5" x14ac:dyDescent="0.25">
      <c r="A303" s="43" t="s">
        <v>2084</v>
      </c>
      <c r="B303" s="93" t="s">
        <v>285</v>
      </c>
      <c r="C303" s="29">
        <v>88000</v>
      </c>
      <c r="D303" s="43" t="s">
        <v>263</v>
      </c>
      <c r="E303" s="45" t="s">
        <v>264</v>
      </c>
    </row>
    <row r="304" spans="1:5" x14ac:dyDescent="0.25">
      <c r="A304" s="16" t="s">
        <v>311</v>
      </c>
      <c r="B304" s="51" t="s">
        <v>285</v>
      </c>
      <c r="C304" s="23">
        <v>75000</v>
      </c>
      <c r="D304" s="16" t="s">
        <v>263</v>
      </c>
      <c r="E304" s="18" t="s">
        <v>264</v>
      </c>
    </row>
    <row r="305" spans="1:5" x14ac:dyDescent="0.25">
      <c r="A305" s="16" t="s">
        <v>312</v>
      </c>
      <c r="B305" s="51" t="s">
        <v>285</v>
      </c>
      <c r="C305" s="23">
        <v>79000</v>
      </c>
      <c r="D305" s="16" t="s">
        <v>263</v>
      </c>
      <c r="E305" s="18" t="s">
        <v>264</v>
      </c>
    </row>
    <row r="306" spans="1:5" x14ac:dyDescent="0.25">
      <c r="A306" s="16" t="s">
        <v>313</v>
      </c>
      <c r="B306" s="51" t="s">
        <v>285</v>
      </c>
      <c r="C306" s="23">
        <v>82000</v>
      </c>
      <c r="D306" s="16" t="s">
        <v>263</v>
      </c>
      <c r="E306" s="18" t="s">
        <v>264</v>
      </c>
    </row>
    <row r="307" spans="1:5" x14ac:dyDescent="0.25">
      <c r="A307" s="16" t="s">
        <v>314</v>
      </c>
      <c r="B307" s="51" t="s">
        <v>285</v>
      </c>
      <c r="C307" s="23">
        <v>54000</v>
      </c>
      <c r="D307" s="16" t="s">
        <v>263</v>
      </c>
      <c r="E307" s="18" t="s">
        <v>264</v>
      </c>
    </row>
    <row r="308" spans="1:5" x14ac:dyDescent="0.25">
      <c r="A308" s="16" t="s">
        <v>315</v>
      </c>
      <c r="B308" s="51" t="s">
        <v>285</v>
      </c>
      <c r="C308" s="23">
        <v>56000</v>
      </c>
      <c r="D308" s="16" t="s">
        <v>263</v>
      </c>
      <c r="E308" s="18" t="s">
        <v>264</v>
      </c>
    </row>
    <row r="309" spans="1:5" x14ac:dyDescent="0.25">
      <c r="A309" s="16" t="s">
        <v>316</v>
      </c>
      <c r="B309" s="51" t="s">
        <v>267</v>
      </c>
      <c r="C309" s="23">
        <v>40000</v>
      </c>
      <c r="D309" s="16" t="s">
        <v>263</v>
      </c>
      <c r="E309" s="18" t="s">
        <v>264</v>
      </c>
    </row>
    <row r="310" spans="1:5" x14ac:dyDescent="0.25">
      <c r="A310" s="16" t="s">
        <v>317</v>
      </c>
      <c r="B310" s="51" t="s">
        <v>285</v>
      </c>
      <c r="C310" s="23">
        <v>74000</v>
      </c>
      <c r="D310" s="16" t="s">
        <v>263</v>
      </c>
      <c r="E310" s="18" t="s">
        <v>264</v>
      </c>
    </row>
    <row r="311" spans="1:5" x14ac:dyDescent="0.25">
      <c r="A311" s="16" t="s">
        <v>318</v>
      </c>
      <c r="B311" s="51" t="s">
        <v>278</v>
      </c>
      <c r="C311" s="23">
        <v>27000</v>
      </c>
      <c r="D311" s="16" t="s">
        <v>263</v>
      </c>
      <c r="E311" s="16" t="s">
        <v>264</v>
      </c>
    </row>
    <row r="312" spans="1:5" ht="15.75" x14ac:dyDescent="0.25">
      <c r="A312" s="32" t="s">
        <v>1748</v>
      </c>
      <c r="B312" s="33"/>
      <c r="C312" s="34"/>
      <c r="D312" s="35"/>
      <c r="E312" s="37"/>
    </row>
    <row r="313" spans="1:5" x14ac:dyDescent="0.25">
      <c r="A313" s="16" t="s">
        <v>1749</v>
      </c>
      <c r="B313" s="17" t="s">
        <v>581</v>
      </c>
      <c r="C313" s="23">
        <v>101000</v>
      </c>
      <c r="D313" s="16" t="s">
        <v>8</v>
      </c>
      <c r="E313" s="89" t="s">
        <v>9</v>
      </c>
    </row>
    <row r="314" spans="1:5" x14ac:dyDescent="0.25">
      <c r="A314" s="16" t="s">
        <v>1750</v>
      </c>
      <c r="B314" s="17" t="s">
        <v>581</v>
      </c>
      <c r="C314" s="23">
        <v>74000</v>
      </c>
      <c r="D314" s="16" t="s">
        <v>8</v>
      </c>
      <c r="E314" s="89" t="s">
        <v>9</v>
      </c>
    </row>
    <row r="315" spans="1:5" ht="15.75" x14ac:dyDescent="0.25">
      <c r="A315" s="32" t="s">
        <v>319</v>
      </c>
      <c r="B315" s="33"/>
      <c r="C315" s="34"/>
      <c r="D315" s="35"/>
      <c r="E315" s="37"/>
    </row>
    <row r="316" spans="1:5" x14ac:dyDescent="0.25">
      <c r="A316" s="16" t="s">
        <v>320</v>
      </c>
      <c r="B316" s="17" t="s">
        <v>321</v>
      </c>
      <c r="C316" s="34">
        <v>8600</v>
      </c>
      <c r="D316" s="16" t="s">
        <v>8</v>
      </c>
      <c r="E316" s="18" t="s">
        <v>9</v>
      </c>
    </row>
    <row r="317" spans="1:5" ht="15.75" x14ac:dyDescent="0.25">
      <c r="A317" s="32" t="s">
        <v>322</v>
      </c>
      <c r="B317" s="33"/>
      <c r="C317" s="34"/>
      <c r="D317" s="35"/>
      <c r="E317" s="37"/>
    </row>
    <row r="318" spans="1:5" x14ac:dyDescent="0.25">
      <c r="A318" s="16" t="s">
        <v>323</v>
      </c>
      <c r="B318" s="17" t="s">
        <v>324</v>
      </c>
      <c r="C318" s="23">
        <v>27600</v>
      </c>
      <c r="D318" s="16" t="s">
        <v>325</v>
      </c>
      <c r="E318" s="18" t="s">
        <v>9</v>
      </c>
    </row>
    <row r="319" spans="1:5" x14ac:dyDescent="0.25">
      <c r="A319" s="16" t="s">
        <v>326</v>
      </c>
      <c r="B319" s="17" t="s">
        <v>327</v>
      </c>
      <c r="C319" s="23">
        <v>31200</v>
      </c>
      <c r="D319" s="16" t="s">
        <v>325</v>
      </c>
      <c r="E319" s="18" t="s">
        <v>9</v>
      </c>
    </row>
    <row r="320" spans="1:5" x14ac:dyDescent="0.25">
      <c r="A320" s="16" t="s">
        <v>328</v>
      </c>
      <c r="B320" s="17" t="s">
        <v>329</v>
      </c>
      <c r="C320" s="23">
        <v>48600</v>
      </c>
      <c r="D320" s="16" t="s">
        <v>325</v>
      </c>
      <c r="E320" s="18" t="s">
        <v>9</v>
      </c>
    </row>
    <row r="321" spans="1:5" x14ac:dyDescent="0.25">
      <c r="A321" s="16" t="s">
        <v>330</v>
      </c>
      <c r="B321" s="17" t="s">
        <v>331</v>
      </c>
      <c r="C321" s="23">
        <v>67800</v>
      </c>
      <c r="D321" s="16" t="s">
        <v>325</v>
      </c>
      <c r="E321" s="18" t="s">
        <v>9</v>
      </c>
    </row>
    <row r="322" spans="1:5" x14ac:dyDescent="0.25">
      <c r="A322" s="16" t="s">
        <v>332</v>
      </c>
      <c r="B322" s="17" t="s">
        <v>333</v>
      </c>
      <c r="C322" s="23">
        <v>115800</v>
      </c>
      <c r="D322" s="16" t="s">
        <v>325</v>
      </c>
      <c r="E322" s="18" t="s">
        <v>9</v>
      </c>
    </row>
    <row r="323" spans="1:5" x14ac:dyDescent="0.25">
      <c r="A323" s="16" t="s">
        <v>334</v>
      </c>
      <c r="B323" s="17" t="s">
        <v>335</v>
      </c>
      <c r="C323" s="23">
        <v>177000</v>
      </c>
      <c r="D323" s="16" t="s">
        <v>325</v>
      </c>
      <c r="E323" s="18" t="s">
        <v>9</v>
      </c>
    </row>
    <row r="324" spans="1:5" x14ac:dyDescent="0.25">
      <c r="A324" s="16" t="s">
        <v>336</v>
      </c>
      <c r="B324" s="17" t="s">
        <v>337</v>
      </c>
      <c r="C324" s="23">
        <v>507600</v>
      </c>
      <c r="D324" s="16" t="s">
        <v>325</v>
      </c>
      <c r="E324" s="18" t="s">
        <v>9</v>
      </c>
    </row>
    <row r="325" spans="1:5" x14ac:dyDescent="0.25">
      <c r="A325" s="16" t="s">
        <v>1828</v>
      </c>
      <c r="B325" s="17" t="s">
        <v>1829</v>
      </c>
      <c r="C325" s="23">
        <v>1029600</v>
      </c>
      <c r="D325" s="16" t="s">
        <v>325</v>
      </c>
      <c r="E325" s="18" t="s">
        <v>9</v>
      </c>
    </row>
    <row r="326" spans="1:5" x14ac:dyDescent="0.25">
      <c r="A326" s="16" t="s">
        <v>338</v>
      </c>
      <c r="B326" s="17" t="s">
        <v>339</v>
      </c>
      <c r="C326" s="23">
        <v>14500</v>
      </c>
      <c r="D326" s="16" t="s">
        <v>340</v>
      </c>
      <c r="E326" s="18" t="s">
        <v>9</v>
      </c>
    </row>
    <row r="327" spans="1:5" x14ac:dyDescent="0.25">
      <c r="A327" s="16" t="s">
        <v>341</v>
      </c>
      <c r="B327" s="17" t="s">
        <v>342</v>
      </c>
      <c r="C327" s="23">
        <v>12000</v>
      </c>
      <c r="D327" s="16" t="s">
        <v>340</v>
      </c>
      <c r="E327" s="18" t="s">
        <v>9</v>
      </c>
    </row>
    <row r="328" spans="1:5" x14ac:dyDescent="0.25">
      <c r="A328" s="16" t="s">
        <v>343</v>
      </c>
      <c r="B328" s="17" t="s">
        <v>344</v>
      </c>
      <c r="C328" s="23">
        <v>20300</v>
      </c>
      <c r="D328" s="16" t="s">
        <v>340</v>
      </c>
      <c r="E328" s="18" t="s">
        <v>9</v>
      </c>
    </row>
    <row r="329" spans="1:5" x14ac:dyDescent="0.25">
      <c r="A329" s="16" t="s">
        <v>345</v>
      </c>
      <c r="B329" s="17" t="s">
        <v>346</v>
      </c>
      <c r="C329" s="23">
        <v>15300</v>
      </c>
      <c r="D329" s="16" t="s">
        <v>340</v>
      </c>
      <c r="E329" s="18" t="s">
        <v>9</v>
      </c>
    </row>
    <row r="330" spans="1:5" x14ac:dyDescent="0.25">
      <c r="A330" s="6"/>
      <c r="B330" s="26"/>
      <c r="C330" s="27"/>
      <c r="D330" s="6"/>
      <c r="E330" s="52"/>
    </row>
    <row r="331" spans="1:5" ht="15.75" thickBot="1" x14ac:dyDescent="0.3">
      <c r="A331" s="6"/>
      <c r="B331" s="6"/>
      <c r="C331" s="6"/>
      <c r="D331" s="7"/>
      <c r="E331" s="8">
        <v>44930</v>
      </c>
    </row>
    <row r="332" spans="1:5" ht="15.75" thickBot="1" x14ac:dyDescent="0.3">
      <c r="A332" s="9" t="s">
        <v>0</v>
      </c>
      <c r="B332" s="10" t="s">
        <v>1</v>
      </c>
      <c r="C332" s="10" t="s">
        <v>2</v>
      </c>
      <c r="D332" s="10" t="s">
        <v>3</v>
      </c>
      <c r="E332" s="11" t="s">
        <v>4</v>
      </c>
    </row>
    <row r="333" spans="1:5" ht="15.75" x14ac:dyDescent="0.25">
      <c r="A333" s="32" t="s">
        <v>322</v>
      </c>
      <c r="B333" s="33"/>
      <c r="C333" s="34"/>
      <c r="D333" s="35"/>
      <c r="E333" s="37"/>
    </row>
    <row r="334" spans="1:5" x14ac:dyDescent="0.25">
      <c r="A334" s="16" t="s">
        <v>347</v>
      </c>
      <c r="B334" s="17" t="s">
        <v>348</v>
      </c>
      <c r="C334" s="23">
        <v>25200</v>
      </c>
      <c r="D334" s="16" t="s">
        <v>340</v>
      </c>
      <c r="E334" s="18" t="s">
        <v>9</v>
      </c>
    </row>
    <row r="335" spans="1:5" x14ac:dyDescent="0.25">
      <c r="A335" s="16" t="s">
        <v>349</v>
      </c>
      <c r="B335" s="17" t="s">
        <v>350</v>
      </c>
      <c r="C335" s="23">
        <v>20200</v>
      </c>
      <c r="D335" s="16" t="s">
        <v>340</v>
      </c>
      <c r="E335" s="18" t="s">
        <v>9</v>
      </c>
    </row>
    <row r="336" spans="1:5" x14ac:dyDescent="0.25">
      <c r="A336" s="16" t="s">
        <v>352</v>
      </c>
      <c r="B336" s="17" t="s">
        <v>342</v>
      </c>
      <c r="C336" s="23">
        <v>16500</v>
      </c>
      <c r="D336" s="16" t="s">
        <v>340</v>
      </c>
      <c r="E336" s="18" t="s">
        <v>9</v>
      </c>
    </row>
    <row r="337" spans="1:5" x14ac:dyDescent="0.25">
      <c r="A337" s="16" t="s">
        <v>353</v>
      </c>
      <c r="B337" s="17" t="s">
        <v>344</v>
      </c>
      <c r="C337" s="23">
        <v>29900</v>
      </c>
      <c r="D337" s="16" t="s">
        <v>340</v>
      </c>
      <c r="E337" s="18" t="s">
        <v>9</v>
      </c>
    </row>
    <row r="338" spans="1:5" x14ac:dyDescent="0.25">
      <c r="A338" s="16" t="s">
        <v>354</v>
      </c>
      <c r="B338" s="17" t="s">
        <v>346</v>
      </c>
      <c r="C338" s="23">
        <v>23500</v>
      </c>
      <c r="D338" s="16" t="s">
        <v>340</v>
      </c>
      <c r="E338" s="18" t="s">
        <v>9</v>
      </c>
    </row>
    <row r="339" spans="1:5" x14ac:dyDescent="0.25">
      <c r="A339" s="16" t="s">
        <v>355</v>
      </c>
      <c r="B339" s="17" t="s">
        <v>351</v>
      </c>
      <c r="C339" s="23">
        <v>13900</v>
      </c>
      <c r="D339" s="16" t="s">
        <v>340</v>
      </c>
      <c r="E339" s="18" t="s">
        <v>9</v>
      </c>
    </row>
    <row r="340" spans="1:5" x14ac:dyDescent="0.25">
      <c r="A340" s="16" t="s">
        <v>356</v>
      </c>
      <c r="B340" s="17" t="s">
        <v>342</v>
      </c>
      <c r="C340" s="23">
        <v>12000</v>
      </c>
      <c r="D340" s="16" t="s">
        <v>340</v>
      </c>
      <c r="E340" s="18" t="s">
        <v>9</v>
      </c>
    </row>
    <row r="341" spans="1:5" x14ac:dyDescent="0.25">
      <c r="A341" s="16" t="s">
        <v>357</v>
      </c>
      <c r="B341" s="17" t="s">
        <v>344</v>
      </c>
      <c r="C341" s="23">
        <v>21500</v>
      </c>
      <c r="D341" s="16" t="s">
        <v>340</v>
      </c>
      <c r="E341" s="18" t="s">
        <v>9</v>
      </c>
    </row>
    <row r="342" spans="1:5" x14ac:dyDescent="0.25">
      <c r="A342" s="16" t="s">
        <v>358</v>
      </c>
      <c r="B342" s="17" t="s">
        <v>346</v>
      </c>
      <c r="C342" s="23">
        <v>16500</v>
      </c>
      <c r="D342" s="16" t="s">
        <v>340</v>
      </c>
      <c r="E342" s="18" t="s">
        <v>9</v>
      </c>
    </row>
    <row r="343" spans="1:5" x14ac:dyDescent="0.25">
      <c r="A343" s="16" t="s">
        <v>359</v>
      </c>
      <c r="B343" s="17" t="s">
        <v>351</v>
      </c>
      <c r="C343" s="23">
        <v>15500</v>
      </c>
      <c r="D343" s="16" t="s">
        <v>340</v>
      </c>
      <c r="E343" s="18" t="s">
        <v>9</v>
      </c>
    </row>
    <row r="344" spans="1:5" x14ac:dyDescent="0.25">
      <c r="A344" s="16" t="s">
        <v>360</v>
      </c>
      <c r="B344" s="17" t="s">
        <v>342</v>
      </c>
      <c r="C344" s="23">
        <v>12500</v>
      </c>
      <c r="D344" s="16" t="s">
        <v>340</v>
      </c>
      <c r="E344" s="18" t="s">
        <v>9</v>
      </c>
    </row>
    <row r="345" spans="1:5" x14ac:dyDescent="0.25">
      <c r="A345" s="16" t="s">
        <v>361</v>
      </c>
      <c r="B345" s="17" t="s">
        <v>344</v>
      </c>
      <c r="C345" s="23">
        <v>23000</v>
      </c>
      <c r="D345" s="16" t="s">
        <v>340</v>
      </c>
      <c r="E345" s="18" t="s">
        <v>9</v>
      </c>
    </row>
    <row r="346" spans="1:5" x14ac:dyDescent="0.25">
      <c r="A346" s="16" t="s">
        <v>362</v>
      </c>
      <c r="B346" s="17" t="s">
        <v>346</v>
      </c>
      <c r="C346" s="23">
        <v>16300</v>
      </c>
      <c r="D346" s="16" t="s">
        <v>340</v>
      </c>
      <c r="E346" s="18" t="s">
        <v>9</v>
      </c>
    </row>
    <row r="347" spans="1:5" x14ac:dyDescent="0.25">
      <c r="A347" s="16" t="s">
        <v>363</v>
      </c>
      <c r="B347" s="17" t="s">
        <v>364</v>
      </c>
      <c r="C347" s="23">
        <v>26000</v>
      </c>
      <c r="D347" s="16" t="s">
        <v>340</v>
      </c>
      <c r="E347" s="18" t="s">
        <v>9</v>
      </c>
    </row>
    <row r="348" spans="1:5" x14ac:dyDescent="0.25">
      <c r="A348" s="16" t="s">
        <v>365</v>
      </c>
      <c r="B348" s="17" t="s">
        <v>366</v>
      </c>
      <c r="C348" s="23">
        <v>20000</v>
      </c>
      <c r="D348" s="16" t="s">
        <v>367</v>
      </c>
      <c r="E348" s="18" t="s">
        <v>9</v>
      </c>
    </row>
    <row r="349" spans="1:5" x14ac:dyDescent="0.25">
      <c r="A349" s="16" t="s">
        <v>368</v>
      </c>
      <c r="B349" s="17" t="s">
        <v>369</v>
      </c>
      <c r="C349" s="23">
        <v>19500</v>
      </c>
      <c r="D349" s="16" t="s">
        <v>367</v>
      </c>
      <c r="E349" s="18" t="s">
        <v>9</v>
      </c>
    </row>
    <row r="350" spans="1:5" x14ac:dyDescent="0.25">
      <c r="A350" s="16" t="s">
        <v>370</v>
      </c>
      <c r="B350" s="17" t="s">
        <v>371</v>
      </c>
      <c r="C350" s="23">
        <v>108900</v>
      </c>
      <c r="D350" s="16" t="s">
        <v>212</v>
      </c>
      <c r="E350" s="18" t="s">
        <v>9</v>
      </c>
    </row>
    <row r="351" spans="1:5" x14ac:dyDescent="0.25">
      <c r="A351" s="16" t="s">
        <v>372</v>
      </c>
      <c r="B351" s="17" t="s">
        <v>373</v>
      </c>
      <c r="C351" s="23">
        <v>88800</v>
      </c>
      <c r="D351" s="16" t="s">
        <v>374</v>
      </c>
      <c r="E351" s="18" t="s">
        <v>9</v>
      </c>
    </row>
    <row r="352" spans="1:5" x14ac:dyDescent="0.25">
      <c r="A352" s="16" t="s">
        <v>375</v>
      </c>
      <c r="B352" s="17" t="s">
        <v>376</v>
      </c>
      <c r="C352" s="23">
        <v>37200</v>
      </c>
      <c r="D352" s="16" t="s">
        <v>212</v>
      </c>
      <c r="E352" s="18" t="s">
        <v>9</v>
      </c>
    </row>
    <row r="353" spans="1:5" x14ac:dyDescent="0.25">
      <c r="A353" s="16" t="s">
        <v>377</v>
      </c>
      <c r="B353" s="17" t="s">
        <v>378</v>
      </c>
      <c r="C353" s="23">
        <v>4400</v>
      </c>
      <c r="D353" s="16" t="s">
        <v>374</v>
      </c>
      <c r="E353" s="18" t="s">
        <v>9</v>
      </c>
    </row>
    <row r="354" spans="1:5" x14ac:dyDescent="0.25">
      <c r="A354" s="16" t="s">
        <v>379</v>
      </c>
      <c r="B354" s="17" t="s">
        <v>376</v>
      </c>
      <c r="C354" s="23">
        <v>4400</v>
      </c>
      <c r="D354" s="16" t="s">
        <v>367</v>
      </c>
      <c r="E354" s="18" t="s">
        <v>9</v>
      </c>
    </row>
    <row r="355" spans="1:5" x14ac:dyDescent="0.25">
      <c r="A355" s="16" t="s">
        <v>380</v>
      </c>
      <c r="B355" s="17" t="s">
        <v>381</v>
      </c>
      <c r="C355" s="23">
        <v>1625</v>
      </c>
      <c r="D355" s="16" t="s">
        <v>374</v>
      </c>
      <c r="E355" s="18" t="s">
        <v>9</v>
      </c>
    </row>
    <row r="356" spans="1:5" x14ac:dyDescent="0.25">
      <c r="A356" s="16" t="s">
        <v>382</v>
      </c>
      <c r="B356" s="17" t="s">
        <v>381</v>
      </c>
      <c r="C356" s="23">
        <v>1850</v>
      </c>
      <c r="D356" s="16" t="s">
        <v>374</v>
      </c>
      <c r="E356" s="18" t="s">
        <v>9</v>
      </c>
    </row>
    <row r="357" spans="1:5" x14ac:dyDescent="0.25">
      <c r="A357" s="16" t="s">
        <v>383</v>
      </c>
      <c r="B357" s="17" t="s">
        <v>384</v>
      </c>
      <c r="C357" s="23">
        <v>4300</v>
      </c>
      <c r="D357" s="16" t="s">
        <v>374</v>
      </c>
      <c r="E357" s="18" t="s">
        <v>9</v>
      </c>
    </row>
    <row r="358" spans="1:5" x14ac:dyDescent="0.25">
      <c r="A358" s="16" t="s">
        <v>385</v>
      </c>
      <c r="B358" s="17" t="s">
        <v>384</v>
      </c>
      <c r="C358" s="23">
        <v>4000</v>
      </c>
      <c r="D358" s="16" t="s">
        <v>374</v>
      </c>
      <c r="E358" s="18" t="s">
        <v>9</v>
      </c>
    </row>
    <row r="359" spans="1:5" ht="15.75" x14ac:dyDescent="0.25">
      <c r="A359" s="32" t="s">
        <v>386</v>
      </c>
      <c r="B359" s="33"/>
      <c r="C359" s="34"/>
      <c r="D359" s="35"/>
      <c r="E359" s="37"/>
    </row>
    <row r="360" spans="1:5" x14ac:dyDescent="0.25">
      <c r="A360" s="16" t="s">
        <v>387</v>
      </c>
      <c r="B360" s="17" t="s">
        <v>388</v>
      </c>
      <c r="C360" s="23">
        <v>15300</v>
      </c>
      <c r="D360" s="16" t="s">
        <v>8</v>
      </c>
      <c r="E360" s="18" t="s">
        <v>9</v>
      </c>
    </row>
    <row r="361" spans="1:5" x14ac:dyDescent="0.25">
      <c r="A361" s="16" t="s">
        <v>389</v>
      </c>
      <c r="B361" s="17" t="s">
        <v>135</v>
      </c>
      <c r="C361" s="23">
        <v>17500</v>
      </c>
      <c r="D361" s="16" t="s">
        <v>8</v>
      </c>
      <c r="E361" s="18" t="s">
        <v>9</v>
      </c>
    </row>
    <row r="362" spans="1:5" x14ac:dyDescent="0.25">
      <c r="A362" s="16" t="s">
        <v>390</v>
      </c>
      <c r="B362" s="17" t="s">
        <v>391</v>
      </c>
      <c r="C362" s="23">
        <v>11000</v>
      </c>
      <c r="D362" s="16" t="s">
        <v>8</v>
      </c>
      <c r="E362" s="18" t="s">
        <v>9</v>
      </c>
    </row>
    <row r="363" spans="1:5" x14ac:dyDescent="0.25">
      <c r="A363" s="16" t="s">
        <v>392</v>
      </c>
      <c r="B363" s="17" t="s">
        <v>393</v>
      </c>
      <c r="C363" s="23">
        <v>6000</v>
      </c>
      <c r="D363" s="16" t="s">
        <v>8</v>
      </c>
      <c r="E363" s="18" t="s">
        <v>9</v>
      </c>
    </row>
    <row r="364" spans="1:5" x14ac:dyDescent="0.25">
      <c r="A364" s="16" t="s">
        <v>394</v>
      </c>
      <c r="B364" s="17" t="s">
        <v>153</v>
      </c>
      <c r="C364" s="23">
        <v>22700</v>
      </c>
      <c r="D364" s="16" t="s">
        <v>8</v>
      </c>
      <c r="E364" s="18" t="s">
        <v>9</v>
      </c>
    </row>
    <row r="365" spans="1:5" ht="15.75" x14ac:dyDescent="0.25">
      <c r="A365" s="32" t="s">
        <v>395</v>
      </c>
      <c r="B365" s="33"/>
      <c r="C365" s="34"/>
      <c r="D365" s="35"/>
      <c r="E365" s="37"/>
    </row>
    <row r="366" spans="1:5" x14ac:dyDescent="0.25">
      <c r="A366" s="30" t="s">
        <v>396</v>
      </c>
      <c r="B366" s="17" t="s">
        <v>397</v>
      </c>
      <c r="C366" s="23">
        <v>8700</v>
      </c>
      <c r="D366" s="16" t="s">
        <v>8</v>
      </c>
      <c r="E366" s="31" t="s">
        <v>9</v>
      </c>
    </row>
    <row r="367" spans="1:5" ht="15.75" x14ac:dyDescent="0.25">
      <c r="A367" s="32" t="s">
        <v>398</v>
      </c>
      <c r="B367" s="33"/>
      <c r="C367" s="34"/>
      <c r="D367" s="35"/>
      <c r="E367" s="37"/>
    </row>
    <row r="368" spans="1:5" x14ac:dyDescent="0.25">
      <c r="A368" s="16" t="s">
        <v>399</v>
      </c>
      <c r="B368" s="17" t="s">
        <v>400</v>
      </c>
      <c r="C368" s="23">
        <v>35000</v>
      </c>
      <c r="D368" s="16" t="s">
        <v>8</v>
      </c>
      <c r="E368" s="18" t="s">
        <v>9</v>
      </c>
    </row>
    <row r="369" spans="1:5" x14ac:dyDescent="0.25">
      <c r="A369" s="16" t="s">
        <v>401</v>
      </c>
      <c r="B369" s="17" t="s">
        <v>400</v>
      </c>
      <c r="C369" s="23">
        <v>49000</v>
      </c>
      <c r="D369" s="16" t="s">
        <v>8</v>
      </c>
      <c r="E369" s="18" t="s">
        <v>9</v>
      </c>
    </row>
    <row r="370" spans="1:5" x14ac:dyDescent="0.25">
      <c r="A370" s="16" t="s">
        <v>1831</v>
      </c>
      <c r="B370" s="17" t="s">
        <v>135</v>
      </c>
      <c r="C370" s="23">
        <v>68000</v>
      </c>
      <c r="D370" s="16" t="s">
        <v>8</v>
      </c>
      <c r="E370" s="18" t="s">
        <v>9</v>
      </c>
    </row>
    <row r="371" spans="1:5" x14ac:dyDescent="0.25">
      <c r="A371" s="16" t="s">
        <v>1805</v>
      </c>
      <c r="B371" s="17" t="s">
        <v>304</v>
      </c>
      <c r="C371" s="23">
        <v>53000</v>
      </c>
      <c r="D371" s="16" t="s">
        <v>8</v>
      </c>
      <c r="E371" s="18" t="s">
        <v>9</v>
      </c>
    </row>
    <row r="372" spans="1:5" x14ac:dyDescent="0.25">
      <c r="A372" s="16" t="s">
        <v>1806</v>
      </c>
      <c r="B372" s="17" t="s">
        <v>135</v>
      </c>
      <c r="C372" s="23">
        <v>65000</v>
      </c>
      <c r="D372" s="16" t="s">
        <v>8</v>
      </c>
      <c r="E372" s="18" t="s">
        <v>9</v>
      </c>
    </row>
    <row r="373" spans="1:5" x14ac:dyDescent="0.25">
      <c r="A373" s="16" t="s">
        <v>1847</v>
      </c>
      <c r="B373" s="17" t="s">
        <v>135</v>
      </c>
      <c r="C373" s="23">
        <v>70000</v>
      </c>
      <c r="D373" s="16" t="s">
        <v>8</v>
      </c>
      <c r="E373" s="18" t="s">
        <v>9</v>
      </c>
    </row>
    <row r="374" spans="1:5" ht="15.75" x14ac:dyDescent="0.25">
      <c r="A374" s="32" t="s">
        <v>402</v>
      </c>
      <c r="B374" s="33"/>
      <c r="C374" s="34"/>
      <c r="D374" s="35"/>
      <c r="E374" s="37"/>
    </row>
    <row r="375" spans="1:5" ht="15.75" x14ac:dyDescent="0.25">
      <c r="A375" s="32" t="s">
        <v>403</v>
      </c>
      <c r="B375" s="33"/>
      <c r="C375" s="34"/>
      <c r="D375" s="35"/>
      <c r="E375" s="37"/>
    </row>
    <row r="376" spans="1:5" x14ac:dyDescent="0.25">
      <c r="A376" s="16" t="s">
        <v>404</v>
      </c>
      <c r="B376" s="17" t="s">
        <v>405</v>
      </c>
      <c r="C376" s="23">
        <v>36000</v>
      </c>
      <c r="D376" s="16" t="s">
        <v>212</v>
      </c>
      <c r="E376" s="18" t="s">
        <v>9</v>
      </c>
    </row>
    <row r="377" spans="1:5" x14ac:dyDescent="0.25">
      <c r="A377" s="16" t="s">
        <v>406</v>
      </c>
      <c r="B377" s="17" t="s">
        <v>405</v>
      </c>
      <c r="C377" s="23">
        <v>36000</v>
      </c>
      <c r="D377" s="16" t="s">
        <v>212</v>
      </c>
      <c r="E377" s="18" t="s">
        <v>9</v>
      </c>
    </row>
    <row r="378" spans="1:5" x14ac:dyDescent="0.25">
      <c r="A378" s="16" t="s">
        <v>407</v>
      </c>
      <c r="B378" s="17" t="s">
        <v>405</v>
      </c>
      <c r="C378" s="23">
        <v>36000</v>
      </c>
      <c r="D378" s="16" t="s">
        <v>212</v>
      </c>
      <c r="E378" s="18" t="s">
        <v>9</v>
      </c>
    </row>
    <row r="379" spans="1:5" x14ac:dyDescent="0.25">
      <c r="A379" s="16" t="s">
        <v>408</v>
      </c>
      <c r="B379" s="17" t="s">
        <v>405</v>
      </c>
      <c r="C379" s="23">
        <v>34200</v>
      </c>
      <c r="D379" s="16" t="s">
        <v>212</v>
      </c>
      <c r="E379" s="18" t="s">
        <v>9</v>
      </c>
    </row>
    <row r="380" spans="1:5" x14ac:dyDescent="0.25">
      <c r="A380" s="16" t="s">
        <v>409</v>
      </c>
      <c r="B380" s="17" t="s">
        <v>405</v>
      </c>
      <c r="C380" s="23">
        <v>54600</v>
      </c>
      <c r="D380" s="16" t="s">
        <v>212</v>
      </c>
      <c r="E380" s="18" t="s">
        <v>9</v>
      </c>
    </row>
    <row r="381" spans="1:5" x14ac:dyDescent="0.25">
      <c r="A381" s="16" t="s">
        <v>410</v>
      </c>
      <c r="B381" s="17" t="s">
        <v>405</v>
      </c>
      <c r="C381" s="23">
        <v>32400</v>
      </c>
      <c r="D381" s="16" t="s">
        <v>212</v>
      </c>
      <c r="E381" s="18" t="s">
        <v>9</v>
      </c>
    </row>
    <row r="382" spans="1:5" x14ac:dyDescent="0.25">
      <c r="A382" s="16" t="s">
        <v>411</v>
      </c>
      <c r="B382" s="17" t="s">
        <v>405</v>
      </c>
      <c r="C382" s="23">
        <v>48000</v>
      </c>
      <c r="D382" s="16" t="s">
        <v>212</v>
      </c>
      <c r="E382" s="18" t="s">
        <v>9</v>
      </c>
    </row>
    <row r="383" spans="1:5" x14ac:dyDescent="0.25">
      <c r="A383" s="16" t="s">
        <v>412</v>
      </c>
      <c r="B383" s="17" t="s">
        <v>413</v>
      </c>
      <c r="C383" s="23">
        <v>41400</v>
      </c>
      <c r="D383" s="16" t="s">
        <v>212</v>
      </c>
      <c r="E383" s="18" t="s">
        <v>9</v>
      </c>
    </row>
    <row r="384" spans="1:5" x14ac:dyDescent="0.25">
      <c r="A384" s="16" t="s">
        <v>414</v>
      </c>
      <c r="B384" s="17" t="s">
        <v>413</v>
      </c>
      <c r="C384" s="23">
        <v>41400</v>
      </c>
      <c r="D384" s="16" t="s">
        <v>212</v>
      </c>
      <c r="E384" s="18" t="s">
        <v>9</v>
      </c>
    </row>
    <row r="385" spans="1:5" ht="15.75" x14ac:dyDescent="0.25">
      <c r="A385" s="87"/>
      <c r="B385" s="59"/>
      <c r="C385" s="60"/>
      <c r="D385" s="48"/>
      <c r="E385" s="66"/>
    </row>
    <row r="386" spans="1:5" ht="15.75" thickBot="1" x14ac:dyDescent="0.3">
      <c r="A386" s="20"/>
      <c r="B386" s="6"/>
      <c r="C386" s="6"/>
      <c r="D386" s="7"/>
      <c r="E386" s="8">
        <v>44930</v>
      </c>
    </row>
    <row r="387" spans="1:5" ht="15.75" thickBot="1" x14ac:dyDescent="0.3">
      <c r="A387" s="9" t="s">
        <v>0</v>
      </c>
      <c r="B387" s="10" t="s">
        <v>1</v>
      </c>
      <c r="C387" s="10" t="s">
        <v>2</v>
      </c>
      <c r="D387" s="10" t="s">
        <v>3</v>
      </c>
      <c r="E387" s="11" t="s">
        <v>4</v>
      </c>
    </row>
    <row r="388" spans="1:5" ht="15.75" x14ac:dyDescent="0.25">
      <c r="A388" s="32" t="s">
        <v>403</v>
      </c>
      <c r="B388" s="33"/>
      <c r="C388" s="34"/>
      <c r="D388" s="35"/>
      <c r="E388" s="37"/>
    </row>
    <row r="389" spans="1:5" x14ac:dyDescent="0.25">
      <c r="A389" s="16" t="s">
        <v>415</v>
      </c>
      <c r="B389" s="17" t="s">
        <v>413</v>
      </c>
      <c r="C389" s="23">
        <v>43200</v>
      </c>
      <c r="D389" s="16" t="s">
        <v>212</v>
      </c>
      <c r="E389" s="18" t="s">
        <v>9</v>
      </c>
    </row>
    <row r="390" spans="1:5" x14ac:dyDescent="0.25">
      <c r="A390" s="16" t="s">
        <v>416</v>
      </c>
      <c r="B390" s="17" t="s">
        <v>417</v>
      </c>
      <c r="C390" s="23">
        <v>70800</v>
      </c>
      <c r="D390" s="16" t="s">
        <v>374</v>
      </c>
      <c r="E390" s="18" t="s">
        <v>9</v>
      </c>
    </row>
    <row r="391" spans="1:5" x14ac:dyDescent="0.25">
      <c r="A391" s="16" t="s">
        <v>418</v>
      </c>
      <c r="B391" s="17" t="s">
        <v>417</v>
      </c>
      <c r="C391" s="23">
        <v>35400</v>
      </c>
      <c r="D391" s="16" t="s">
        <v>212</v>
      </c>
      <c r="E391" s="18" t="s">
        <v>9</v>
      </c>
    </row>
    <row r="392" spans="1:5" x14ac:dyDescent="0.25">
      <c r="A392" s="16" t="s">
        <v>419</v>
      </c>
      <c r="B392" s="17" t="s">
        <v>405</v>
      </c>
      <c r="C392" s="23">
        <v>35400</v>
      </c>
      <c r="D392" s="16" t="s">
        <v>212</v>
      </c>
      <c r="E392" s="18" t="s">
        <v>9</v>
      </c>
    </row>
    <row r="393" spans="1:5" x14ac:dyDescent="0.25">
      <c r="A393" s="16" t="s">
        <v>420</v>
      </c>
      <c r="B393" s="17" t="s">
        <v>421</v>
      </c>
      <c r="C393" s="23">
        <v>70800</v>
      </c>
      <c r="D393" s="16" t="s">
        <v>374</v>
      </c>
      <c r="E393" s="18" t="s">
        <v>9</v>
      </c>
    </row>
    <row r="394" spans="1:5" x14ac:dyDescent="0.25">
      <c r="A394" s="16" t="s">
        <v>422</v>
      </c>
      <c r="B394" s="17" t="s">
        <v>413</v>
      </c>
      <c r="C394" s="23">
        <v>34200</v>
      </c>
      <c r="D394" s="16" t="s">
        <v>212</v>
      </c>
      <c r="E394" s="18" t="s">
        <v>9</v>
      </c>
    </row>
    <row r="395" spans="1:5" x14ac:dyDescent="0.25">
      <c r="A395" s="16" t="s">
        <v>423</v>
      </c>
      <c r="B395" s="17" t="s">
        <v>421</v>
      </c>
      <c r="C395" s="23">
        <v>58800</v>
      </c>
      <c r="D395" s="16" t="s">
        <v>374</v>
      </c>
      <c r="E395" s="18" t="s">
        <v>9</v>
      </c>
    </row>
    <row r="396" spans="1:5" x14ac:dyDescent="0.25">
      <c r="A396" s="16" t="s">
        <v>424</v>
      </c>
      <c r="B396" s="17" t="s">
        <v>421</v>
      </c>
      <c r="C396" s="23">
        <v>46800</v>
      </c>
      <c r="D396" s="16" t="s">
        <v>374</v>
      </c>
      <c r="E396" s="18" t="s">
        <v>9</v>
      </c>
    </row>
    <row r="397" spans="1:5" x14ac:dyDescent="0.25">
      <c r="A397" s="16" t="s">
        <v>425</v>
      </c>
      <c r="B397" s="17" t="s">
        <v>421</v>
      </c>
      <c r="C397" s="23">
        <v>44400</v>
      </c>
      <c r="D397" s="16" t="s">
        <v>374</v>
      </c>
      <c r="E397" s="18" t="s">
        <v>9</v>
      </c>
    </row>
    <row r="398" spans="1:5" x14ac:dyDescent="0.25">
      <c r="A398" s="16" t="s">
        <v>426</v>
      </c>
      <c r="B398" s="17" t="s">
        <v>405</v>
      </c>
      <c r="C398" s="23">
        <v>33600</v>
      </c>
      <c r="D398" s="16" t="s">
        <v>212</v>
      </c>
      <c r="E398" s="18" t="s">
        <v>9</v>
      </c>
    </row>
    <row r="399" spans="1:5" x14ac:dyDescent="0.25">
      <c r="A399" s="16" t="s">
        <v>427</v>
      </c>
      <c r="B399" s="17" t="s">
        <v>405</v>
      </c>
      <c r="C399" s="23">
        <v>37800</v>
      </c>
      <c r="D399" s="16" t="s">
        <v>212</v>
      </c>
      <c r="E399" s="18" t="s">
        <v>9</v>
      </c>
    </row>
    <row r="400" spans="1:5" x14ac:dyDescent="0.25">
      <c r="A400" s="16" t="s">
        <v>428</v>
      </c>
      <c r="B400" s="17" t="s">
        <v>405</v>
      </c>
      <c r="C400" s="23">
        <v>37200</v>
      </c>
      <c r="D400" s="16" t="s">
        <v>212</v>
      </c>
      <c r="E400" s="18" t="s">
        <v>9</v>
      </c>
    </row>
    <row r="401" spans="1:5" x14ac:dyDescent="0.25">
      <c r="A401" s="16" t="s">
        <v>429</v>
      </c>
      <c r="B401" s="17" t="s">
        <v>430</v>
      </c>
      <c r="C401" s="23">
        <v>45000</v>
      </c>
      <c r="D401" s="16" t="s">
        <v>212</v>
      </c>
      <c r="E401" s="18" t="s">
        <v>9</v>
      </c>
    </row>
    <row r="402" spans="1:5" x14ac:dyDescent="0.25">
      <c r="A402" s="16" t="s">
        <v>431</v>
      </c>
      <c r="B402" s="17" t="s">
        <v>413</v>
      </c>
      <c r="C402" s="23">
        <v>46800</v>
      </c>
      <c r="D402" s="16" t="s">
        <v>212</v>
      </c>
      <c r="E402" s="18" t="s">
        <v>9</v>
      </c>
    </row>
    <row r="403" spans="1:5" x14ac:dyDescent="0.25">
      <c r="A403" s="16" t="s">
        <v>432</v>
      </c>
      <c r="B403" s="17" t="s">
        <v>405</v>
      </c>
      <c r="C403" s="23">
        <v>37200</v>
      </c>
      <c r="D403" s="16" t="s">
        <v>212</v>
      </c>
      <c r="E403" s="18" t="s">
        <v>9</v>
      </c>
    </row>
    <row r="404" spans="1:5" x14ac:dyDescent="0.25">
      <c r="A404" s="16" t="s">
        <v>433</v>
      </c>
      <c r="B404" s="17" t="s">
        <v>405</v>
      </c>
      <c r="C404" s="23">
        <v>39000</v>
      </c>
      <c r="D404" s="16" t="s">
        <v>212</v>
      </c>
      <c r="E404" s="18" t="s">
        <v>9</v>
      </c>
    </row>
    <row r="405" spans="1:5" x14ac:dyDescent="0.25">
      <c r="A405" s="16" t="s">
        <v>434</v>
      </c>
      <c r="B405" s="17" t="s">
        <v>435</v>
      </c>
      <c r="C405" s="23">
        <v>17400</v>
      </c>
      <c r="D405" s="16" t="s">
        <v>212</v>
      </c>
      <c r="E405" s="18" t="s">
        <v>9</v>
      </c>
    </row>
    <row r="406" spans="1:5" x14ac:dyDescent="0.25">
      <c r="A406" s="16" t="s">
        <v>436</v>
      </c>
      <c r="B406" s="17" t="s">
        <v>413</v>
      </c>
      <c r="C406" s="23">
        <v>37800</v>
      </c>
      <c r="D406" s="16" t="s">
        <v>212</v>
      </c>
      <c r="E406" s="18" t="s">
        <v>9</v>
      </c>
    </row>
    <row r="407" spans="1:5" ht="15.75" x14ac:dyDescent="0.25">
      <c r="A407" s="32" t="s">
        <v>437</v>
      </c>
      <c r="B407" s="33"/>
      <c r="C407" s="34"/>
      <c r="D407" s="35"/>
      <c r="E407" s="31"/>
    </row>
    <row r="408" spans="1:5" x14ac:dyDescent="0.25">
      <c r="A408" s="16" t="s">
        <v>438</v>
      </c>
      <c r="B408" s="17" t="s">
        <v>430</v>
      </c>
      <c r="C408" s="23">
        <v>4600</v>
      </c>
      <c r="D408" s="16" t="s">
        <v>8</v>
      </c>
      <c r="E408" s="18" t="s">
        <v>9</v>
      </c>
    </row>
    <row r="409" spans="1:5" x14ac:dyDescent="0.25">
      <c r="A409" s="16" t="s">
        <v>439</v>
      </c>
      <c r="B409" s="17" t="s">
        <v>430</v>
      </c>
      <c r="C409" s="23">
        <v>4500</v>
      </c>
      <c r="D409" s="16" t="s">
        <v>8</v>
      </c>
      <c r="E409" s="18" t="s">
        <v>9</v>
      </c>
    </row>
    <row r="410" spans="1:5" x14ac:dyDescent="0.25">
      <c r="A410" s="16" t="s">
        <v>440</v>
      </c>
      <c r="B410" s="17" t="s">
        <v>430</v>
      </c>
      <c r="C410" s="23">
        <v>6000</v>
      </c>
      <c r="D410" s="16" t="s">
        <v>8</v>
      </c>
      <c r="E410" s="18" t="s">
        <v>9</v>
      </c>
    </row>
    <row r="411" spans="1:5" x14ac:dyDescent="0.25">
      <c r="A411" s="16" t="s">
        <v>441</v>
      </c>
      <c r="B411" s="17" t="s">
        <v>442</v>
      </c>
      <c r="C411" s="23">
        <v>5800</v>
      </c>
      <c r="D411" s="16" t="s">
        <v>8</v>
      </c>
      <c r="E411" s="18" t="s">
        <v>9</v>
      </c>
    </row>
    <row r="412" spans="1:5" x14ac:dyDescent="0.25">
      <c r="A412" s="16" t="s">
        <v>443</v>
      </c>
      <c r="B412" s="17" t="s">
        <v>442</v>
      </c>
      <c r="C412" s="23">
        <v>11000</v>
      </c>
      <c r="D412" s="16" t="s">
        <v>8</v>
      </c>
      <c r="E412" s="18" t="s">
        <v>9</v>
      </c>
    </row>
    <row r="413" spans="1:5" x14ac:dyDescent="0.25">
      <c r="A413" s="16" t="s">
        <v>444</v>
      </c>
      <c r="B413" s="17" t="s">
        <v>430</v>
      </c>
      <c r="C413" s="34">
        <v>4800</v>
      </c>
      <c r="D413" s="16" t="s">
        <v>8</v>
      </c>
      <c r="E413" s="18" t="s">
        <v>9</v>
      </c>
    </row>
    <row r="414" spans="1:5" x14ac:dyDescent="0.25">
      <c r="A414" s="16" t="s">
        <v>2056</v>
      </c>
      <c r="B414" s="17" t="s">
        <v>430</v>
      </c>
      <c r="C414" s="34">
        <v>4800</v>
      </c>
      <c r="D414" s="16" t="s">
        <v>8</v>
      </c>
      <c r="E414" s="18" t="s">
        <v>9</v>
      </c>
    </row>
    <row r="415" spans="1:5" x14ac:dyDescent="0.25">
      <c r="A415" s="16" t="s">
        <v>445</v>
      </c>
      <c r="B415" s="17" t="s">
        <v>446</v>
      </c>
      <c r="C415" s="34">
        <v>9300</v>
      </c>
      <c r="D415" s="16" t="s">
        <v>367</v>
      </c>
      <c r="E415" s="18" t="s">
        <v>9</v>
      </c>
    </row>
    <row r="416" spans="1:5" x14ac:dyDescent="0.25">
      <c r="A416" s="16" t="s">
        <v>447</v>
      </c>
      <c r="B416" s="17" t="s">
        <v>430</v>
      </c>
      <c r="C416" s="34">
        <v>5800</v>
      </c>
      <c r="D416" s="16" t="s">
        <v>8</v>
      </c>
      <c r="E416" s="18" t="s">
        <v>9</v>
      </c>
    </row>
    <row r="417" spans="1:5" x14ac:dyDescent="0.25">
      <c r="A417" s="16" t="s">
        <v>448</v>
      </c>
      <c r="B417" s="17" t="s">
        <v>430</v>
      </c>
      <c r="C417" s="34">
        <v>4800</v>
      </c>
      <c r="D417" s="16" t="s">
        <v>8</v>
      </c>
      <c r="E417" s="18" t="s">
        <v>9</v>
      </c>
    </row>
    <row r="418" spans="1:5" x14ac:dyDescent="0.25">
      <c r="A418" s="16" t="s">
        <v>449</v>
      </c>
      <c r="B418" s="17" t="s">
        <v>442</v>
      </c>
      <c r="C418" s="34">
        <v>10700</v>
      </c>
      <c r="D418" s="16" t="s">
        <v>8</v>
      </c>
      <c r="E418" s="18" t="s">
        <v>9</v>
      </c>
    </row>
    <row r="419" spans="1:5" x14ac:dyDescent="0.25">
      <c r="A419" s="16" t="s">
        <v>450</v>
      </c>
      <c r="B419" s="17" t="s">
        <v>430</v>
      </c>
      <c r="C419" s="34">
        <v>5800</v>
      </c>
      <c r="D419" s="16" t="s">
        <v>8</v>
      </c>
      <c r="E419" s="18" t="s">
        <v>9</v>
      </c>
    </row>
    <row r="420" spans="1:5" x14ac:dyDescent="0.25">
      <c r="A420" s="16" t="s">
        <v>451</v>
      </c>
      <c r="B420" s="17" t="s">
        <v>452</v>
      </c>
      <c r="C420" s="34">
        <v>8500</v>
      </c>
      <c r="D420" s="16" t="s">
        <v>8</v>
      </c>
      <c r="E420" s="18" t="s">
        <v>9</v>
      </c>
    </row>
    <row r="421" spans="1:5" x14ac:dyDescent="0.25">
      <c r="A421" s="16" t="s">
        <v>453</v>
      </c>
      <c r="B421" s="17" t="s">
        <v>430</v>
      </c>
      <c r="C421" s="34">
        <v>4000</v>
      </c>
      <c r="D421" s="16" t="s">
        <v>8</v>
      </c>
      <c r="E421" s="18" t="s">
        <v>9</v>
      </c>
    </row>
    <row r="422" spans="1:5" x14ac:dyDescent="0.25">
      <c r="A422" s="16" t="s">
        <v>454</v>
      </c>
      <c r="B422" s="17" t="s">
        <v>442</v>
      </c>
      <c r="C422" s="34">
        <v>6800</v>
      </c>
      <c r="D422" s="16" t="s">
        <v>8</v>
      </c>
      <c r="E422" s="18" t="s">
        <v>9</v>
      </c>
    </row>
    <row r="423" spans="1:5" x14ac:dyDescent="0.25">
      <c r="A423" s="16" t="s">
        <v>455</v>
      </c>
      <c r="B423" s="17" t="s">
        <v>430</v>
      </c>
      <c r="C423" s="34">
        <v>5700</v>
      </c>
      <c r="D423" s="16" t="s">
        <v>8</v>
      </c>
      <c r="E423" s="18" t="s">
        <v>9</v>
      </c>
    </row>
    <row r="424" spans="1:5" x14ac:dyDescent="0.25">
      <c r="A424" s="16" t="s">
        <v>456</v>
      </c>
      <c r="B424" s="17" t="s">
        <v>430</v>
      </c>
      <c r="C424" s="34">
        <v>5800</v>
      </c>
      <c r="D424" s="16" t="s">
        <v>8</v>
      </c>
      <c r="E424" s="18" t="s">
        <v>9</v>
      </c>
    </row>
    <row r="425" spans="1:5" x14ac:dyDescent="0.25">
      <c r="A425" s="16" t="s">
        <v>457</v>
      </c>
      <c r="B425" s="17" t="s">
        <v>430</v>
      </c>
      <c r="C425" s="34">
        <v>5800</v>
      </c>
      <c r="D425" s="16" t="s">
        <v>8</v>
      </c>
      <c r="E425" s="18" t="s">
        <v>9</v>
      </c>
    </row>
    <row r="426" spans="1:5" x14ac:dyDescent="0.25">
      <c r="A426" s="16" t="s">
        <v>458</v>
      </c>
      <c r="B426" s="17" t="s">
        <v>442</v>
      </c>
      <c r="C426" s="34">
        <v>10800</v>
      </c>
      <c r="D426" s="16" t="s">
        <v>8</v>
      </c>
      <c r="E426" s="18" t="s">
        <v>9</v>
      </c>
    </row>
    <row r="427" spans="1:5" x14ac:dyDescent="0.25">
      <c r="A427" s="16" t="s">
        <v>459</v>
      </c>
      <c r="B427" s="17" t="s">
        <v>452</v>
      </c>
      <c r="C427" s="34">
        <v>8800</v>
      </c>
      <c r="D427" s="16" t="s">
        <v>8</v>
      </c>
      <c r="E427" s="18" t="s">
        <v>9</v>
      </c>
    </row>
    <row r="428" spans="1:5" x14ac:dyDescent="0.25">
      <c r="A428" s="16" t="s">
        <v>460</v>
      </c>
      <c r="B428" s="17" t="s">
        <v>442</v>
      </c>
      <c r="C428" s="34">
        <v>10000</v>
      </c>
      <c r="D428" s="16" t="s">
        <v>8</v>
      </c>
      <c r="E428" s="18" t="s">
        <v>9</v>
      </c>
    </row>
    <row r="429" spans="1:5" x14ac:dyDescent="0.25">
      <c r="A429" s="16" t="s">
        <v>461</v>
      </c>
      <c r="B429" s="17" t="s">
        <v>462</v>
      </c>
      <c r="C429" s="34">
        <v>10300</v>
      </c>
      <c r="D429" s="16" t="s">
        <v>8</v>
      </c>
      <c r="E429" s="18" t="s">
        <v>9</v>
      </c>
    </row>
    <row r="430" spans="1:5" x14ac:dyDescent="0.25">
      <c r="A430" s="16" t="s">
        <v>463</v>
      </c>
      <c r="B430" s="17" t="s">
        <v>462</v>
      </c>
      <c r="C430" s="34">
        <v>7400</v>
      </c>
      <c r="D430" s="16" t="s">
        <v>8</v>
      </c>
      <c r="E430" s="18" t="s">
        <v>9</v>
      </c>
    </row>
    <row r="431" spans="1:5" x14ac:dyDescent="0.25">
      <c r="A431" s="16" t="s">
        <v>464</v>
      </c>
      <c r="B431" s="17" t="s">
        <v>465</v>
      </c>
      <c r="C431" s="34">
        <v>2900</v>
      </c>
      <c r="D431" s="16" t="s">
        <v>8</v>
      </c>
      <c r="E431" s="18" t="s">
        <v>9</v>
      </c>
    </row>
    <row r="432" spans="1:5" x14ac:dyDescent="0.25">
      <c r="A432" s="16" t="s">
        <v>466</v>
      </c>
      <c r="B432" s="17" t="s">
        <v>462</v>
      </c>
      <c r="C432" s="34">
        <v>4600</v>
      </c>
      <c r="D432" s="16" t="s">
        <v>8</v>
      </c>
      <c r="E432" s="18" t="s">
        <v>9</v>
      </c>
    </row>
    <row r="433" spans="1:5" x14ac:dyDescent="0.25">
      <c r="A433" s="16" t="s">
        <v>467</v>
      </c>
      <c r="B433" s="17" t="s">
        <v>468</v>
      </c>
      <c r="C433" s="34">
        <v>6000</v>
      </c>
      <c r="D433" s="16" t="s">
        <v>8</v>
      </c>
      <c r="E433" s="18" t="s">
        <v>9</v>
      </c>
    </row>
    <row r="434" spans="1:5" x14ac:dyDescent="0.25">
      <c r="A434" s="16" t="s">
        <v>469</v>
      </c>
      <c r="B434" s="17" t="s">
        <v>462</v>
      </c>
      <c r="C434" s="34">
        <v>6000</v>
      </c>
      <c r="D434" s="16" t="s">
        <v>8</v>
      </c>
      <c r="E434" s="18" t="s">
        <v>9</v>
      </c>
    </row>
    <row r="435" spans="1:5" x14ac:dyDescent="0.25">
      <c r="A435" s="16" t="s">
        <v>470</v>
      </c>
      <c r="B435" s="17" t="s">
        <v>462</v>
      </c>
      <c r="C435" s="34">
        <v>6500</v>
      </c>
      <c r="D435" s="16" t="s">
        <v>8</v>
      </c>
      <c r="E435" s="18" t="s">
        <v>9</v>
      </c>
    </row>
    <row r="436" spans="1:5" x14ac:dyDescent="0.25">
      <c r="A436" s="16" t="s">
        <v>471</v>
      </c>
      <c r="B436" s="17" t="s">
        <v>452</v>
      </c>
      <c r="C436" s="34">
        <v>3700</v>
      </c>
      <c r="D436" s="16" t="s">
        <v>8</v>
      </c>
      <c r="E436" s="18" t="s">
        <v>9</v>
      </c>
    </row>
    <row r="437" spans="1:5" x14ac:dyDescent="0.25">
      <c r="A437" s="16" t="s">
        <v>472</v>
      </c>
      <c r="B437" s="17" t="s">
        <v>442</v>
      </c>
      <c r="C437" s="34">
        <v>3750</v>
      </c>
      <c r="D437" s="16" t="s">
        <v>8</v>
      </c>
      <c r="E437" s="18" t="s">
        <v>9</v>
      </c>
    </row>
    <row r="438" spans="1:5" x14ac:dyDescent="0.25">
      <c r="A438" s="16" t="s">
        <v>473</v>
      </c>
      <c r="B438" s="17" t="s">
        <v>474</v>
      </c>
      <c r="C438" s="34">
        <v>4700</v>
      </c>
      <c r="D438" s="16" t="s">
        <v>8</v>
      </c>
      <c r="E438" s="18" t="s">
        <v>9</v>
      </c>
    </row>
    <row r="439" spans="1:5" x14ac:dyDescent="0.25">
      <c r="A439" s="16" t="s">
        <v>475</v>
      </c>
      <c r="B439" s="17" t="s">
        <v>442</v>
      </c>
      <c r="C439" s="34">
        <v>9400</v>
      </c>
      <c r="D439" s="16" t="s">
        <v>8</v>
      </c>
      <c r="E439" s="18" t="s">
        <v>9</v>
      </c>
    </row>
    <row r="440" spans="1:5" x14ac:dyDescent="0.25">
      <c r="A440" s="6"/>
      <c r="B440" s="26"/>
      <c r="C440" s="27"/>
      <c r="D440" s="6"/>
      <c r="E440" s="52"/>
    </row>
    <row r="441" spans="1:5" ht="15.75" thickBot="1" x14ac:dyDescent="0.3">
      <c r="A441" s="20"/>
      <c r="B441" s="6"/>
      <c r="C441" s="6"/>
      <c r="D441" s="7"/>
      <c r="E441" s="8">
        <v>44930</v>
      </c>
    </row>
    <row r="442" spans="1:5" ht="15.75" thickBot="1" x14ac:dyDescent="0.3">
      <c r="A442" s="9" t="s">
        <v>0</v>
      </c>
      <c r="B442" s="10" t="s">
        <v>1</v>
      </c>
      <c r="C442" s="10" t="s">
        <v>2</v>
      </c>
      <c r="D442" s="10" t="s">
        <v>3</v>
      </c>
      <c r="E442" s="11" t="s">
        <v>4</v>
      </c>
    </row>
    <row r="443" spans="1:5" ht="15.75" x14ac:dyDescent="0.25">
      <c r="A443" s="32" t="s">
        <v>437</v>
      </c>
      <c r="B443" s="33"/>
      <c r="C443" s="34"/>
      <c r="D443" s="35"/>
      <c r="E443" s="31"/>
    </row>
    <row r="444" spans="1:5" x14ac:dyDescent="0.25">
      <c r="A444" s="16" t="s">
        <v>476</v>
      </c>
      <c r="B444" s="17" t="s">
        <v>442</v>
      </c>
      <c r="C444" s="34">
        <v>5400</v>
      </c>
      <c r="D444" s="16" t="s">
        <v>8</v>
      </c>
      <c r="E444" s="18" t="s">
        <v>9</v>
      </c>
    </row>
    <row r="445" spans="1:5" x14ac:dyDescent="0.25">
      <c r="A445" s="16" t="s">
        <v>477</v>
      </c>
      <c r="B445" s="17" t="s">
        <v>442</v>
      </c>
      <c r="C445" s="34">
        <v>5700</v>
      </c>
      <c r="D445" s="16" t="s">
        <v>8</v>
      </c>
      <c r="E445" s="18" t="s">
        <v>9</v>
      </c>
    </row>
    <row r="446" spans="1:5" x14ac:dyDescent="0.25">
      <c r="A446" s="16" t="s">
        <v>478</v>
      </c>
      <c r="B446" s="17" t="s">
        <v>479</v>
      </c>
      <c r="C446" s="38">
        <v>10000</v>
      </c>
      <c r="D446" s="16" t="s">
        <v>8</v>
      </c>
      <c r="E446" s="18" t="s">
        <v>9</v>
      </c>
    </row>
    <row r="447" spans="1:5" x14ac:dyDescent="0.25">
      <c r="A447" s="16" t="s">
        <v>480</v>
      </c>
      <c r="B447" s="17" t="s">
        <v>442</v>
      </c>
      <c r="C447" s="34">
        <v>9800</v>
      </c>
      <c r="D447" s="16" t="s">
        <v>8</v>
      </c>
      <c r="E447" s="18" t="s">
        <v>9</v>
      </c>
    </row>
    <row r="448" spans="1:5" x14ac:dyDescent="0.25">
      <c r="A448" s="16" t="s">
        <v>481</v>
      </c>
      <c r="B448" s="17" t="s">
        <v>442</v>
      </c>
      <c r="C448" s="34">
        <v>6200</v>
      </c>
      <c r="D448" s="16" t="s">
        <v>8</v>
      </c>
      <c r="E448" s="18" t="s">
        <v>9</v>
      </c>
    </row>
    <row r="449" spans="1:5" x14ac:dyDescent="0.25">
      <c r="A449" s="16" t="s">
        <v>2017</v>
      </c>
      <c r="B449" s="17" t="s">
        <v>442</v>
      </c>
      <c r="C449" s="34">
        <v>8400</v>
      </c>
      <c r="D449" s="16" t="s">
        <v>8</v>
      </c>
      <c r="E449" s="18" t="s">
        <v>9</v>
      </c>
    </row>
    <row r="450" spans="1:5" x14ac:dyDescent="0.25">
      <c r="A450" s="16" t="s">
        <v>2018</v>
      </c>
      <c r="B450" s="17" t="s">
        <v>442</v>
      </c>
      <c r="C450" s="34">
        <v>6000</v>
      </c>
      <c r="D450" s="16" t="s">
        <v>8</v>
      </c>
      <c r="E450" s="18" t="s">
        <v>9</v>
      </c>
    </row>
    <row r="451" spans="1:5" x14ac:dyDescent="0.25">
      <c r="A451" s="16" t="s">
        <v>2019</v>
      </c>
      <c r="B451" s="17" t="s">
        <v>479</v>
      </c>
      <c r="C451" s="34">
        <v>13200</v>
      </c>
      <c r="D451" s="16" t="s">
        <v>8</v>
      </c>
      <c r="E451" s="18" t="s">
        <v>9</v>
      </c>
    </row>
    <row r="452" spans="1:5" x14ac:dyDescent="0.25">
      <c r="A452" s="16" t="s">
        <v>2058</v>
      </c>
      <c r="B452" s="17" t="s">
        <v>442</v>
      </c>
      <c r="C452" s="34">
        <v>4800</v>
      </c>
      <c r="D452" s="16" t="s">
        <v>8</v>
      </c>
      <c r="E452" s="18" t="s">
        <v>9</v>
      </c>
    </row>
    <row r="453" spans="1:5" x14ac:dyDescent="0.25">
      <c r="A453" s="16" t="s">
        <v>2059</v>
      </c>
      <c r="B453" s="17" t="s">
        <v>442</v>
      </c>
      <c r="C453" s="34">
        <v>6000</v>
      </c>
      <c r="D453" s="16" t="s">
        <v>8</v>
      </c>
      <c r="E453" s="18" t="s">
        <v>9</v>
      </c>
    </row>
    <row r="454" spans="1:5" ht="15.75" x14ac:dyDescent="0.25">
      <c r="A454" s="32" t="s">
        <v>482</v>
      </c>
      <c r="B454" s="35"/>
      <c r="C454" s="34"/>
      <c r="D454" s="35"/>
      <c r="E454" s="37"/>
    </row>
    <row r="455" spans="1:5" x14ac:dyDescent="0.25">
      <c r="A455" s="16" t="s">
        <v>483</v>
      </c>
      <c r="B455" s="17" t="s">
        <v>170</v>
      </c>
      <c r="C455" s="34">
        <v>39600</v>
      </c>
      <c r="D455" s="16" t="s">
        <v>8</v>
      </c>
      <c r="E455" s="18" t="s">
        <v>9</v>
      </c>
    </row>
    <row r="456" spans="1:5" x14ac:dyDescent="0.25">
      <c r="A456" s="16" t="s">
        <v>484</v>
      </c>
      <c r="B456" s="17" t="s">
        <v>170</v>
      </c>
      <c r="C456" s="34">
        <v>26000</v>
      </c>
      <c r="D456" s="16" t="s">
        <v>8</v>
      </c>
      <c r="E456" s="18" t="s">
        <v>9</v>
      </c>
    </row>
    <row r="457" spans="1:5" ht="15.75" x14ac:dyDescent="0.25">
      <c r="A457" s="32" t="s">
        <v>1776</v>
      </c>
      <c r="B457" s="64"/>
      <c r="C457" s="64"/>
      <c r="D457" s="64"/>
      <c r="E457" s="65"/>
    </row>
    <row r="458" spans="1:5" ht="15.75" x14ac:dyDescent="0.25">
      <c r="A458" s="32" t="s">
        <v>1777</v>
      </c>
      <c r="B458" s="64"/>
      <c r="C458" s="64"/>
      <c r="D458" s="64"/>
      <c r="E458" s="65"/>
    </row>
    <row r="459" spans="1:5" x14ac:dyDescent="0.25">
      <c r="A459" s="16" t="s">
        <v>767</v>
      </c>
      <c r="B459" s="17" t="s">
        <v>768</v>
      </c>
      <c r="C459" s="34">
        <v>18000</v>
      </c>
      <c r="D459" s="16" t="s">
        <v>8</v>
      </c>
      <c r="E459" s="18" t="s">
        <v>9</v>
      </c>
    </row>
    <row r="460" spans="1:5" x14ac:dyDescent="0.25">
      <c r="A460" s="16" t="s">
        <v>769</v>
      </c>
      <c r="B460" s="17" t="s">
        <v>371</v>
      </c>
      <c r="C460" s="34">
        <v>12400</v>
      </c>
      <c r="D460" s="16" t="s">
        <v>8</v>
      </c>
      <c r="E460" s="18" t="s">
        <v>9</v>
      </c>
    </row>
    <row r="461" spans="1:5" x14ac:dyDescent="0.25">
      <c r="A461" s="16" t="s">
        <v>770</v>
      </c>
      <c r="B461" s="17" t="s">
        <v>768</v>
      </c>
      <c r="C461" s="34">
        <v>17000</v>
      </c>
      <c r="D461" s="16" t="s">
        <v>8</v>
      </c>
      <c r="E461" s="18" t="s">
        <v>9</v>
      </c>
    </row>
    <row r="462" spans="1:5" ht="15.75" x14ac:dyDescent="0.25">
      <c r="A462" s="25" t="s">
        <v>1778</v>
      </c>
      <c r="B462" s="26"/>
      <c r="C462" s="34"/>
      <c r="D462" s="6"/>
      <c r="E462" s="50"/>
    </row>
    <row r="463" spans="1:5" x14ac:dyDescent="0.25">
      <c r="A463" s="16" t="s">
        <v>1069</v>
      </c>
      <c r="B463" s="17" t="s">
        <v>141</v>
      </c>
      <c r="C463" s="34">
        <v>1400000</v>
      </c>
      <c r="D463" s="16" t="s">
        <v>8</v>
      </c>
      <c r="E463" s="18" t="s">
        <v>9</v>
      </c>
    </row>
    <row r="464" spans="1:5" ht="15.75" x14ac:dyDescent="0.25">
      <c r="A464" s="32" t="s">
        <v>485</v>
      </c>
      <c r="B464" s="33"/>
      <c r="C464" s="34"/>
      <c r="D464" s="35"/>
      <c r="E464" s="31"/>
    </row>
    <row r="465" spans="1:5" x14ac:dyDescent="0.25">
      <c r="A465" s="16" t="s">
        <v>2060</v>
      </c>
      <c r="B465" s="17" t="s">
        <v>490</v>
      </c>
      <c r="C465" s="34">
        <v>34000</v>
      </c>
      <c r="D465" s="16" t="s">
        <v>186</v>
      </c>
      <c r="E465" s="18" t="s">
        <v>9</v>
      </c>
    </row>
    <row r="466" spans="1:5" x14ac:dyDescent="0.25">
      <c r="A466" s="16" t="s">
        <v>486</v>
      </c>
      <c r="B466" s="17" t="s">
        <v>487</v>
      </c>
      <c r="C466" s="34">
        <v>21000</v>
      </c>
      <c r="D466" s="16" t="s">
        <v>186</v>
      </c>
      <c r="E466" s="18" t="s">
        <v>9</v>
      </c>
    </row>
    <row r="467" spans="1:5" x14ac:dyDescent="0.25">
      <c r="A467" s="16" t="s">
        <v>488</v>
      </c>
      <c r="B467" s="17" t="s">
        <v>489</v>
      </c>
      <c r="C467" s="34">
        <v>42000</v>
      </c>
      <c r="D467" s="16" t="s">
        <v>186</v>
      </c>
      <c r="E467" s="18" t="s">
        <v>9</v>
      </c>
    </row>
    <row r="468" spans="1:5" x14ac:dyDescent="0.25">
      <c r="A468" s="16" t="s">
        <v>1807</v>
      </c>
      <c r="B468" s="17" t="s">
        <v>207</v>
      </c>
      <c r="C468" s="34">
        <v>26000</v>
      </c>
      <c r="D468" s="16" t="s">
        <v>186</v>
      </c>
      <c r="E468" s="18" t="s">
        <v>9</v>
      </c>
    </row>
    <row r="469" spans="1:5" x14ac:dyDescent="0.25">
      <c r="A469" s="16" t="s">
        <v>492</v>
      </c>
      <c r="B469" s="17" t="s">
        <v>207</v>
      </c>
      <c r="C469" s="34">
        <v>18600</v>
      </c>
      <c r="D469" s="16" t="s">
        <v>186</v>
      </c>
      <c r="E469" s="18" t="s">
        <v>9</v>
      </c>
    </row>
    <row r="470" spans="1:5" x14ac:dyDescent="0.25">
      <c r="A470" s="16" t="s">
        <v>493</v>
      </c>
      <c r="B470" s="17" t="s">
        <v>494</v>
      </c>
      <c r="C470" s="34">
        <v>37200</v>
      </c>
      <c r="D470" s="16" t="s">
        <v>186</v>
      </c>
      <c r="E470" s="18" t="s">
        <v>9</v>
      </c>
    </row>
    <row r="471" spans="1:5" x14ac:dyDescent="0.25">
      <c r="A471" s="16" t="s">
        <v>495</v>
      </c>
      <c r="B471" s="17" t="s">
        <v>207</v>
      </c>
      <c r="C471" s="34">
        <v>23900</v>
      </c>
      <c r="D471" s="16" t="s">
        <v>186</v>
      </c>
      <c r="E471" s="18" t="s">
        <v>9</v>
      </c>
    </row>
    <row r="472" spans="1:5" x14ac:dyDescent="0.25">
      <c r="A472" s="16" t="s">
        <v>496</v>
      </c>
      <c r="B472" s="17" t="s">
        <v>494</v>
      </c>
      <c r="C472" s="34">
        <v>47800</v>
      </c>
      <c r="D472" s="16" t="s">
        <v>186</v>
      </c>
      <c r="E472" s="18" t="s">
        <v>9</v>
      </c>
    </row>
    <row r="473" spans="1:5" x14ac:dyDescent="0.25">
      <c r="A473" s="16" t="s">
        <v>497</v>
      </c>
      <c r="B473" s="17" t="s">
        <v>498</v>
      </c>
      <c r="C473" s="34">
        <v>26000</v>
      </c>
      <c r="D473" s="16" t="s">
        <v>186</v>
      </c>
      <c r="E473" s="18" t="s">
        <v>9</v>
      </c>
    </row>
    <row r="474" spans="1:5" x14ac:dyDescent="0.25">
      <c r="A474" s="16" t="s">
        <v>499</v>
      </c>
      <c r="B474" s="17" t="s">
        <v>500</v>
      </c>
      <c r="C474" s="34">
        <v>52000</v>
      </c>
      <c r="D474" s="16" t="s">
        <v>186</v>
      </c>
      <c r="E474" s="18" t="s">
        <v>9</v>
      </c>
    </row>
    <row r="475" spans="1:5" ht="15.75" x14ac:dyDescent="0.25">
      <c r="A475" s="54" t="s">
        <v>501</v>
      </c>
      <c r="B475" s="39"/>
      <c r="C475" s="55"/>
      <c r="D475" s="41"/>
      <c r="E475" s="56"/>
    </row>
    <row r="476" spans="1:5" ht="15.75" x14ac:dyDescent="0.25">
      <c r="A476" s="54" t="s">
        <v>502</v>
      </c>
      <c r="B476" s="39"/>
      <c r="C476" s="55"/>
      <c r="D476" s="41"/>
      <c r="E476" s="56"/>
    </row>
    <row r="477" spans="1:5" x14ac:dyDescent="0.25">
      <c r="A477" s="57" t="s">
        <v>503</v>
      </c>
      <c r="B477" s="58" t="s">
        <v>405</v>
      </c>
      <c r="C477" s="55">
        <v>51600</v>
      </c>
      <c r="D477" s="57" t="s">
        <v>212</v>
      </c>
      <c r="E477" s="42" t="s">
        <v>9</v>
      </c>
    </row>
    <row r="478" spans="1:5" x14ac:dyDescent="0.25">
      <c r="A478" s="16" t="s">
        <v>504</v>
      </c>
      <c r="B478" s="58" t="s">
        <v>405</v>
      </c>
      <c r="C478" s="34">
        <v>57000</v>
      </c>
      <c r="D478" s="16" t="s">
        <v>212</v>
      </c>
      <c r="E478" s="18" t="s">
        <v>9</v>
      </c>
    </row>
    <row r="479" spans="1:5" x14ac:dyDescent="0.25">
      <c r="A479" s="57" t="s">
        <v>505</v>
      </c>
      <c r="B479" s="17" t="s">
        <v>170</v>
      </c>
      <c r="C479" s="55">
        <v>13500</v>
      </c>
      <c r="D479" s="57" t="s">
        <v>8</v>
      </c>
      <c r="E479" s="42" t="s">
        <v>9</v>
      </c>
    </row>
    <row r="480" spans="1:5" x14ac:dyDescent="0.25">
      <c r="A480" s="16" t="s">
        <v>506</v>
      </c>
      <c r="B480" s="17" t="s">
        <v>507</v>
      </c>
      <c r="C480" s="34">
        <v>76800</v>
      </c>
      <c r="D480" s="16" t="s">
        <v>212</v>
      </c>
      <c r="E480" s="18" t="s">
        <v>9</v>
      </c>
    </row>
    <row r="481" spans="1:5" x14ac:dyDescent="0.25">
      <c r="A481" s="16" t="s">
        <v>508</v>
      </c>
      <c r="B481" s="58" t="s">
        <v>479</v>
      </c>
      <c r="C481" s="34">
        <v>162000</v>
      </c>
      <c r="D481" s="16" t="s">
        <v>212</v>
      </c>
      <c r="E481" s="18" t="s">
        <v>9</v>
      </c>
    </row>
    <row r="482" spans="1:5" x14ac:dyDescent="0.25">
      <c r="A482" s="16" t="s">
        <v>509</v>
      </c>
      <c r="B482" s="58" t="s">
        <v>479</v>
      </c>
      <c r="C482" s="34">
        <v>10600</v>
      </c>
      <c r="D482" s="16" t="s">
        <v>8</v>
      </c>
      <c r="E482" s="18" t="s">
        <v>9</v>
      </c>
    </row>
    <row r="483" spans="1:5" x14ac:dyDescent="0.25">
      <c r="A483" s="16" t="s">
        <v>510</v>
      </c>
      <c r="B483" s="58" t="s">
        <v>479</v>
      </c>
      <c r="C483" s="34">
        <v>154800</v>
      </c>
      <c r="D483" s="16" t="s">
        <v>212</v>
      </c>
      <c r="E483" s="18" t="s">
        <v>9</v>
      </c>
    </row>
    <row r="484" spans="1:5" x14ac:dyDescent="0.25">
      <c r="A484" s="16" t="s">
        <v>511</v>
      </c>
      <c r="B484" s="17" t="s">
        <v>170</v>
      </c>
      <c r="C484" s="34">
        <v>20900</v>
      </c>
      <c r="D484" s="16" t="s">
        <v>8</v>
      </c>
      <c r="E484" s="18" t="s">
        <v>9</v>
      </c>
    </row>
    <row r="485" spans="1:5" x14ac:dyDescent="0.25">
      <c r="A485" s="16" t="s">
        <v>512</v>
      </c>
      <c r="B485" s="58" t="s">
        <v>479</v>
      </c>
      <c r="C485" s="34">
        <v>27600</v>
      </c>
      <c r="D485" s="16" t="s">
        <v>212</v>
      </c>
      <c r="E485" s="18" t="s">
        <v>9</v>
      </c>
    </row>
    <row r="486" spans="1:5" x14ac:dyDescent="0.25">
      <c r="A486" s="16" t="s">
        <v>513</v>
      </c>
      <c r="B486" s="58" t="s">
        <v>479</v>
      </c>
      <c r="C486" s="34">
        <v>76800</v>
      </c>
      <c r="D486" s="16" t="s">
        <v>212</v>
      </c>
      <c r="E486" s="18" t="s">
        <v>9</v>
      </c>
    </row>
    <row r="487" spans="1:5" x14ac:dyDescent="0.25">
      <c r="A487" s="16" t="s">
        <v>514</v>
      </c>
      <c r="B487" s="17" t="s">
        <v>170</v>
      </c>
      <c r="C487" s="34">
        <v>19600</v>
      </c>
      <c r="D487" s="16" t="s">
        <v>8</v>
      </c>
      <c r="E487" s="18" t="s">
        <v>9</v>
      </c>
    </row>
    <row r="488" spans="1:5" x14ac:dyDescent="0.25">
      <c r="A488" s="16" t="s">
        <v>515</v>
      </c>
      <c r="B488" s="17" t="s">
        <v>516</v>
      </c>
      <c r="C488" s="34">
        <v>15000</v>
      </c>
      <c r="D488" s="16" t="s">
        <v>8</v>
      </c>
      <c r="E488" s="18" t="s">
        <v>9</v>
      </c>
    </row>
    <row r="489" spans="1:5" x14ac:dyDescent="0.25">
      <c r="A489" s="16" t="s">
        <v>517</v>
      </c>
      <c r="B489" s="17" t="s">
        <v>170</v>
      </c>
      <c r="C489" s="34">
        <v>28000</v>
      </c>
      <c r="D489" s="16" t="s">
        <v>8</v>
      </c>
      <c r="E489" s="18" t="s">
        <v>9</v>
      </c>
    </row>
    <row r="490" spans="1:5" x14ac:dyDescent="0.25">
      <c r="A490" s="16" t="s">
        <v>518</v>
      </c>
      <c r="B490" s="17" t="s">
        <v>519</v>
      </c>
      <c r="C490" s="34">
        <v>5400</v>
      </c>
      <c r="D490" s="16" t="s">
        <v>8</v>
      </c>
      <c r="E490" s="18" t="s">
        <v>9</v>
      </c>
    </row>
    <row r="491" spans="1:5" x14ac:dyDescent="0.25">
      <c r="A491" s="16" t="s">
        <v>520</v>
      </c>
      <c r="B491" s="17" t="s">
        <v>521</v>
      </c>
      <c r="C491" s="34">
        <v>3500</v>
      </c>
      <c r="D491" s="16" t="s">
        <v>8</v>
      </c>
      <c r="E491" s="18" t="s">
        <v>9</v>
      </c>
    </row>
    <row r="492" spans="1:5" x14ac:dyDescent="0.25">
      <c r="A492" s="16" t="s">
        <v>522</v>
      </c>
      <c r="B492" s="17" t="s">
        <v>523</v>
      </c>
      <c r="C492" s="34">
        <v>2800</v>
      </c>
      <c r="D492" s="16" t="s">
        <v>8</v>
      </c>
      <c r="E492" s="18" t="s">
        <v>9</v>
      </c>
    </row>
    <row r="493" spans="1:5" x14ac:dyDescent="0.25">
      <c r="A493" s="16" t="s">
        <v>524</v>
      </c>
      <c r="B493" s="17" t="s">
        <v>525</v>
      </c>
      <c r="C493" s="34">
        <v>3500</v>
      </c>
      <c r="D493" s="16" t="s">
        <v>8</v>
      </c>
      <c r="E493" s="18" t="s">
        <v>9</v>
      </c>
    </row>
    <row r="494" spans="1:5" x14ac:dyDescent="0.25">
      <c r="A494" s="16" t="s">
        <v>2046</v>
      </c>
      <c r="B494" s="17" t="s">
        <v>519</v>
      </c>
      <c r="C494" s="34">
        <v>5300</v>
      </c>
      <c r="D494" s="16" t="s">
        <v>8</v>
      </c>
      <c r="E494" s="18" t="s">
        <v>9</v>
      </c>
    </row>
    <row r="495" spans="1:5" x14ac:dyDescent="0.25">
      <c r="A495" s="6"/>
      <c r="B495" s="26"/>
      <c r="C495" s="27"/>
      <c r="D495" s="6"/>
      <c r="E495" s="52"/>
    </row>
    <row r="496" spans="1:5" ht="15.75" thickBot="1" x14ac:dyDescent="0.3">
      <c r="A496" s="20"/>
      <c r="B496" s="6"/>
      <c r="C496" s="6"/>
      <c r="D496" s="7"/>
      <c r="E496" s="8">
        <v>44930</v>
      </c>
    </row>
    <row r="497" spans="1:5" ht="15.75" thickBot="1" x14ac:dyDescent="0.3">
      <c r="A497" s="9" t="s">
        <v>0</v>
      </c>
      <c r="B497" s="10" t="s">
        <v>1</v>
      </c>
      <c r="C497" s="10" t="s">
        <v>2</v>
      </c>
      <c r="D497" s="10" t="s">
        <v>3</v>
      </c>
      <c r="E497" s="11" t="s">
        <v>4</v>
      </c>
    </row>
    <row r="498" spans="1:5" ht="15.75" x14ac:dyDescent="0.25">
      <c r="A498" s="54" t="s">
        <v>502</v>
      </c>
      <c r="B498" s="39"/>
      <c r="C498" s="55"/>
      <c r="D498" s="41"/>
      <c r="E498" s="56"/>
    </row>
    <row r="499" spans="1:5" x14ac:dyDescent="0.25">
      <c r="A499" s="16" t="s">
        <v>1967</v>
      </c>
      <c r="B499" s="17" t="s">
        <v>507</v>
      </c>
      <c r="C499" s="34">
        <v>4600</v>
      </c>
      <c r="D499" s="16" t="s">
        <v>8</v>
      </c>
      <c r="E499" s="18" t="s">
        <v>9</v>
      </c>
    </row>
    <row r="500" spans="1:5" x14ac:dyDescent="0.25">
      <c r="A500" s="16" t="s">
        <v>1968</v>
      </c>
      <c r="B500" s="17" t="s">
        <v>170</v>
      </c>
      <c r="C500" s="34">
        <v>15200</v>
      </c>
      <c r="D500" s="16" t="s">
        <v>8</v>
      </c>
      <c r="E500" s="18" t="s">
        <v>9</v>
      </c>
    </row>
    <row r="501" spans="1:5" x14ac:dyDescent="0.25">
      <c r="A501" s="43" t="s">
        <v>2089</v>
      </c>
      <c r="B501" s="44" t="s">
        <v>519</v>
      </c>
      <c r="C501" s="38">
        <v>5800</v>
      </c>
      <c r="D501" s="43" t="s">
        <v>8</v>
      </c>
      <c r="E501" s="45" t="s">
        <v>9</v>
      </c>
    </row>
    <row r="502" spans="1:5" x14ac:dyDescent="0.25">
      <c r="A502" s="16" t="s">
        <v>2064</v>
      </c>
      <c r="B502" s="17" t="s">
        <v>721</v>
      </c>
      <c r="C502" s="34">
        <v>3100</v>
      </c>
      <c r="D502" s="16" t="s">
        <v>8</v>
      </c>
      <c r="E502" s="18" t="s">
        <v>9</v>
      </c>
    </row>
    <row r="503" spans="1:5" x14ac:dyDescent="0.25">
      <c r="A503" s="16" t="s">
        <v>526</v>
      </c>
      <c r="B503" s="17" t="s">
        <v>527</v>
      </c>
      <c r="C503" s="34">
        <v>48000</v>
      </c>
      <c r="D503" s="16" t="s">
        <v>8</v>
      </c>
      <c r="E503" s="18" t="s">
        <v>9</v>
      </c>
    </row>
    <row r="504" spans="1:5" x14ac:dyDescent="0.25">
      <c r="A504" s="16" t="s">
        <v>528</v>
      </c>
      <c r="B504" s="17" t="s">
        <v>529</v>
      </c>
      <c r="C504" s="34">
        <v>24600</v>
      </c>
      <c r="D504" s="16" t="s">
        <v>212</v>
      </c>
      <c r="E504" s="18" t="s">
        <v>9</v>
      </c>
    </row>
    <row r="505" spans="1:5" x14ac:dyDescent="0.25">
      <c r="A505" s="16" t="s">
        <v>530</v>
      </c>
      <c r="B505" s="17" t="s">
        <v>531</v>
      </c>
      <c r="C505" s="34">
        <v>49200</v>
      </c>
      <c r="D505" s="16" t="s">
        <v>212</v>
      </c>
      <c r="E505" s="18" t="s">
        <v>9</v>
      </c>
    </row>
    <row r="506" spans="1:5" x14ac:dyDescent="0.25">
      <c r="A506" s="16" t="s">
        <v>532</v>
      </c>
      <c r="B506" s="17" t="s">
        <v>533</v>
      </c>
      <c r="C506" s="34">
        <v>105600</v>
      </c>
      <c r="D506" s="16" t="s">
        <v>212</v>
      </c>
      <c r="E506" s="18" t="s">
        <v>9</v>
      </c>
    </row>
    <row r="507" spans="1:5" x14ac:dyDescent="0.25">
      <c r="A507" s="16" t="s">
        <v>534</v>
      </c>
      <c r="B507" s="17" t="s">
        <v>535</v>
      </c>
      <c r="C507" s="34">
        <v>17000</v>
      </c>
      <c r="D507" s="16" t="s">
        <v>8</v>
      </c>
      <c r="E507" s="18" t="s">
        <v>9</v>
      </c>
    </row>
    <row r="508" spans="1:5" ht="15.75" x14ac:dyDescent="0.25">
      <c r="A508" s="54" t="s">
        <v>536</v>
      </c>
      <c r="B508" s="39"/>
      <c r="C508" s="55"/>
      <c r="D508" s="41"/>
      <c r="E508" s="56"/>
    </row>
    <row r="509" spans="1:5" x14ac:dyDescent="0.25">
      <c r="A509" s="16" t="s">
        <v>537</v>
      </c>
      <c r="B509" s="17" t="s">
        <v>153</v>
      </c>
      <c r="C509" s="34">
        <v>34000</v>
      </c>
      <c r="D509" s="16" t="s">
        <v>8</v>
      </c>
      <c r="E509" s="18" t="s">
        <v>9</v>
      </c>
    </row>
    <row r="510" spans="1:5" x14ac:dyDescent="0.25">
      <c r="A510" s="16" t="s">
        <v>538</v>
      </c>
      <c r="B510" s="17" t="s">
        <v>137</v>
      </c>
      <c r="C510" s="34">
        <v>68000</v>
      </c>
      <c r="D510" s="16" t="s">
        <v>8</v>
      </c>
      <c r="E510" s="18" t="s">
        <v>9</v>
      </c>
    </row>
    <row r="511" spans="1:5" x14ac:dyDescent="0.25">
      <c r="A511" s="16" t="s">
        <v>539</v>
      </c>
      <c r="B511" s="17" t="s">
        <v>540</v>
      </c>
      <c r="C511" s="34">
        <v>143000</v>
      </c>
      <c r="D511" s="16" t="s">
        <v>8</v>
      </c>
      <c r="E511" s="18" t="s">
        <v>9</v>
      </c>
    </row>
    <row r="512" spans="1:5" x14ac:dyDescent="0.25">
      <c r="A512" s="16" t="s">
        <v>541</v>
      </c>
      <c r="B512" s="17" t="s">
        <v>191</v>
      </c>
      <c r="C512" s="34">
        <v>115000</v>
      </c>
      <c r="D512" s="16" t="s">
        <v>8</v>
      </c>
      <c r="E512" s="18" t="s">
        <v>9</v>
      </c>
    </row>
    <row r="513" spans="1:5" x14ac:dyDescent="0.25">
      <c r="A513" s="16" t="s">
        <v>542</v>
      </c>
      <c r="B513" s="17" t="s">
        <v>543</v>
      </c>
      <c r="C513" s="34">
        <v>200000</v>
      </c>
      <c r="D513" s="16" t="s">
        <v>8</v>
      </c>
      <c r="E513" s="18" t="s">
        <v>9</v>
      </c>
    </row>
    <row r="514" spans="1:5" x14ac:dyDescent="0.25">
      <c r="A514" s="16" t="s">
        <v>544</v>
      </c>
      <c r="B514" s="17" t="s">
        <v>545</v>
      </c>
      <c r="C514" s="34">
        <v>214000</v>
      </c>
      <c r="D514" s="16" t="s">
        <v>8</v>
      </c>
      <c r="E514" s="18" t="s">
        <v>9</v>
      </c>
    </row>
    <row r="515" spans="1:5" x14ac:dyDescent="0.25">
      <c r="A515" s="16" t="s">
        <v>546</v>
      </c>
      <c r="B515" s="17" t="s">
        <v>545</v>
      </c>
      <c r="C515" s="34">
        <v>231000</v>
      </c>
      <c r="D515" s="16" t="s">
        <v>8</v>
      </c>
      <c r="E515" s="18" t="s">
        <v>9</v>
      </c>
    </row>
    <row r="516" spans="1:5" x14ac:dyDescent="0.25">
      <c r="A516" s="16" t="s">
        <v>547</v>
      </c>
      <c r="B516" s="17" t="s">
        <v>548</v>
      </c>
      <c r="C516" s="34">
        <v>291000</v>
      </c>
      <c r="D516" s="16" t="s">
        <v>8</v>
      </c>
      <c r="E516" s="18" t="s">
        <v>9</v>
      </c>
    </row>
    <row r="517" spans="1:5" x14ac:dyDescent="0.25">
      <c r="A517" s="16" t="s">
        <v>1997</v>
      </c>
      <c r="B517" s="17" t="s">
        <v>1996</v>
      </c>
      <c r="C517" s="34">
        <v>178000</v>
      </c>
      <c r="D517" s="16" t="s">
        <v>8</v>
      </c>
      <c r="E517" s="18" t="s">
        <v>9</v>
      </c>
    </row>
    <row r="518" spans="1:5" ht="15.75" x14ac:dyDescent="0.25">
      <c r="A518" s="54" t="s">
        <v>549</v>
      </c>
      <c r="B518" s="39"/>
      <c r="C518" s="55"/>
      <c r="D518" s="41"/>
      <c r="E518" s="56"/>
    </row>
    <row r="519" spans="1:5" x14ac:dyDescent="0.25">
      <c r="A519" s="16" t="s">
        <v>550</v>
      </c>
      <c r="B519" s="17" t="s">
        <v>551</v>
      </c>
      <c r="C519" s="34">
        <v>31000</v>
      </c>
      <c r="D519" s="16" t="s">
        <v>8</v>
      </c>
      <c r="E519" s="18" t="s">
        <v>9</v>
      </c>
    </row>
    <row r="520" spans="1:5" x14ac:dyDescent="0.25">
      <c r="A520" s="16" t="s">
        <v>552</v>
      </c>
      <c r="B520" s="17" t="s">
        <v>551</v>
      </c>
      <c r="C520" s="34">
        <v>28500</v>
      </c>
      <c r="D520" s="16" t="s">
        <v>8</v>
      </c>
      <c r="E520" s="18" t="s">
        <v>9</v>
      </c>
    </row>
    <row r="521" spans="1:5" x14ac:dyDescent="0.25">
      <c r="A521" s="16" t="s">
        <v>553</v>
      </c>
      <c r="B521" s="17" t="s">
        <v>137</v>
      </c>
      <c r="C521" s="34">
        <v>20400</v>
      </c>
      <c r="D521" s="16" t="s">
        <v>8</v>
      </c>
      <c r="E521" s="18" t="s">
        <v>9</v>
      </c>
    </row>
    <row r="522" spans="1:5" x14ac:dyDescent="0.25">
      <c r="A522" s="16" t="s">
        <v>554</v>
      </c>
      <c r="B522" s="17" t="s">
        <v>137</v>
      </c>
      <c r="C522" s="34">
        <v>12300</v>
      </c>
      <c r="D522" s="16" t="s">
        <v>8</v>
      </c>
      <c r="E522" s="18" t="s">
        <v>9</v>
      </c>
    </row>
    <row r="523" spans="1:5" x14ac:dyDescent="0.25">
      <c r="A523" s="16" t="s">
        <v>555</v>
      </c>
      <c r="B523" s="17" t="s">
        <v>137</v>
      </c>
      <c r="C523" s="34">
        <v>16500</v>
      </c>
      <c r="D523" s="16" t="s">
        <v>8</v>
      </c>
      <c r="E523" s="18" t="s">
        <v>9</v>
      </c>
    </row>
    <row r="524" spans="1:5" x14ac:dyDescent="0.25">
      <c r="A524" s="16" t="s">
        <v>556</v>
      </c>
      <c r="B524" s="17" t="s">
        <v>137</v>
      </c>
      <c r="C524" s="34">
        <v>17200</v>
      </c>
      <c r="D524" s="16" t="s">
        <v>8</v>
      </c>
      <c r="E524" s="18" t="s">
        <v>9</v>
      </c>
    </row>
    <row r="525" spans="1:5" x14ac:dyDescent="0.25">
      <c r="A525" s="16" t="s">
        <v>557</v>
      </c>
      <c r="B525" s="17" t="s">
        <v>558</v>
      </c>
      <c r="C525" s="34">
        <v>11500</v>
      </c>
      <c r="D525" s="16" t="s">
        <v>8</v>
      </c>
      <c r="E525" s="18" t="s">
        <v>9</v>
      </c>
    </row>
    <row r="526" spans="1:5" x14ac:dyDescent="0.25">
      <c r="A526" s="16" t="s">
        <v>559</v>
      </c>
      <c r="B526" s="17" t="s">
        <v>551</v>
      </c>
      <c r="C526" s="34">
        <v>30500</v>
      </c>
      <c r="D526" s="16" t="s">
        <v>8</v>
      </c>
      <c r="E526" s="18" t="s">
        <v>9</v>
      </c>
    </row>
    <row r="527" spans="1:5" x14ac:dyDescent="0.25">
      <c r="A527" s="16" t="s">
        <v>560</v>
      </c>
      <c r="B527" s="17" t="s">
        <v>561</v>
      </c>
      <c r="C527" s="34">
        <v>5350</v>
      </c>
      <c r="D527" s="16" t="s">
        <v>8</v>
      </c>
      <c r="E527" s="18" t="s">
        <v>9</v>
      </c>
    </row>
    <row r="528" spans="1:5" x14ac:dyDescent="0.25">
      <c r="A528" s="16" t="s">
        <v>562</v>
      </c>
      <c r="B528" s="17" t="s">
        <v>137</v>
      </c>
      <c r="C528" s="34">
        <v>25500</v>
      </c>
      <c r="D528" s="16" t="s">
        <v>8</v>
      </c>
      <c r="E528" s="18" t="s">
        <v>9</v>
      </c>
    </row>
    <row r="529" spans="1:5" x14ac:dyDescent="0.25">
      <c r="A529" s="16" t="s">
        <v>563</v>
      </c>
      <c r="B529" s="17" t="s">
        <v>115</v>
      </c>
      <c r="C529" s="34">
        <v>18400</v>
      </c>
      <c r="D529" s="16" t="s">
        <v>8</v>
      </c>
      <c r="E529" s="18" t="s">
        <v>9</v>
      </c>
    </row>
    <row r="530" spans="1:5" x14ac:dyDescent="0.25">
      <c r="A530" s="16" t="s">
        <v>564</v>
      </c>
      <c r="B530" s="17" t="s">
        <v>137</v>
      </c>
      <c r="C530" s="34">
        <v>22500</v>
      </c>
      <c r="D530" s="16" t="s">
        <v>8</v>
      </c>
      <c r="E530" s="18" t="s">
        <v>9</v>
      </c>
    </row>
    <row r="531" spans="1:5" x14ac:dyDescent="0.25">
      <c r="A531" s="16" t="s">
        <v>565</v>
      </c>
      <c r="B531" s="17" t="s">
        <v>137</v>
      </c>
      <c r="C531" s="34">
        <v>24300</v>
      </c>
      <c r="D531" s="16" t="s">
        <v>8</v>
      </c>
      <c r="E531" s="18" t="s">
        <v>9</v>
      </c>
    </row>
    <row r="532" spans="1:5" x14ac:dyDescent="0.25">
      <c r="A532" s="16" t="s">
        <v>566</v>
      </c>
      <c r="B532" s="17" t="s">
        <v>137</v>
      </c>
      <c r="C532" s="34">
        <v>11100</v>
      </c>
      <c r="D532" s="16" t="s">
        <v>8</v>
      </c>
      <c r="E532" s="18" t="s">
        <v>9</v>
      </c>
    </row>
    <row r="533" spans="1:5" x14ac:dyDescent="0.25">
      <c r="A533" s="16" t="s">
        <v>567</v>
      </c>
      <c r="B533" s="17" t="s">
        <v>137</v>
      </c>
      <c r="C533" s="34">
        <v>19000</v>
      </c>
      <c r="D533" s="16" t="s">
        <v>8</v>
      </c>
      <c r="E533" s="18" t="s">
        <v>9</v>
      </c>
    </row>
    <row r="534" spans="1:5" x14ac:dyDescent="0.25">
      <c r="A534" s="16" t="s">
        <v>568</v>
      </c>
      <c r="B534" s="17" t="s">
        <v>569</v>
      </c>
      <c r="C534" s="34">
        <v>14200</v>
      </c>
      <c r="D534" s="16" t="s">
        <v>8</v>
      </c>
      <c r="E534" s="18" t="s">
        <v>9</v>
      </c>
    </row>
    <row r="535" spans="1:5" x14ac:dyDescent="0.25">
      <c r="A535" s="16" t="s">
        <v>570</v>
      </c>
      <c r="B535" s="17" t="s">
        <v>137</v>
      </c>
      <c r="C535" s="34">
        <v>41000</v>
      </c>
      <c r="D535" s="16" t="s">
        <v>8</v>
      </c>
      <c r="E535" s="18" t="s">
        <v>9</v>
      </c>
    </row>
    <row r="536" spans="1:5" x14ac:dyDescent="0.25">
      <c r="A536" s="16" t="s">
        <v>571</v>
      </c>
      <c r="B536" s="17" t="s">
        <v>115</v>
      </c>
      <c r="C536" s="34">
        <v>17000</v>
      </c>
      <c r="D536" s="16" t="s">
        <v>8</v>
      </c>
      <c r="E536" s="18" t="s">
        <v>9</v>
      </c>
    </row>
    <row r="537" spans="1:5" x14ac:dyDescent="0.25">
      <c r="A537" s="57" t="s">
        <v>572</v>
      </c>
      <c r="B537" s="58" t="s">
        <v>569</v>
      </c>
      <c r="C537" s="34">
        <v>17900</v>
      </c>
      <c r="D537" s="57" t="s">
        <v>8</v>
      </c>
      <c r="E537" s="42" t="s">
        <v>9</v>
      </c>
    </row>
    <row r="538" spans="1:5" ht="15.75" x14ac:dyDescent="0.25">
      <c r="A538" s="32" t="s">
        <v>573</v>
      </c>
      <c r="B538" s="33"/>
      <c r="C538" s="34"/>
      <c r="D538" s="35"/>
      <c r="E538" s="37"/>
    </row>
    <row r="539" spans="1:5" x14ac:dyDescent="0.25">
      <c r="A539" s="16" t="s">
        <v>574</v>
      </c>
      <c r="B539" s="17" t="s">
        <v>575</v>
      </c>
      <c r="C539" s="23">
        <v>160000</v>
      </c>
      <c r="D539" s="16" t="s">
        <v>8</v>
      </c>
      <c r="E539" s="42" t="s">
        <v>9</v>
      </c>
    </row>
    <row r="540" spans="1:5" x14ac:dyDescent="0.25">
      <c r="A540" s="16" t="s">
        <v>576</v>
      </c>
      <c r="B540" s="17" t="s">
        <v>200</v>
      </c>
      <c r="C540" s="23">
        <v>205000</v>
      </c>
      <c r="D540" s="16" t="s">
        <v>8</v>
      </c>
      <c r="E540" s="42" t="s">
        <v>9</v>
      </c>
    </row>
    <row r="541" spans="1:5" x14ac:dyDescent="0.25">
      <c r="A541" s="16" t="s">
        <v>1109</v>
      </c>
      <c r="B541" s="17" t="s">
        <v>137</v>
      </c>
      <c r="C541" s="34">
        <v>31000</v>
      </c>
      <c r="D541" s="16" t="s">
        <v>8</v>
      </c>
      <c r="E541" s="18" t="s">
        <v>9</v>
      </c>
    </row>
    <row r="542" spans="1:5" ht="15.75" x14ac:dyDescent="0.25">
      <c r="A542" s="25" t="s">
        <v>577</v>
      </c>
      <c r="B542" s="26"/>
      <c r="C542" s="34"/>
      <c r="D542" s="6"/>
      <c r="E542" s="36"/>
    </row>
    <row r="543" spans="1:5" x14ac:dyDescent="0.25">
      <c r="A543" s="16" t="s">
        <v>578</v>
      </c>
      <c r="B543" s="17" t="s">
        <v>579</v>
      </c>
      <c r="C543" s="34">
        <v>20500</v>
      </c>
      <c r="D543" s="16" t="s">
        <v>8</v>
      </c>
      <c r="E543" s="18" t="s">
        <v>9</v>
      </c>
    </row>
    <row r="544" spans="1:5" x14ac:dyDescent="0.25">
      <c r="A544" s="16" t="s">
        <v>580</v>
      </c>
      <c r="B544" s="17" t="s">
        <v>581</v>
      </c>
      <c r="C544" s="34">
        <v>25000</v>
      </c>
      <c r="D544" s="16" t="s">
        <v>8</v>
      </c>
      <c r="E544" s="18" t="s">
        <v>9</v>
      </c>
    </row>
    <row r="545" spans="1:5" x14ac:dyDescent="0.25">
      <c r="A545" s="16" t="s">
        <v>582</v>
      </c>
      <c r="B545" s="17" t="s">
        <v>558</v>
      </c>
      <c r="C545" s="34">
        <v>26200</v>
      </c>
      <c r="D545" s="16" t="s">
        <v>8</v>
      </c>
      <c r="E545" s="18" t="s">
        <v>9</v>
      </c>
    </row>
    <row r="546" spans="1:5" x14ac:dyDescent="0.25">
      <c r="A546" s="16" t="s">
        <v>583</v>
      </c>
      <c r="B546" s="17" t="s">
        <v>584</v>
      </c>
      <c r="C546" s="34">
        <v>23500</v>
      </c>
      <c r="D546" s="16" t="s">
        <v>8</v>
      </c>
      <c r="E546" s="18" t="s">
        <v>9</v>
      </c>
    </row>
    <row r="547" spans="1:5" x14ac:dyDescent="0.25">
      <c r="A547" s="16" t="s">
        <v>585</v>
      </c>
      <c r="B547" s="17" t="s">
        <v>586</v>
      </c>
      <c r="C547" s="34">
        <v>24000</v>
      </c>
      <c r="D547" s="16" t="s">
        <v>8</v>
      </c>
      <c r="E547" s="18" t="s">
        <v>9</v>
      </c>
    </row>
    <row r="548" spans="1:5" x14ac:dyDescent="0.25">
      <c r="A548" s="16" t="s">
        <v>587</v>
      </c>
      <c r="B548" s="17" t="s">
        <v>584</v>
      </c>
      <c r="C548" s="34">
        <v>19000</v>
      </c>
      <c r="D548" s="16" t="s">
        <v>8</v>
      </c>
      <c r="E548" s="18" t="s">
        <v>9</v>
      </c>
    </row>
    <row r="549" spans="1:5" x14ac:dyDescent="0.25">
      <c r="A549" s="16" t="s">
        <v>588</v>
      </c>
      <c r="B549" s="17" t="s">
        <v>129</v>
      </c>
      <c r="C549" s="34">
        <v>23500</v>
      </c>
      <c r="D549" s="16" t="s">
        <v>8</v>
      </c>
      <c r="E549" s="18" t="s">
        <v>9</v>
      </c>
    </row>
    <row r="550" spans="1:5" x14ac:dyDescent="0.25">
      <c r="A550" s="6"/>
      <c r="B550" s="26"/>
      <c r="C550" s="27"/>
      <c r="D550" s="6"/>
      <c r="E550" s="52"/>
    </row>
    <row r="551" spans="1:5" ht="15.75" thickBot="1" x14ac:dyDescent="0.3">
      <c r="A551" s="20"/>
      <c r="B551" s="6"/>
      <c r="C551" s="6"/>
      <c r="D551" s="7"/>
      <c r="E551" s="8">
        <v>44930</v>
      </c>
    </row>
    <row r="552" spans="1:5" ht="15.75" thickBot="1" x14ac:dyDescent="0.3">
      <c r="A552" s="9" t="s">
        <v>0</v>
      </c>
      <c r="B552" s="10" t="s">
        <v>1</v>
      </c>
      <c r="C552" s="10" t="s">
        <v>2</v>
      </c>
      <c r="D552" s="10" t="s">
        <v>3</v>
      </c>
      <c r="E552" s="11" t="s">
        <v>4</v>
      </c>
    </row>
    <row r="553" spans="1:5" ht="15.75" x14ac:dyDescent="0.25">
      <c r="A553" s="25" t="s">
        <v>577</v>
      </c>
      <c r="B553" s="26"/>
      <c r="C553" s="34"/>
      <c r="D553" s="6"/>
      <c r="E553" s="36"/>
    </row>
    <row r="554" spans="1:5" x14ac:dyDescent="0.25">
      <c r="A554" s="16" t="s">
        <v>589</v>
      </c>
      <c r="B554" s="17" t="s">
        <v>590</v>
      </c>
      <c r="C554" s="34">
        <v>29500</v>
      </c>
      <c r="D554" s="16" t="s">
        <v>8</v>
      </c>
      <c r="E554" s="18" t="s">
        <v>9</v>
      </c>
    </row>
    <row r="555" spans="1:5" x14ac:dyDescent="0.25">
      <c r="A555" s="16" t="s">
        <v>591</v>
      </c>
      <c r="B555" s="17" t="s">
        <v>592</v>
      </c>
      <c r="C555" s="34">
        <v>28500</v>
      </c>
      <c r="D555" s="16" t="s">
        <v>8</v>
      </c>
      <c r="E555" s="18" t="s">
        <v>9</v>
      </c>
    </row>
    <row r="556" spans="1:5" x14ac:dyDescent="0.25">
      <c r="A556" s="16" t="s">
        <v>593</v>
      </c>
      <c r="B556" s="17" t="s">
        <v>527</v>
      </c>
      <c r="C556" s="34">
        <v>10500</v>
      </c>
      <c r="D556" s="16" t="s">
        <v>8</v>
      </c>
      <c r="E556" s="18" t="s">
        <v>9</v>
      </c>
    </row>
    <row r="557" spans="1:5" x14ac:dyDescent="0.25">
      <c r="A557" s="16" t="s">
        <v>594</v>
      </c>
      <c r="B557" s="17" t="s">
        <v>527</v>
      </c>
      <c r="C557" s="34">
        <v>11500</v>
      </c>
      <c r="D557" s="16" t="s">
        <v>8</v>
      </c>
      <c r="E557" s="18" t="s">
        <v>9</v>
      </c>
    </row>
    <row r="558" spans="1:5" x14ac:dyDescent="0.25">
      <c r="A558" s="16" t="s">
        <v>595</v>
      </c>
      <c r="B558" s="17" t="s">
        <v>527</v>
      </c>
      <c r="C558" s="34">
        <v>11000</v>
      </c>
      <c r="D558" s="16" t="s">
        <v>8</v>
      </c>
      <c r="E558" s="18" t="s">
        <v>9</v>
      </c>
    </row>
    <row r="559" spans="1:5" x14ac:dyDescent="0.25">
      <c r="A559" s="16" t="s">
        <v>596</v>
      </c>
      <c r="B559" s="17" t="s">
        <v>592</v>
      </c>
      <c r="C559" s="34">
        <v>42000</v>
      </c>
      <c r="D559" s="16" t="s">
        <v>8</v>
      </c>
      <c r="E559" s="18" t="s">
        <v>9</v>
      </c>
    </row>
    <row r="560" spans="1:5" x14ac:dyDescent="0.25">
      <c r="A560" s="16" t="s">
        <v>597</v>
      </c>
      <c r="B560" s="17" t="s">
        <v>137</v>
      </c>
      <c r="C560" s="34">
        <v>27900</v>
      </c>
      <c r="D560" s="16" t="s">
        <v>8</v>
      </c>
      <c r="E560" s="18" t="s">
        <v>9</v>
      </c>
    </row>
    <row r="561" spans="1:5" x14ac:dyDescent="0.25">
      <c r="A561" s="16" t="s">
        <v>598</v>
      </c>
      <c r="B561" s="17" t="s">
        <v>137</v>
      </c>
      <c r="C561" s="34">
        <v>33500</v>
      </c>
      <c r="D561" s="16" t="s">
        <v>8</v>
      </c>
      <c r="E561" s="18" t="s">
        <v>9</v>
      </c>
    </row>
    <row r="562" spans="1:5" x14ac:dyDescent="0.25">
      <c r="A562" s="16" t="s">
        <v>1827</v>
      </c>
      <c r="B562" s="17" t="s">
        <v>137</v>
      </c>
      <c r="C562" s="34">
        <v>49500</v>
      </c>
      <c r="D562" s="16" t="s">
        <v>8</v>
      </c>
      <c r="E562" s="18" t="s">
        <v>9</v>
      </c>
    </row>
    <row r="563" spans="1:5" x14ac:dyDescent="0.25">
      <c r="A563" s="16" t="s">
        <v>599</v>
      </c>
      <c r="B563" s="17" t="s">
        <v>551</v>
      </c>
      <c r="C563" s="34">
        <v>72000</v>
      </c>
      <c r="D563" s="16" t="s">
        <v>8</v>
      </c>
      <c r="E563" s="18" t="s">
        <v>9</v>
      </c>
    </row>
    <row r="564" spans="1:5" x14ac:dyDescent="0.25">
      <c r="A564" s="16" t="s">
        <v>600</v>
      </c>
      <c r="B564" s="17" t="s">
        <v>551</v>
      </c>
      <c r="C564" s="34">
        <v>72000</v>
      </c>
      <c r="D564" s="16" t="s">
        <v>8</v>
      </c>
      <c r="E564" s="18" t="s">
        <v>9</v>
      </c>
    </row>
    <row r="565" spans="1:5" x14ac:dyDescent="0.25">
      <c r="A565" s="16" t="s">
        <v>2022</v>
      </c>
      <c r="B565" s="17" t="s">
        <v>137</v>
      </c>
      <c r="C565" s="34">
        <v>55000</v>
      </c>
      <c r="D565" s="16" t="s">
        <v>8</v>
      </c>
      <c r="E565" s="18" t="s">
        <v>9</v>
      </c>
    </row>
    <row r="566" spans="1:5" x14ac:dyDescent="0.25">
      <c r="A566" s="16" t="s">
        <v>601</v>
      </c>
      <c r="B566" s="17" t="s">
        <v>558</v>
      </c>
      <c r="C566" s="34">
        <v>28000</v>
      </c>
      <c r="D566" s="16" t="s">
        <v>8</v>
      </c>
      <c r="E566" s="18" t="s">
        <v>9</v>
      </c>
    </row>
    <row r="567" spans="1:5" x14ac:dyDescent="0.25">
      <c r="A567" s="16" t="s">
        <v>602</v>
      </c>
      <c r="B567" s="17" t="s">
        <v>551</v>
      </c>
      <c r="C567" s="34">
        <v>79000</v>
      </c>
      <c r="D567" s="16" t="s">
        <v>8</v>
      </c>
      <c r="E567" s="18" t="s">
        <v>9</v>
      </c>
    </row>
    <row r="568" spans="1:5" x14ac:dyDescent="0.25">
      <c r="A568" s="16" t="s">
        <v>603</v>
      </c>
      <c r="B568" s="17" t="s">
        <v>558</v>
      </c>
      <c r="C568" s="34">
        <v>22000</v>
      </c>
      <c r="D568" s="16" t="s">
        <v>8</v>
      </c>
      <c r="E568" s="18" t="s">
        <v>9</v>
      </c>
    </row>
    <row r="569" spans="1:5" x14ac:dyDescent="0.25">
      <c r="A569" s="16" t="s">
        <v>604</v>
      </c>
      <c r="B569" s="17" t="s">
        <v>137</v>
      </c>
      <c r="C569" s="34">
        <v>50000</v>
      </c>
      <c r="D569" s="16" t="s">
        <v>8</v>
      </c>
      <c r="E569" s="18" t="s">
        <v>9</v>
      </c>
    </row>
    <row r="570" spans="1:5" x14ac:dyDescent="0.25">
      <c r="A570" s="16" t="s">
        <v>605</v>
      </c>
      <c r="B570" s="17" t="s">
        <v>592</v>
      </c>
      <c r="C570" s="34">
        <v>36000</v>
      </c>
      <c r="D570" s="16" t="s">
        <v>8</v>
      </c>
      <c r="E570" s="18" t="s">
        <v>9</v>
      </c>
    </row>
    <row r="571" spans="1:5" x14ac:dyDescent="0.25">
      <c r="A571" s="16" t="s">
        <v>606</v>
      </c>
      <c r="B571" s="17" t="s">
        <v>551</v>
      </c>
      <c r="C571" s="34">
        <v>86000</v>
      </c>
      <c r="D571" s="16" t="s">
        <v>8</v>
      </c>
      <c r="E571" s="18" t="s">
        <v>9</v>
      </c>
    </row>
    <row r="572" spans="1:5" x14ac:dyDescent="0.25">
      <c r="A572" s="16" t="s">
        <v>607</v>
      </c>
      <c r="B572" s="17" t="s">
        <v>592</v>
      </c>
      <c r="C572" s="34">
        <v>31000</v>
      </c>
      <c r="D572" s="16" t="s">
        <v>8</v>
      </c>
      <c r="E572" s="18" t="s">
        <v>9</v>
      </c>
    </row>
    <row r="573" spans="1:5" x14ac:dyDescent="0.25">
      <c r="A573" s="16" t="s">
        <v>608</v>
      </c>
      <c r="B573" s="17" t="s">
        <v>137</v>
      </c>
      <c r="C573" s="34">
        <v>41000</v>
      </c>
      <c r="D573" s="16" t="s">
        <v>8</v>
      </c>
      <c r="E573" s="18" t="s">
        <v>9</v>
      </c>
    </row>
    <row r="574" spans="1:5" x14ac:dyDescent="0.25">
      <c r="A574" s="16" t="s">
        <v>609</v>
      </c>
      <c r="B574" s="17" t="s">
        <v>129</v>
      </c>
      <c r="C574" s="34">
        <v>19500</v>
      </c>
      <c r="D574" s="16" t="s">
        <v>8</v>
      </c>
      <c r="E574" s="18" t="s">
        <v>9</v>
      </c>
    </row>
    <row r="575" spans="1:5" x14ac:dyDescent="0.25">
      <c r="A575" s="16" t="s">
        <v>1966</v>
      </c>
      <c r="B575" s="17" t="s">
        <v>527</v>
      </c>
      <c r="C575" s="34">
        <v>19500</v>
      </c>
      <c r="D575" s="16" t="s">
        <v>8</v>
      </c>
      <c r="E575" s="18" t="s">
        <v>9</v>
      </c>
    </row>
    <row r="576" spans="1:5" ht="15.75" x14ac:dyDescent="0.25">
      <c r="A576" s="32" t="s">
        <v>610</v>
      </c>
      <c r="B576" s="35"/>
      <c r="C576" s="34"/>
      <c r="D576" s="35"/>
      <c r="E576" s="31" t="s">
        <v>611</v>
      </c>
    </row>
    <row r="577" spans="1:5" x14ac:dyDescent="0.25">
      <c r="A577" s="16" t="s">
        <v>612</v>
      </c>
      <c r="B577" s="17" t="s">
        <v>393</v>
      </c>
      <c r="C577" s="34">
        <v>5100</v>
      </c>
      <c r="D577" s="16" t="s">
        <v>8</v>
      </c>
      <c r="E577" s="24" t="s">
        <v>9</v>
      </c>
    </row>
    <row r="578" spans="1:5" x14ac:dyDescent="0.25">
      <c r="A578" s="16" t="s">
        <v>613</v>
      </c>
      <c r="B578" s="17" t="s">
        <v>393</v>
      </c>
      <c r="C578" s="34">
        <v>5500</v>
      </c>
      <c r="D578" s="16" t="s">
        <v>8</v>
      </c>
      <c r="E578" s="24" t="s">
        <v>9</v>
      </c>
    </row>
    <row r="579" spans="1:5" x14ac:dyDescent="0.25">
      <c r="A579" s="16" t="s">
        <v>614</v>
      </c>
      <c r="B579" s="17" t="s">
        <v>146</v>
      </c>
      <c r="C579" s="34">
        <v>14000</v>
      </c>
      <c r="D579" s="16" t="s">
        <v>8</v>
      </c>
      <c r="E579" s="24" t="s">
        <v>9</v>
      </c>
    </row>
    <row r="580" spans="1:5" x14ac:dyDescent="0.25">
      <c r="A580" s="16" t="s">
        <v>615</v>
      </c>
      <c r="B580" s="17" t="s">
        <v>132</v>
      </c>
      <c r="C580" s="34">
        <v>7400</v>
      </c>
      <c r="D580" s="16" t="s">
        <v>8</v>
      </c>
      <c r="E580" s="24" t="s">
        <v>9</v>
      </c>
    </row>
    <row r="581" spans="1:5" x14ac:dyDescent="0.25">
      <c r="A581" s="57" t="s">
        <v>617</v>
      </c>
      <c r="B581" s="17" t="s">
        <v>132</v>
      </c>
      <c r="C581" s="55">
        <v>8300</v>
      </c>
      <c r="D581" s="57" t="s">
        <v>8</v>
      </c>
      <c r="E581" s="61" t="s">
        <v>9</v>
      </c>
    </row>
    <row r="582" spans="1:5" x14ac:dyDescent="0.25">
      <c r="A582" s="16" t="s">
        <v>616</v>
      </c>
      <c r="B582" s="17" t="s">
        <v>132</v>
      </c>
      <c r="C582" s="34">
        <v>9600</v>
      </c>
      <c r="D582" s="16" t="s">
        <v>8</v>
      </c>
      <c r="E582" s="24" t="s">
        <v>9</v>
      </c>
    </row>
    <row r="583" spans="1:5" ht="15.75" x14ac:dyDescent="0.25">
      <c r="A583" s="54" t="s">
        <v>632</v>
      </c>
      <c r="B583" s="39"/>
      <c r="C583" s="55"/>
      <c r="D583" s="41"/>
      <c r="E583" s="56"/>
    </row>
    <row r="584" spans="1:5" x14ac:dyDescent="0.25">
      <c r="A584" s="16" t="s">
        <v>633</v>
      </c>
      <c r="B584" s="17" t="s">
        <v>634</v>
      </c>
      <c r="C584" s="34">
        <v>28300</v>
      </c>
      <c r="D584" s="16" t="s">
        <v>374</v>
      </c>
      <c r="E584" s="18" t="s">
        <v>9</v>
      </c>
    </row>
    <row r="585" spans="1:5" x14ac:dyDescent="0.25">
      <c r="A585" s="16" t="s">
        <v>635</v>
      </c>
      <c r="B585" s="17" t="s">
        <v>634</v>
      </c>
      <c r="C585" s="34">
        <v>28300</v>
      </c>
      <c r="D585" s="16" t="s">
        <v>374</v>
      </c>
      <c r="E585" s="18" t="s">
        <v>9</v>
      </c>
    </row>
    <row r="586" spans="1:5" x14ac:dyDescent="0.25">
      <c r="A586" s="16" t="s">
        <v>636</v>
      </c>
      <c r="B586" s="17" t="s">
        <v>634</v>
      </c>
      <c r="C586" s="85">
        <v>28600</v>
      </c>
      <c r="D586" s="16" t="s">
        <v>374</v>
      </c>
      <c r="E586" s="18" t="s">
        <v>9</v>
      </c>
    </row>
    <row r="587" spans="1:5" x14ac:dyDescent="0.25">
      <c r="A587" s="16" t="s">
        <v>637</v>
      </c>
      <c r="B587" s="17" t="s">
        <v>638</v>
      </c>
      <c r="C587" s="34">
        <v>34100</v>
      </c>
      <c r="D587" s="16" t="s">
        <v>374</v>
      </c>
      <c r="E587" s="18" t="s">
        <v>9</v>
      </c>
    </row>
    <row r="588" spans="1:5" x14ac:dyDescent="0.25">
      <c r="A588" s="16" t="s">
        <v>639</v>
      </c>
      <c r="B588" s="17" t="s">
        <v>638</v>
      </c>
      <c r="C588" s="34">
        <v>34100</v>
      </c>
      <c r="D588" s="16" t="s">
        <v>374</v>
      </c>
      <c r="E588" s="18" t="s">
        <v>9</v>
      </c>
    </row>
    <row r="589" spans="1:5" x14ac:dyDescent="0.25">
      <c r="A589" s="16" t="s">
        <v>640</v>
      </c>
      <c r="B589" s="17" t="s">
        <v>641</v>
      </c>
      <c r="C589" s="34">
        <v>32000</v>
      </c>
      <c r="D589" s="16" t="s">
        <v>374</v>
      </c>
      <c r="E589" s="18" t="s">
        <v>9</v>
      </c>
    </row>
    <row r="590" spans="1:5" x14ac:dyDescent="0.25">
      <c r="A590" s="16" t="s">
        <v>642</v>
      </c>
      <c r="B590" s="17" t="s">
        <v>641</v>
      </c>
      <c r="C590" s="34">
        <v>32000</v>
      </c>
      <c r="D590" s="16" t="s">
        <v>374</v>
      </c>
      <c r="E590" s="18" t="s">
        <v>9</v>
      </c>
    </row>
    <row r="591" spans="1:5" x14ac:dyDescent="0.25">
      <c r="A591" s="16" t="s">
        <v>643</v>
      </c>
      <c r="B591" s="17" t="s">
        <v>641</v>
      </c>
      <c r="C591" s="34">
        <v>32300</v>
      </c>
      <c r="D591" s="16" t="s">
        <v>374</v>
      </c>
      <c r="E591" s="18" t="s">
        <v>9</v>
      </c>
    </row>
    <row r="592" spans="1:5" x14ac:dyDescent="0.25">
      <c r="A592" s="16" t="s">
        <v>644</v>
      </c>
      <c r="B592" s="17" t="s">
        <v>645</v>
      </c>
      <c r="C592" s="34">
        <v>44800</v>
      </c>
      <c r="D592" s="16" t="s">
        <v>374</v>
      </c>
      <c r="E592" s="18" t="s">
        <v>9</v>
      </c>
    </row>
    <row r="593" spans="1:5" x14ac:dyDescent="0.25">
      <c r="A593" s="16" t="s">
        <v>646</v>
      </c>
      <c r="B593" s="17" t="s">
        <v>641</v>
      </c>
      <c r="C593" s="34">
        <v>31700</v>
      </c>
      <c r="D593" s="16" t="s">
        <v>374</v>
      </c>
      <c r="E593" s="18" t="s">
        <v>9</v>
      </c>
    </row>
    <row r="594" spans="1:5" x14ac:dyDescent="0.25">
      <c r="A594" s="16" t="s">
        <v>647</v>
      </c>
      <c r="B594" s="17" t="s">
        <v>641</v>
      </c>
      <c r="C594" s="34">
        <v>31700</v>
      </c>
      <c r="D594" s="16" t="s">
        <v>374</v>
      </c>
      <c r="E594" s="18" t="s">
        <v>9</v>
      </c>
    </row>
    <row r="595" spans="1:5" x14ac:dyDescent="0.25">
      <c r="A595" s="16" t="s">
        <v>648</v>
      </c>
      <c r="B595" s="17" t="s">
        <v>641</v>
      </c>
      <c r="C595" s="34">
        <v>32000</v>
      </c>
      <c r="D595" s="16" t="s">
        <v>374</v>
      </c>
      <c r="E595" s="18" t="s">
        <v>9</v>
      </c>
    </row>
    <row r="596" spans="1:5" x14ac:dyDescent="0.25">
      <c r="A596" s="16" t="s">
        <v>649</v>
      </c>
      <c r="B596" s="17" t="s">
        <v>641</v>
      </c>
      <c r="C596" s="23">
        <v>32300</v>
      </c>
      <c r="D596" s="16" t="s">
        <v>374</v>
      </c>
      <c r="E596" s="18" t="s">
        <v>9</v>
      </c>
    </row>
    <row r="597" spans="1:5" x14ac:dyDescent="0.25">
      <c r="A597" s="16" t="s">
        <v>650</v>
      </c>
      <c r="B597" s="17" t="s">
        <v>641</v>
      </c>
      <c r="C597" s="34">
        <v>32300</v>
      </c>
      <c r="D597" s="16" t="s">
        <v>374</v>
      </c>
      <c r="E597" s="18" t="s">
        <v>9</v>
      </c>
    </row>
    <row r="598" spans="1:5" x14ac:dyDescent="0.25">
      <c r="A598" s="16" t="s">
        <v>651</v>
      </c>
      <c r="B598" s="17" t="s">
        <v>634</v>
      </c>
      <c r="C598" s="34">
        <v>29100</v>
      </c>
      <c r="D598" s="16" t="s">
        <v>374</v>
      </c>
      <c r="E598" s="18" t="s">
        <v>9</v>
      </c>
    </row>
    <row r="599" spans="1:5" x14ac:dyDescent="0.25">
      <c r="A599" s="16" t="s">
        <v>652</v>
      </c>
      <c r="B599" s="17" t="s">
        <v>641</v>
      </c>
      <c r="C599" s="34">
        <v>32500</v>
      </c>
      <c r="D599" s="16" t="s">
        <v>374</v>
      </c>
      <c r="E599" s="18" t="s">
        <v>9</v>
      </c>
    </row>
    <row r="600" spans="1:5" x14ac:dyDescent="0.25">
      <c r="A600" s="16" t="s">
        <v>653</v>
      </c>
      <c r="B600" s="17" t="s">
        <v>654</v>
      </c>
      <c r="C600" s="34">
        <v>34000</v>
      </c>
      <c r="D600" s="16" t="s">
        <v>374</v>
      </c>
      <c r="E600" s="18" t="s">
        <v>9</v>
      </c>
    </row>
    <row r="601" spans="1:5" x14ac:dyDescent="0.25">
      <c r="A601" s="16" t="s">
        <v>655</v>
      </c>
      <c r="B601" s="17" t="s">
        <v>656</v>
      </c>
      <c r="C601" s="34">
        <v>36200</v>
      </c>
      <c r="D601" s="16" t="s">
        <v>374</v>
      </c>
      <c r="E601" s="18" t="s">
        <v>9</v>
      </c>
    </row>
    <row r="602" spans="1:5" x14ac:dyDescent="0.25">
      <c r="A602" s="16" t="s">
        <v>657</v>
      </c>
      <c r="B602" s="17" t="s">
        <v>658</v>
      </c>
      <c r="C602" s="34">
        <v>74800</v>
      </c>
      <c r="D602" s="16" t="s">
        <v>374</v>
      </c>
      <c r="E602" s="18" t="s">
        <v>9</v>
      </c>
    </row>
    <row r="603" spans="1:5" x14ac:dyDescent="0.25">
      <c r="A603" s="16" t="s">
        <v>659</v>
      </c>
      <c r="B603" s="17" t="s">
        <v>660</v>
      </c>
      <c r="C603" s="34">
        <v>70000</v>
      </c>
      <c r="D603" s="16" t="s">
        <v>374</v>
      </c>
      <c r="E603" s="18" t="s">
        <v>9</v>
      </c>
    </row>
    <row r="604" spans="1:5" x14ac:dyDescent="0.25">
      <c r="A604" s="16" t="s">
        <v>1839</v>
      </c>
      <c r="B604" s="17" t="s">
        <v>1809</v>
      </c>
      <c r="C604" s="34">
        <v>78000</v>
      </c>
      <c r="D604" s="16" t="s">
        <v>374</v>
      </c>
      <c r="E604" s="18" t="s">
        <v>9</v>
      </c>
    </row>
    <row r="605" spans="1:5" x14ac:dyDescent="0.25">
      <c r="A605" s="6"/>
      <c r="B605" s="26"/>
      <c r="C605" s="27"/>
      <c r="D605" s="6"/>
      <c r="E605" s="52"/>
    </row>
    <row r="606" spans="1:5" ht="15.75" thickBot="1" x14ac:dyDescent="0.3">
      <c r="A606" s="20"/>
      <c r="B606" s="6"/>
      <c r="C606" s="6"/>
      <c r="D606" s="7"/>
      <c r="E606" s="8">
        <v>44930</v>
      </c>
    </row>
    <row r="607" spans="1:5" ht="15.75" thickBot="1" x14ac:dyDescent="0.3">
      <c r="A607" s="9" t="s">
        <v>0</v>
      </c>
      <c r="B607" s="10" t="s">
        <v>1</v>
      </c>
      <c r="C607" s="10" t="s">
        <v>2</v>
      </c>
      <c r="D607" s="10" t="s">
        <v>3</v>
      </c>
      <c r="E607" s="11" t="s">
        <v>4</v>
      </c>
    </row>
    <row r="608" spans="1:5" ht="15.75" x14ac:dyDescent="0.25">
      <c r="A608" s="54" t="s">
        <v>632</v>
      </c>
      <c r="B608" s="39"/>
      <c r="C608" s="55"/>
      <c r="D608" s="41"/>
      <c r="E608" s="56"/>
    </row>
    <row r="609" spans="1:5" x14ac:dyDescent="0.25">
      <c r="A609" s="16" t="s">
        <v>1808</v>
      </c>
      <c r="B609" s="17" t="s">
        <v>1809</v>
      </c>
      <c r="C609" s="34">
        <v>85500</v>
      </c>
      <c r="D609" s="16" t="s">
        <v>374</v>
      </c>
      <c r="E609" s="18" t="s">
        <v>9</v>
      </c>
    </row>
    <row r="610" spans="1:5" x14ac:dyDescent="0.25">
      <c r="A610" s="16" t="s">
        <v>1859</v>
      </c>
      <c r="B610" s="17" t="s">
        <v>1809</v>
      </c>
      <c r="C610" s="34">
        <v>144000</v>
      </c>
      <c r="D610" s="16" t="s">
        <v>374</v>
      </c>
      <c r="E610" s="18" t="s">
        <v>9</v>
      </c>
    </row>
    <row r="611" spans="1:5" x14ac:dyDescent="0.25">
      <c r="A611" s="16" t="s">
        <v>1840</v>
      </c>
      <c r="B611" s="17" t="s">
        <v>1809</v>
      </c>
      <c r="C611" s="34">
        <v>45900</v>
      </c>
      <c r="D611" s="16" t="s">
        <v>374</v>
      </c>
      <c r="E611" s="18" t="s">
        <v>9</v>
      </c>
    </row>
    <row r="612" spans="1:5" x14ac:dyDescent="0.25">
      <c r="A612" s="16" t="s">
        <v>1810</v>
      </c>
      <c r="B612" s="17" t="s">
        <v>1811</v>
      </c>
      <c r="C612" s="34">
        <v>75600</v>
      </c>
      <c r="D612" s="16" t="s">
        <v>374</v>
      </c>
      <c r="E612" s="18" t="s">
        <v>9</v>
      </c>
    </row>
    <row r="613" spans="1:5" x14ac:dyDescent="0.25">
      <c r="A613" s="16" t="s">
        <v>1729</v>
      </c>
      <c r="B613" s="17" t="s">
        <v>1728</v>
      </c>
      <c r="C613" s="34">
        <v>30000</v>
      </c>
      <c r="D613" s="16" t="s">
        <v>8</v>
      </c>
      <c r="E613" s="18" t="s">
        <v>9</v>
      </c>
    </row>
    <row r="614" spans="1:5" x14ac:dyDescent="0.25">
      <c r="A614" s="16" t="s">
        <v>661</v>
      </c>
      <c r="B614" s="17" t="s">
        <v>662</v>
      </c>
      <c r="C614" s="34">
        <v>7200</v>
      </c>
      <c r="D614" s="16" t="s">
        <v>186</v>
      </c>
      <c r="E614" s="18" t="s">
        <v>9</v>
      </c>
    </row>
    <row r="615" spans="1:5" x14ac:dyDescent="0.25">
      <c r="A615" s="16" t="s">
        <v>663</v>
      </c>
      <c r="B615" s="17" t="s">
        <v>371</v>
      </c>
      <c r="C615" s="23">
        <v>6150</v>
      </c>
      <c r="D615" s="16" t="s">
        <v>8</v>
      </c>
      <c r="E615" s="18" t="s">
        <v>9</v>
      </c>
    </row>
    <row r="616" spans="1:5" x14ac:dyDescent="0.25">
      <c r="A616" s="16" t="s">
        <v>664</v>
      </c>
      <c r="B616" s="17" t="s">
        <v>442</v>
      </c>
      <c r="C616" s="23">
        <v>9400</v>
      </c>
      <c r="D616" s="16" t="s">
        <v>8</v>
      </c>
      <c r="E616" s="18" t="s">
        <v>9</v>
      </c>
    </row>
    <row r="617" spans="1:5" x14ac:dyDescent="0.25">
      <c r="A617" s="16" t="s">
        <v>665</v>
      </c>
      <c r="B617" s="17" t="s">
        <v>452</v>
      </c>
      <c r="C617" s="23">
        <v>4300</v>
      </c>
      <c r="D617" s="16" t="s">
        <v>8</v>
      </c>
      <c r="E617" s="18" t="s">
        <v>9</v>
      </c>
    </row>
    <row r="618" spans="1:5" x14ac:dyDescent="0.25">
      <c r="A618" s="16" t="s">
        <v>666</v>
      </c>
      <c r="B618" s="17" t="s">
        <v>667</v>
      </c>
      <c r="C618" s="34">
        <v>7500</v>
      </c>
      <c r="D618" s="16" t="s">
        <v>8</v>
      </c>
      <c r="E618" s="18" t="s">
        <v>9</v>
      </c>
    </row>
    <row r="619" spans="1:5" x14ac:dyDescent="0.25">
      <c r="A619" s="16" t="s">
        <v>668</v>
      </c>
      <c r="B619" s="17" t="s">
        <v>634</v>
      </c>
      <c r="C619" s="34">
        <v>16500</v>
      </c>
      <c r="D619" s="16" t="s">
        <v>374</v>
      </c>
      <c r="E619" s="18" t="s">
        <v>9</v>
      </c>
    </row>
    <row r="620" spans="1:5" ht="15.75" x14ac:dyDescent="0.25">
      <c r="A620" s="32" t="s">
        <v>1785</v>
      </c>
      <c r="B620" s="33"/>
      <c r="C620" s="34"/>
      <c r="D620" s="35"/>
      <c r="E620" s="37"/>
    </row>
    <row r="621" spans="1:5" x14ac:dyDescent="0.25">
      <c r="A621" s="16" t="s">
        <v>1146</v>
      </c>
      <c r="B621" s="17" t="s">
        <v>1147</v>
      </c>
      <c r="C621" s="34">
        <v>8400</v>
      </c>
      <c r="D621" s="16" t="s">
        <v>374</v>
      </c>
      <c r="E621" s="18" t="s">
        <v>9</v>
      </c>
    </row>
    <row r="622" spans="1:5" ht="15.75" x14ac:dyDescent="0.25">
      <c r="A622" s="32" t="s">
        <v>669</v>
      </c>
      <c r="B622" s="33"/>
      <c r="C622" s="34"/>
      <c r="D622" s="35"/>
      <c r="E622" s="37"/>
    </row>
    <row r="623" spans="1:5" x14ac:dyDescent="0.25">
      <c r="A623" s="16" t="s">
        <v>670</v>
      </c>
      <c r="B623" s="17" t="s">
        <v>391</v>
      </c>
      <c r="C623" s="34">
        <v>13700</v>
      </c>
      <c r="D623" s="16" t="s">
        <v>8</v>
      </c>
      <c r="E623" s="18" t="s">
        <v>9</v>
      </c>
    </row>
    <row r="624" spans="1:5" x14ac:dyDescent="0.25">
      <c r="A624" s="16" t="s">
        <v>671</v>
      </c>
      <c r="B624" s="17" t="s">
        <v>672</v>
      </c>
      <c r="C624" s="34">
        <v>21000</v>
      </c>
      <c r="D624" s="16" t="s">
        <v>8</v>
      </c>
      <c r="E624" s="18" t="s">
        <v>9</v>
      </c>
    </row>
    <row r="625" spans="1:5" x14ac:dyDescent="0.25">
      <c r="A625" s="16" t="s">
        <v>673</v>
      </c>
      <c r="B625" s="17" t="s">
        <v>153</v>
      </c>
      <c r="C625" s="34">
        <v>28000</v>
      </c>
      <c r="D625" s="16" t="s">
        <v>8</v>
      </c>
      <c r="E625" s="18" t="s">
        <v>9</v>
      </c>
    </row>
    <row r="626" spans="1:5" x14ac:dyDescent="0.25">
      <c r="A626" s="16" t="s">
        <v>674</v>
      </c>
      <c r="B626" s="17" t="s">
        <v>391</v>
      </c>
      <c r="C626" s="34">
        <v>12700</v>
      </c>
      <c r="D626" s="16" t="s">
        <v>8</v>
      </c>
      <c r="E626" s="18" t="s">
        <v>9</v>
      </c>
    </row>
    <row r="627" spans="1:5" x14ac:dyDescent="0.25">
      <c r="A627" s="16" t="s">
        <v>675</v>
      </c>
      <c r="B627" s="17" t="s">
        <v>672</v>
      </c>
      <c r="C627" s="34">
        <v>19000</v>
      </c>
      <c r="D627" s="16" t="s">
        <v>8</v>
      </c>
      <c r="E627" s="18" t="s">
        <v>9</v>
      </c>
    </row>
    <row r="628" spans="1:5" x14ac:dyDescent="0.25">
      <c r="A628" s="16" t="s">
        <v>676</v>
      </c>
      <c r="B628" s="17" t="s">
        <v>153</v>
      </c>
      <c r="C628" s="34">
        <v>25000</v>
      </c>
      <c r="D628" s="16" t="s">
        <v>8</v>
      </c>
      <c r="E628" s="18" t="s">
        <v>9</v>
      </c>
    </row>
    <row r="629" spans="1:5" x14ac:dyDescent="0.25">
      <c r="A629" s="16" t="s">
        <v>1988</v>
      </c>
      <c r="B629" s="17" t="s">
        <v>135</v>
      </c>
      <c r="C629" s="34">
        <v>13500</v>
      </c>
      <c r="D629" s="16" t="s">
        <v>8</v>
      </c>
      <c r="E629" s="18" t="s">
        <v>9</v>
      </c>
    </row>
    <row r="630" spans="1:5" x14ac:dyDescent="0.25">
      <c r="A630" s="16" t="s">
        <v>1987</v>
      </c>
      <c r="B630" s="17" t="s">
        <v>135</v>
      </c>
      <c r="C630" s="34">
        <v>13500</v>
      </c>
      <c r="D630" s="16" t="s">
        <v>8</v>
      </c>
      <c r="E630" s="18" t="s">
        <v>9</v>
      </c>
    </row>
    <row r="631" spans="1:5" x14ac:dyDescent="0.25">
      <c r="A631" s="16" t="s">
        <v>1989</v>
      </c>
      <c r="B631" s="17" t="s">
        <v>135</v>
      </c>
      <c r="C631" s="34">
        <v>13500</v>
      </c>
      <c r="D631" s="16" t="s">
        <v>8</v>
      </c>
      <c r="E631" s="18" t="s">
        <v>9</v>
      </c>
    </row>
    <row r="632" spans="1:5" x14ac:dyDescent="0.25">
      <c r="A632" s="16" t="s">
        <v>1990</v>
      </c>
      <c r="B632" s="17" t="s">
        <v>135</v>
      </c>
      <c r="C632" s="34">
        <v>13500</v>
      </c>
      <c r="D632" s="16" t="s">
        <v>8</v>
      </c>
      <c r="E632" s="18" t="s">
        <v>9</v>
      </c>
    </row>
    <row r="633" spans="1:5" x14ac:dyDescent="0.25">
      <c r="A633" s="16" t="s">
        <v>1991</v>
      </c>
      <c r="B633" s="17" t="s">
        <v>1985</v>
      </c>
      <c r="C633" s="34">
        <v>19200</v>
      </c>
      <c r="D633" s="16" t="s">
        <v>8</v>
      </c>
      <c r="E633" s="18" t="s">
        <v>9</v>
      </c>
    </row>
    <row r="634" spans="1:5" x14ac:dyDescent="0.25">
      <c r="A634" s="16" t="s">
        <v>1992</v>
      </c>
      <c r="B634" s="17" t="s">
        <v>1985</v>
      </c>
      <c r="C634" s="34">
        <v>19200</v>
      </c>
      <c r="D634" s="16" t="s">
        <v>8</v>
      </c>
      <c r="E634" s="18" t="s">
        <v>9</v>
      </c>
    </row>
    <row r="635" spans="1:5" x14ac:dyDescent="0.25">
      <c r="A635" s="16" t="s">
        <v>1993</v>
      </c>
      <c r="B635" s="17" t="s">
        <v>1985</v>
      </c>
      <c r="C635" s="34">
        <v>19200</v>
      </c>
      <c r="D635" s="16" t="s">
        <v>8</v>
      </c>
      <c r="E635" s="18" t="s">
        <v>9</v>
      </c>
    </row>
    <row r="636" spans="1:5" x14ac:dyDescent="0.25">
      <c r="A636" s="16" t="s">
        <v>1986</v>
      </c>
      <c r="B636" s="17" t="s">
        <v>1985</v>
      </c>
      <c r="C636" s="34">
        <v>19200</v>
      </c>
      <c r="D636" s="16" t="s">
        <v>8</v>
      </c>
      <c r="E636" s="18" t="s">
        <v>9</v>
      </c>
    </row>
    <row r="637" spans="1:5" x14ac:dyDescent="0.25">
      <c r="A637" s="16" t="s">
        <v>2006</v>
      </c>
      <c r="B637" s="17" t="s">
        <v>135</v>
      </c>
      <c r="C637" s="34">
        <v>14500</v>
      </c>
      <c r="D637" s="16" t="s">
        <v>8</v>
      </c>
      <c r="E637" s="18" t="s">
        <v>9</v>
      </c>
    </row>
    <row r="638" spans="1:5" x14ac:dyDescent="0.25">
      <c r="A638" s="16" t="s">
        <v>2007</v>
      </c>
      <c r="B638" s="17" t="s">
        <v>135</v>
      </c>
      <c r="C638" s="34">
        <v>14500</v>
      </c>
      <c r="D638" s="16" t="s">
        <v>8</v>
      </c>
      <c r="E638" s="18" t="s">
        <v>9</v>
      </c>
    </row>
    <row r="639" spans="1:5" x14ac:dyDescent="0.25">
      <c r="A639" s="16" t="s">
        <v>2008</v>
      </c>
      <c r="B639" s="17" t="s">
        <v>135</v>
      </c>
      <c r="C639" s="34">
        <v>14500</v>
      </c>
      <c r="D639" s="16" t="s">
        <v>8</v>
      </c>
      <c r="E639" s="18" t="s">
        <v>9</v>
      </c>
    </row>
    <row r="640" spans="1:5" x14ac:dyDescent="0.25">
      <c r="A640" s="16" t="s">
        <v>2009</v>
      </c>
      <c r="B640" s="17" t="s">
        <v>135</v>
      </c>
      <c r="C640" s="34">
        <v>14500</v>
      </c>
      <c r="D640" s="16" t="s">
        <v>8</v>
      </c>
      <c r="E640" s="18" t="s">
        <v>9</v>
      </c>
    </row>
    <row r="641" spans="1:5" x14ac:dyDescent="0.25">
      <c r="A641" s="16" t="s">
        <v>2004</v>
      </c>
      <c r="B641" s="17" t="s">
        <v>1985</v>
      </c>
      <c r="C641" s="34">
        <v>20500</v>
      </c>
      <c r="D641" s="16" t="s">
        <v>8</v>
      </c>
      <c r="E641" s="18" t="s">
        <v>9</v>
      </c>
    </row>
    <row r="642" spans="1:5" x14ac:dyDescent="0.25">
      <c r="A642" s="16" t="s">
        <v>2005</v>
      </c>
      <c r="B642" s="17" t="s">
        <v>1985</v>
      </c>
      <c r="C642" s="34">
        <v>20500</v>
      </c>
      <c r="D642" s="16" t="s">
        <v>8</v>
      </c>
      <c r="E642" s="18" t="s">
        <v>9</v>
      </c>
    </row>
    <row r="643" spans="1:5" x14ac:dyDescent="0.25">
      <c r="A643" s="16" t="s">
        <v>2002</v>
      </c>
      <c r="B643" s="17" t="s">
        <v>1985</v>
      </c>
      <c r="C643" s="34">
        <v>20500</v>
      </c>
      <c r="D643" s="16" t="s">
        <v>8</v>
      </c>
      <c r="E643" s="18" t="s">
        <v>9</v>
      </c>
    </row>
    <row r="644" spans="1:5" x14ac:dyDescent="0.25">
      <c r="A644" s="16" t="s">
        <v>2003</v>
      </c>
      <c r="B644" s="17" t="s">
        <v>1985</v>
      </c>
      <c r="C644" s="34">
        <v>20500</v>
      </c>
      <c r="D644" s="16" t="s">
        <v>8</v>
      </c>
      <c r="E644" s="18" t="s">
        <v>9</v>
      </c>
    </row>
    <row r="645" spans="1:5" x14ac:dyDescent="0.25">
      <c r="A645" s="16" t="s">
        <v>677</v>
      </c>
      <c r="B645" s="17" t="s">
        <v>579</v>
      </c>
      <c r="C645" s="34">
        <v>16700</v>
      </c>
      <c r="D645" s="16" t="s">
        <v>8</v>
      </c>
      <c r="E645" s="18" t="s">
        <v>9</v>
      </c>
    </row>
    <row r="646" spans="1:5" x14ac:dyDescent="0.25">
      <c r="A646" s="16" t="s">
        <v>678</v>
      </c>
      <c r="B646" s="17" t="s">
        <v>581</v>
      </c>
      <c r="C646" s="34">
        <v>38500</v>
      </c>
      <c r="D646" s="16" t="s">
        <v>8</v>
      </c>
      <c r="E646" s="18" t="s">
        <v>9</v>
      </c>
    </row>
    <row r="647" spans="1:5" x14ac:dyDescent="0.25">
      <c r="A647" s="57" t="s">
        <v>679</v>
      </c>
      <c r="B647" s="58" t="s">
        <v>558</v>
      </c>
      <c r="C647" s="55">
        <v>32300</v>
      </c>
      <c r="D647" s="57" t="s">
        <v>8</v>
      </c>
      <c r="E647" s="42" t="s">
        <v>9</v>
      </c>
    </row>
    <row r="648" spans="1:5" x14ac:dyDescent="0.25">
      <c r="A648" s="16" t="s">
        <v>1977</v>
      </c>
      <c r="B648" s="17" t="s">
        <v>558</v>
      </c>
      <c r="C648" s="23">
        <v>37500</v>
      </c>
      <c r="D648" s="16" t="s">
        <v>8</v>
      </c>
      <c r="E648" s="18" t="s">
        <v>9</v>
      </c>
    </row>
    <row r="649" spans="1:5" x14ac:dyDescent="0.25">
      <c r="A649" s="16" t="s">
        <v>680</v>
      </c>
      <c r="B649" s="17" t="s">
        <v>592</v>
      </c>
      <c r="C649" s="34">
        <v>36000</v>
      </c>
      <c r="D649" s="16" t="s">
        <v>8</v>
      </c>
      <c r="E649" s="18" t="s">
        <v>9</v>
      </c>
    </row>
    <row r="650" spans="1:5" x14ac:dyDescent="0.25">
      <c r="A650" s="16" t="s">
        <v>681</v>
      </c>
      <c r="B650" s="17" t="s">
        <v>129</v>
      </c>
      <c r="C650" s="34">
        <v>15000</v>
      </c>
      <c r="D650" s="16" t="s">
        <v>8</v>
      </c>
      <c r="E650" s="18" t="s">
        <v>9</v>
      </c>
    </row>
    <row r="651" spans="1:5" x14ac:dyDescent="0.25">
      <c r="A651" s="16" t="s">
        <v>682</v>
      </c>
      <c r="B651" s="17" t="s">
        <v>558</v>
      </c>
      <c r="C651" s="23">
        <v>69000</v>
      </c>
      <c r="D651" s="16" t="s">
        <v>8</v>
      </c>
      <c r="E651" s="18" t="s">
        <v>9</v>
      </c>
    </row>
    <row r="652" spans="1:5" x14ac:dyDescent="0.25">
      <c r="A652" s="16" t="s">
        <v>2063</v>
      </c>
      <c r="B652" s="17" t="s">
        <v>132</v>
      </c>
      <c r="C652" s="23">
        <v>14500</v>
      </c>
      <c r="D652" s="16" t="s">
        <v>8</v>
      </c>
      <c r="E652" s="18" t="s">
        <v>9</v>
      </c>
    </row>
    <row r="653" spans="1:5" x14ac:dyDescent="0.25">
      <c r="A653" s="16" t="s">
        <v>683</v>
      </c>
      <c r="B653" s="17" t="s">
        <v>684</v>
      </c>
      <c r="C653" s="34">
        <v>1750</v>
      </c>
      <c r="D653" s="16" t="s">
        <v>8</v>
      </c>
      <c r="E653" s="18" t="s">
        <v>9</v>
      </c>
    </row>
    <row r="654" spans="1:5" x14ac:dyDescent="0.25">
      <c r="A654" s="16" t="s">
        <v>685</v>
      </c>
      <c r="B654" s="17" t="s">
        <v>684</v>
      </c>
      <c r="C654" s="34">
        <v>1575</v>
      </c>
      <c r="D654" s="16" t="s">
        <v>8</v>
      </c>
      <c r="E654" s="18" t="s">
        <v>9</v>
      </c>
    </row>
    <row r="655" spans="1:5" x14ac:dyDescent="0.25">
      <c r="A655" s="16" t="s">
        <v>686</v>
      </c>
      <c r="B655" s="17" t="s">
        <v>1775</v>
      </c>
      <c r="C655" s="34">
        <v>2000</v>
      </c>
      <c r="D655" s="16" t="s">
        <v>8</v>
      </c>
      <c r="E655" s="18" t="s">
        <v>9</v>
      </c>
    </row>
    <row r="656" spans="1:5" x14ac:dyDescent="0.25">
      <c r="A656" s="16" t="s">
        <v>1803</v>
      </c>
      <c r="B656" s="17" t="s">
        <v>1804</v>
      </c>
      <c r="C656" s="34">
        <v>7300</v>
      </c>
      <c r="D656" s="16" t="s">
        <v>8</v>
      </c>
      <c r="E656" s="18" t="s">
        <v>9</v>
      </c>
    </row>
    <row r="657" spans="1:5" x14ac:dyDescent="0.25">
      <c r="A657" s="16" t="s">
        <v>687</v>
      </c>
      <c r="B657" s="17" t="s">
        <v>7</v>
      </c>
      <c r="C657" s="34">
        <v>3050</v>
      </c>
      <c r="D657" s="16" t="s">
        <v>8</v>
      </c>
      <c r="E657" s="18" t="s">
        <v>9</v>
      </c>
    </row>
    <row r="658" spans="1:5" x14ac:dyDescent="0.25">
      <c r="A658" s="16" t="s">
        <v>688</v>
      </c>
      <c r="B658" s="17" t="s">
        <v>11</v>
      </c>
      <c r="C658" s="34">
        <v>3300</v>
      </c>
      <c r="D658" s="16" t="s">
        <v>8</v>
      </c>
      <c r="E658" s="18" t="s">
        <v>9</v>
      </c>
    </row>
    <row r="659" spans="1:5" x14ac:dyDescent="0.25">
      <c r="A659" s="16" t="s">
        <v>689</v>
      </c>
      <c r="B659" s="17" t="s">
        <v>11</v>
      </c>
      <c r="C659" s="34">
        <v>3500</v>
      </c>
      <c r="D659" s="16" t="s">
        <v>8</v>
      </c>
      <c r="E659" s="18" t="s">
        <v>9</v>
      </c>
    </row>
    <row r="660" spans="1:5" x14ac:dyDescent="0.25">
      <c r="A660" s="6"/>
      <c r="B660" s="26"/>
      <c r="C660" s="27"/>
      <c r="D660" s="6"/>
      <c r="E660" s="52"/>
    </row>
    <row r="661" spans="1:5" ht="15.75" thickBot="1" x14ac:dyDescent="0.3">
      <c r="A661" s="20"/>
      <c r="B661" s="20"/>
      <c r="C661" s="20"/>
      <c r="D661" s="21"/>
      <c r="E661" s="22">
        <v>44930</v>
      </c>
    </row>
    <row r="662" spans="1:5" ht="15.75" thickBot="1" x14ac:dyDescent="0.3">
      <c r="A662" s="9" t="s">
        <v>0</v>
      </c>
      <c r="B662" s="10" t="s">
        <v>1</v>
      </c>
      <c r="C662" s="10" t="s">
        <v>2</v>
      </c>
      <c r="D662" s="10" t="s">
        <v>3</v>
      </c>
      <c r="E662" s="11" t="s">
        <v>4</v>
      </c>
    </row>
    <row r="663" spans="1:5" ht="15.75" x14ac:dyDescent="0.25">
      <c r="A663" s="32" t="s">
        <v>669</v>
      </c>
      <c r="B663" s="33"/>
      <c r="C663" s="34"/>
      <c r="D663" s="35"/>
      <c r="E663" s="37"/>
    </row>
    <row r="664" spans="1:5" x14ac:dyDescent="0.25">
      <c r="A664" s="16" t="s">
        <v>690</v>
      </c>
      <c r="B664" s="17" t="s">
        <v>181</v>
      </c>
      <c r="C664" s="34">
        <v>61000</v>
      </c>
      <c r="D664" s="16" t="s">
        <v>8</v>
      </c>
      <c r="E664" s="18" t="s">
        <v>9</v>
      </c>
    </row>
    <row r="665" spans="1:5" x14ac:dyDescent="0.25">
      <c r="A665" s="16" t="s">
        <v>691</v>
      </c>
      <c r="B665" s="17" t="s">
        <v>181</v>
      </c>
      <c r="C665" s="34">
        <v>61000</v>
      </c>
      <c r="D665" s="16" t="s">
        <v>8</v>
      </c>
      <c r="E665" s="18" t="s">
        <v>9</v>
      </c>
    </row>
    <row r="666" spans="1:5" x14ac:dyDescent="0.25">
      <c r="A666" s="16" t="s">
        <v>692</v>
      </c>
      <c r="B666" s="17" t="s">
        <v>197</v>
      </c>
      <c r="C666" s="34">
        <v>55000</v>
      </c>
      <c r="D666" s="16" t="s">
        <v>8</v>
      </c>
      <c r="E666" s="18" t="s">
        <v>9</v>
      </c>
    </row>
    <row r="667" spans="1:5" x14ac:dyDescent="0.25">
      <c r="A667" s="16" t="s">
        <v>693</v>
      </c>
      <c r="B667" s="17" t="s">
        <v>551</v>
      </c>
      <c r="C667" s="34">
        <v>66000</v>
      </c>
      <c r="D667" s="16" t="s">
        <v>8</v>
      </c>
      <c r="E667" s="18" t="s">
        <v>9</v>
      </c>
    </row>
    <row r="668" spans="1:5" x14ac:dyDescent="0.25">
      <c r="A668" s="16" t="s">
        <v>694</v>
      </c>
      <c r="B668" s="17" t="s">
        <v>695</v>
      </c>
      <c r="C668" s="34">
        <v>122500</v>
      </c>
      <c r="D668" s="16" t="s">
        <v>374</v>
      </c>
      <c r="E668" s="18" t="s">
        <v>9</v>
      </c>
    </row>
    <row r="669" spans="1:5" x14ac:dyDescent="0.25">
      <c r="A669" s="16" t="s">
        <v>1539</v>
      </c>
      <c r="B669" s="17" t="s">
        <v>1540</v>
      </c>
      <c r="C669" s="90">
        <v>5500</v>
      </c>
      <c r="D669" s="16" t="s">
        <v>898</v>
      </c>
      <c r="E669" s="18" t="s">
        <v>9</v>
      </c>
    </row>
    <row r="670" spans="1:5" x14ac:dyDescent="0.25">
      <c r="A670" s="16" t="s">
        <v>1541</v>
      </c>
      <c r="B670" s="17" t="s">
        <v>1540</v>
      </c>
      <c r="C670" s="90">
        <v>4900</v>
      </c>
      <c r="D670" s="16" t="s">
        <v>898</v>
      </c>
      <c r="E670" s="18" t="s">
        <v>9</v>
      </c>
    </row>
    <row r="671" spans="1:5" x14ac:dyDescent="0.25">
      <c r="A671" s="16" t="s">
        <v>696</v>
      </c>
      <c r="B671" s="17" t="s">
        <v>569</v>
      </c>
      <c r="C671" s="34">
        <v>14900</v>
      </c>
      <c r="D671" s="16" t="s">
        <v>8</v>
      </c>
      <c r="E671" s="18" t="s">
        <v>9</v>
      </c>
    </row>
    <row r="672" spans="1:5" x14ac:dyDescent="0.25">
      <c r="A672" s="16" t="s">
        <v>697</v>
      </c>
      <c r="B672" s="17" t="s">
        <v>569</v>
      </c>
      <c r="C672" s="34">
        <v>15700</v>
      </c>
      <c r="D672" s="16" t="s">
        <v>8</v>
      </c>
      <c r="E672" s="18" t="s">
        <v>9</v>
      </c>
    </row>
    <row r="673" spans="1:5" ht="15.75" x14ac:dyDescent="0.25">
      <c r="A673" s="54" t="s">
        <v>698</v>
      </c>
      <c r="B673" s="62"/>
      <c r="C673" s="62"/>
      <c r="D673" s="62"/>
      <c r="E673" s="63"/>
    </row>
    <row r="674" spans="1:5" x14ac:dyDescent="0.25">
      <c r="A674" s="16" t="s">
        <v>699</v>
      </c>
      <c r="B674" s="17" t="s">
        <v>700</v>
      </c>
      <c r="C674" s="23">
        <v>39000</v>
      </c>
      <c r="D674" s="16" t="s">
        <v>8</v>
      </c>
      <c r="E674" s="18" t="s">
        <v>9</v>
      </c>
    </row>
    <row r="675" spans="1:5" x14ac:dyDescent="0.25">
      <c r="A675" s="16" t="s">
        <v>701</v>
      </c>
      <c r="B675" s="17" t="s">
        <v>170</v>
      </c>
      <c r="C675" s="23">
        <v>45000</v>
      </c>
      <c r="D675" s="16" t="s">
        <v>8</v>
      </c>
      <c r="E675" s="18" t="s">
        <v>9</v>
      </c>
    </row>
    <row r="676" spans="1:5" x14ac:dyDescent="0.25">
      <c r="A676" s="16" t="s">
        <v>702</v>
      </c>
      <c r="B676" s="17" t="s">
        <v>170</v>
      </c>
      <c r="C676" s="23">
        <v>94000</v>
      </c>
      <c r="D676" s="16" t="s">
        <v>8</v>
      </c>
      <c r="E676" s="18" t="s">
        <v>9</v>
      </c>
    </row>
    <row r="677" spans="1:5" x14ac:dyDescent="0.25">
      <c r="A677" s="16" t="s">
        <v>703</v>
      </c>
      <c r="B677" s="17" t="s">
        <v>704</v>
      </c>
      <c r="C677" s="23">
        <v>143000</v>
      </c>
      <c r="D677" s="16" t="s">
        <v>8</v>
      </c>
      <c r="E677" s="18" t="s">
        <v>9</v>
      </c>
    </row>
    <row r="678" spans="1:5" x14ac:dyDescent="0.25">
      <c r="A678" s="16" t="s">
        <v>705</v>
      </c>
      <c r="B678" s="17" t="s">
        <v>704</v>
      </c>
      <c r="C678" s="23">
        <v>82000</v>
      </c>
      <c r="D678" s="16" t="s">
        <v>8</v>
      </c>
      <c r="E678" s="18" t="s">
        <v>9</v>
      </c>
    </row>
    <row r="679" spans="1:5" x14ac:dyDescent="0.25">
      <c r="A679" s="16" t="s">
        <v>706</v>
      </c>
      <c r="B679" s="17" t="s">
        <v>170</v>
      </c>
      <c r="C679" s="23">
        <v>55000</v>
      </c>
      <c r="D679" s="16" t="s">
        <v>8</v>
      </c>
      <c r="E679" s="18" t="s">
        <v>9</v>
      </c>
    </row>
    <row r="680" spans="1:5" x14ac:dyDescent="0.25">
      <c r="A680" s="16" t="s">
        <v>707</v>
      </c>
      <c r="B680" s="17" t="s">
        <v>704</v>
      </c>
      <c r="C680" s="23">
        <v>108000</v>
      </c>
      <c r="D680" s="16" t="s">
        <v>8</v>
      </c>
      <c r="E680" s="18" t="s">
        <v>9</v>
      </c>
    </row>
    <row r="681" spans="1:5" x14ac:dyDescent="0.25">
      <c r="A681" s="16" t="s">
        <v>708</v>
      </c>
      <c r="B681" s="17" t="s">
        <v>519</v>
      </c>
      <c r="C681" s="23">
        <v>37000</v>
      </c>
      <c r="D681" s="16" t="s">
        <v>8</v>
      </c>
      <c r="E681" s="18" t="s">
        <v>9</v>
      </c>
    </row>
    <row r="682" spans="1:5" x14ac:dyDescent="0.25">
      <c r="A682" s="16" t="s">
        <v>709</v>
      </c>
      <c r="B682" s="17" t="s">
        <v>704</v>
      </c>
      <c r="C682" s="23">
        <v>128000</v>
      </c>
      <c r="D682" s="16" t="s">
        <v>8</v>
      </c>
      <c r="E682" s="18" t="s">
        <v>9</v>
      </c>
    </row>
    <row r="683" spans="1:5" x14ac:dyDescent="0.25">
      <c r="A683" s="16" t="s">
        <v>710</v>
      </c>
      <c r="B683" s="17" t="s">
        <v>700</v>
      </c>
      <c r="C683" s="23">
        <v>41000</v>
      </c>
      <c r="D683" s="16" t="s">
        <v>8</v>
      </c>
      <c r="E683" s="18" t="s">
        <v>9</v>
      </c>
    </row>
    <row r="684" spans="1:5" x14ac:dyDescent="0.25">
      <c r="A684" s="16" t="s">
        <v>711</v>
      </c>
      <c r="B684" s="17" t="s">
        <v>700</v>
      </c>
      <c r="C684" s="23">
        <v>42900</v>
      </c>
      <c r="D684" s="16" t="s">
        <v>8</v>
      </c>
      <c r="E684" s="18" t="s">
        <v>9</v>
      </c>
    </row>
    <row r="685" spans="1:5" x14ac:dyDescent="0.25">
      <c r="A685" s="16" t="s">
        <v>712</v>
      </c>
      <c r="B685" s="17" t="s">
        <v>704</v>
      </c>
      <c r="C685" s="23">
        <v>158000</v>
      </c>
      <c r="D685" s="16" t="s">
        <v>8</v>
      </c>
      <c r="E685" s="18" t="s">
        <v>9</v>
      </c>
    </row>
    <row r="686" spans="1:5" ht="15.75" x14ac:dyDescent="0.25">
      <c r="A686" s="54" t="s">
        <v>713</v>
      </c>
      <c r="B686" s="62"/>
      <c r="C686" s="62"/>
      <c r="D686" s="62"/>
      <c r="E686" s="63"/>
    </row>
    <row r="687" spans="1:5" x14ac:dyDescent="0.25">
      <c r="A687" s="16" t="s">
        <v>714</v>
      </c>
      <c r="B687" s="17" t="s">
        <v>715</v>
      </c>
      <c r="C687" s="34">
        <v>2100</v>
      </c>
      <c r="D687" s="16" t="s">
        <v>8</v>
      </c>
      <c r="E687" s="18" t="s">
        <v>9</v>
      </c>
    </row>
    <row r="688" spans="1:5" x14ac:dyDescent="0.25">
      <c r="A688" s="16" t="s">
        <v>716</v>
      </c>
      <c r="B688" s="17" t="s">
        <v>717</v>
      </c>
      <c r="C688" s="34">
        <v>3300</v>
      </c>
      <c r="D688" s="16" t="s">
        <v>8</v>
      </c>
      <c r="E688" s="18" t="s">
        <v>9</v>
      </c>
    </row>
    <row r="689" spans="1:5" x14ac:dyDescent="0.25">
      <c r="A689" s="16" t="s">
        <v>718</v>
      </c>
      <c r="B689" s="17" t="s">
        <v>413</v>
      </c>
      <c r="C689" s="34">
        <v>4400</v>
      </c>
      <c r="D689" s="16" t="s">
        <v>8</v>
      </c>
      <c r="E689" s="18" t="s">
        <v>9</v>
      </c>
    </row>
    <row r="690" spans="1:5" x14ac:dyDescent="0.25">
      <c r="A690" s="16" t="s">
        <v>719</v>
      </c>
      <c r="B690" s="17" t="s">
        <v>521</v>
      </c>
      <c r="C690" s="34">
        <v>2100</v>
      </c>
      <c r="D690" s="16" t="s">
        <v>8</v>
      </c>
      <c r="E690" s="18" t="s">
        <v>9</v>
      </c>
    </row>
    <row r="691" spans="1:5" x14ac:dyDescent="0.25">
      <c r="A691" s="16" t="s">
        <v>720</v>
      </c>
      <c r="B691" s="17" t="s">
        <v>721</v>
      </c>
      <c r="C691" s="23">
        <v>3300</v>
      </c>
      <c r="D691" s="16" t="s">
        <v>8</v>
      </c>
      <c r="E691" s="18" t="s">
        <v>9</v>
      </c>
    </row>
    <row r="692" spans="1:5" x14ac:dyDescent="0.25">
      <c r="A692" s="16" t="s">
        <v>722</v>
      </c>
      <c r="B692" s="17" t="s">
        <v>521</v>
      </c>
      <c r="C692" s="34">
        <v>2300</v>
      </c>
      <c r="D692" s="16" t="s">
        <v>8</v>
      </c>
      <c r="E692" s="18" t="s">
        <v>9</v>
      </c>
    </row>
    <row r="693" spans="1:5" x14ac:dyDescent="0.25">
      <c r="A693" s="16" t="s">
        <v>723</v>
      </c>
      <c r="B693" s="17" t="s">
        <v>521</v>
      </c>
      <c r="C693" s="34">
        <v>2450</v>
      </c>
      <c r="D693" s="16" t="s">
        <v>8</v>
      </c>
      <c r="E693" s="18" t="s">
        <v>9</v>
      </c>
    </row>
    <row r="694" spans="1:5" x14ac:dyDescent="0.25">
      <c r="A694" s="16" t="s">
        <v>724</v>
      </c>
      <c r="B694" s="17" t="s">
        <v>521</v>
      </c>
      <c r="C694" s="34">
        <v>2350</v>
      </c>
      <c r="D694" s="16" t="s">
        <v>8</v>
      </c>
      <c r="E694" s="18" t="s">
        <v>9</v>
      </c>
    </row>
    <row r="695" spans="1:5" x14ac:dyDescent="0.25">
      <c r="A695" s="16" t="s">
        <v>725</v>
      </c>
      <c r="B695" s="17" t="s">
        <v>405</v>
      </c>
      <c r="C695" s="34">
        <v>4200</v>
      </c>
      <c r="D695" s="16" t="s">
        <v>8</v>
      </c>
      <c r="E695" s="18" t="s">
        <v>9</v>
      </c>
    </row>
    <row r="696" spans="1:5" x14ac:dyDescent="0.25">
      <c r="A696" s="16" t="s">
        <v>726</v>
      </c>
      <c r="B696" s="17" t="s">
        <v>479</v>
      </c>
      <c r="C696" s="34">
        <v>6500</v>
      </c>
      <c r="D696" s="16" t="s">
        <v>8</v>
      </c>
      <c r="E696" s="18" t="s">
        <v>9</v>
      </c>
    </row>
    <row r="697" spans="1:5" x14ac:dyDescent="0.25">
      <c r="A697" s="16" t="s">
        <v>727</v>
      </c>
      <c r="B697" s="17" t="s">
        <v>728</v>
      </c>
      <c r="C697" s="34">
        <v>1500</v>
      </c>
      <c r="D697" s="16" t="s">
        <v>8</v>
      </c>
      <c r="E697" s="18" t="s">
        <v>9</v>
      </c>
    </row>
    <row r="698" spans="1:5" x14ac:dyDescent="0.25">
      <c r="A698" s="16" t="s">
        <v>729</v>
      </c>
      <c r="B698" s="17" t="s">
        <v>521</v>
      </c>
      <c r="C698" s="34">
        <v>3300</v>
      </c>
      <c r="D698" s="16" t="s">
        <v>8</v>
      </c>
      <c r="E698" s="18" t="s">
        <v>9</v>
      </c>
    </row>
    <row r="699" spans="1:5" x14ac:dyDescent="0.25">
      <c r="A699" s="16" t="s">
        <v>730</v>
      </c>
      <c r="B699" s="17" t="s">
        <v>373</v>
      </c>
      <c r="C699" s="34">
        <v>5900</v>
      </c>
      <c r="D699" s="16" t="s">
        <v>8</v>
      </c>
      <c r="E699" s="18" t="s">
        <v>9</v>
      </c>
    </row>
    <row r="700" spans="1:5" x14ac:dyDescent="0.25">
      <c r="A700" s="16" t="s">
        <v>731</v>
      </c>
      <c r="B700" s="17" t="s">
        <v>732</v>
      </c>
      <c r="C700" s="38">
        <v>3900</v>
      </c>
      <c r="D700" s="16" t="s">
        <v>8</v>
      </c>
      <c r="E700" s="18" t="s">
        <v>9</v>
      </c>
    </row>
    <row r="701" spans="1:5" x14ac:dyDescent="0.25">
      <c r="A701" s="16" t="s">
        <v>1953</v>
      </c>
      <c r="B701" s="17" t="s">
        <v>740</v>
      </c>
      <c r="C701" s="34">
        <v>37200</v>
      </c>
      <c r="D701" s="16" t="s">
        <v>374</v>
      </c>
      <c r="E701" s="18" t="s">
        <v>9</v>
      </c>
    </row>
    <row r="702" spans="1:5" x14ac:dyDescent="0.25">
      <c r="A702" s="16" t="s">
        <v>1954</v>
      </c>
      <c r="B702" s="17" t="s">
        <v>170</v>
      </c>
      <c r="C702" s="34">
        <v>34200</v>
      </c>
      <c r="D702" s="16" t="s">
        <v>374</v>
      </c>
      <c r="E702" s="18" t="s">
        <v>9</v>
      </c>
    </row>
    <row r="703" spans="1:5" x14ac:dyDescent="0.25">
      <c r="A703" s="16" t="s">
        <v>735</v>
      </c>
      <c r="B703" s="17" t="s">
        <v>405</v>
      </c>
      <c r="C703" s="34">
        <v>19800</v>
      </c>
      <c r="D703" s="16" t="s">
        <v>374</v>
      </c>
      <c r="E703" s="18" t="s">
        <v>9</v>
      </c>
    </row>
    <row r="704" spans="1:5" x14ac:dyDescent="0.25">
      <c r="A704" s="16" t="s">
        <v>736</v>
      </c>
      <c r="B704" s="17" t="s">
        <v>479</v>
      </c>
      <c r="C704" s="34">
        <v>30000</v>
      </c>
      <c r="D704" s="16" t="s">
        <v>374</v>
      </c>
      <c r="E704" s="18" t="s">
        <v>9</v>
      </c>
    </row>
    <row r="705" spans="1:5" x14ac:dyDescent="0.25">
      <c r="A705" s="16" t="s">
        <v>737</v>
      </c>
      <c r="B705" s="17" t="s">
        <v>479</v>
      </c>
      <c r="C705" s="34">
        <v>25800</v>
      </c>
      <c r="D705" s="16" t="s">
        <v>374</v>
      </c>
      <c r="E705" s="18" t="s">
        <v>9</v>
      </c>
    </row>
    <row r="706" spans="1:5" x14ac:dyDescent="0.25">
      <c r="A706" s="16" t="s">
        <v>738</v>
      </c>
      <c r="B706" s="17" t="s">
        <v>405</v>
      </c>
      <c r="C706" s="34">
        <v>19200</v>
      </c>
      <c r="D706" s="16" t="s">
        <v>374</v>
      </c>
      <c r="E706" s="18" t="s">
        <v>9</v>
      </c>
    </row>
    <row r="707" spans="1:5" x14ac:dyDescent="0.25">
      <c r="A707" s="16" t="s">
        <v>739</v>
      </c>
      <c r="B707" s="17" t="s">
        <v>740</v>
      </c>
      <c r="C707" s="34">
        <v>33600</v>
      </c>
      <c r="D707" s="16" t="s">
        <v>374</v>
      </c>
      <c r="E707" s="18" t="s">
        <v>9</v>
      </c>
    </row>
    <row r="708" spans="1:5" x14ac:dyDescent="0.25">
      <c r="A708" s="16" t="s">
        <v>741</v>
      </c>
      <c r="B708" s="17" t="s">
        <v>479</v>
      </c>
      <c r="C708" s="34">
        <v>30000</v>
      </c>
      <c r="D708" s="16" t="s">
        <v>374</v>
      </c>
      <c r="E708" s="18" t="s">
        <v>9</v>
      </c>
    </row>
    <row r="709" spans="1:5" x14ac:dyDescent="0.25">
      <c r="A709" s="16" t="s">
        <v>742</v>
      </c>
      <c r="B709" s="17" t="s">
        <v>743</v>
      </c>
      <c r="C709" s="34">
        <v>120000</v>
      </c>
      <c r="D709" s="16" t="s">
        <v>374</v>
      </c>
      <c r="E709" s="18" t="s">
        <v>9</v>
      </c>
    </row>
    <row r="710" spans="1:5" x14ac:dyDescent="0.25">
      <c r="A710" s="16" t="s">
        <v>733</v>
      </c>
      <c r="B710" s="17" t="s">
        <v>405</v>
      </c>
      <c r="C710" s="34">
        <v>18600</v>
      </c>
      <c r="D710" s="16" t="s">
        <v>374</v>
      </c>
      <c r="E710" s="18" t="s">
        <v>9</v>
      </c>
    </row>
    <row r="711" spans="1:5" x14ac:dyDescent="0.25">
      <c r="A711" s="16" t="s">
        <v>734</v>
      </c>
      <c r="B711" s="17" t="s">
        <v>479</v>
      </c>
      <c r="C711" s="34">
        <v>25800</v>
      </c>
      <c r="D711" s="16" t="s">
        <v>374</v>
      </c>
      <c r="E711" s="18" t="s">
        <v>9</v>
      </c>
    </row>
    <row r="712" spans="1:5" x14ac:dyDescent="0.25">
      <c r="A712" s="16" t="s">
        <v>1955</v>
      </c>
      <c r="B712" s="17" t="s">
        <v>1956</v>
      </c>
      <c r="C712" s="34">
        <v>40800</v>
      </c>
      <c r="D712" s="16" t="s">
        <v>374</v>
      </c>
      <c r="E712" s="18" t="s">
        <v>9</v>
      </c>
    </row>
    <row r="713" spans="1:5" x14ac:dyDescent="0.25">
      <c r="A713" s="16" t="s">
        <v>744</v>
      </c>
      <c r="B713" s="17" t="s">
        <v>479</v>
      </c>
      <c r="C713" s="34">
        <v>31200</v>
      </c>
      <c r="D713" s="16" t="s">
        <v>374</v>
      </c>
      <c r="E713" s="18" t="s">
        <v>9</v>
      </c>
    </row>
    <row r="714" spans="1:5" x14ac:dyDescent="0.25">
      <c r="A714" s="16" t="s">
        <v>745</v>
      </c>
      <c r="B714" s="17" t="s">
        <v>479</v>
      </c>
      <c r="C714" s="34">
        <v>36000</v>
      </c>
      <c r="D714" s="16" t="s">
        <v>374</v>
      </c>
      <c r="E714" s="18" t="s">
        <v>9</v>
      </c>
    </row>
    <row r="715" spans="1:5" ht="14.25" customHeight="1" x14ac:dyDescent="0.25">
      <c r="A715" s="6"/>
      <c r="B715" s="26"/>
      <c r="C715" s="27"/>
      <c r="D715" s="6"/>
      <c r="E715" s="52"/>
    </row>
    <row r="716" spans="1:5" ht="14.25" customHeight="1" thickBot="1" x14ac:dyDescent="0.3">
      <c r="A716" s="20"/>
      <c r="B716" s="6"/>
      <c r="C716" s="6"/>
      <c r="D716" s="7"/>
      <c r="E716" s="8">
        <v>44930</v>
      </c>
    </row>
    <row r="717" spans="1:5" ht="14.25" customHeight="1" thickBot="1" x14ac:dyDescent="0.3">
      <c r="A717" s="9" t="s">
        <v>0</v>
      </c>
      <c r="B717" s="10" t="s">
        <v>1</v>
      </c>
      <c r="C717" s="10" t="s">
        <v>2</v>
      </c>
      <c r="D717" s="10" t="s">
        <v>3</v>
      </c>
      <c r="E717" s="11" t="s">
        <v>4</v>
      </c>
    </row>
    <row r="718" spans="1:5" ht="14.25" customHeight="1" x14ac:dyDescent="0.25">
      <c r="A718" s="54" t="s">
        <v>713</v>
      </c>
      <c r="B718" s="62"/>
      <c r="C718" s="62"/>
      <c r="D718" s="62"/>
      <c r="E718" s="63"/>
    </row>
    <row r="719" spans="1:5" ht="14.25" customHeight="1" x14ac:dyDescent="0.25">
      <c r="A719" s="16" t="s">
        <v>1833</v>
      </c>
      <c r="B719" s="17" t="s">
        <v>170</v>
      </c>
      <c r="C719" s="34">
        <v>80400</v>
      </c>
      <c r="D719" s="16" t="s">
        <v>374</v>
      </c>
      <c r="E719" s="18" t="s">
        <v>9</v>
      </c>
    </row>
    <row r="720" spans="1:5" ht="14.25" customHeight="1" x14ac:dyDescent="0.25">
      <c r="A720" s="16" t="s">
        <v>746</v>
      </c>
      <c r="B720" s="17" t="s">
        <v>747</v>
      </c>
      <c r="C720" s="34">
        <v>11000</v>
      </c>
      <c r="D720" s="16" t="s">
        <v>186</v>
      </c>
      <c r="E720" s="18" t="s">
        <v>9</v>
      </c>
    </row>
    <row r="721" spans="1:5" ht="14.25" customHeight="1" x14ac:dyDescent="0.25">
      <c r="A721" s="16" t="s">
        <v>748</v>
      </c>
      <c r="B721" s="17" t="s">
        <v>442</v>
      </c>
      <c r="C721" s="34">
        <v>10100</v>
      </c>
      <c r="D721" s="16" t="s">
        <v>8</v>
      </c>
      <c r="E721" s="18" t="s">
        <v>9</v>
      </c>
    </row>
    <row r="722" spans="1:5" ht="14.25" customHeight="1" x14ac:dyDescent="0.25">
      <c r="A722" s="54" t="s">
        <v>749</v>
      </c>
      <c r="B722" s="62"/>
      <c r="C722" s="62"/>
      <c r="D722" s="62"/>
      <c r="E722" s="63"/>
    </row>
    <row r="723" spans="1:5" ht="14.25" customHeight="1" x14ac:dyDescent="0.25">
      <c r="A723" s="16" t="s">
        <v>750</v>
      </c>
      <c r="B723" s="17" t="s">
        <v>132</v>
      </c>
      <c r="C723" s="34">
        <v>32000</v>
      </c>
      <c r="D723" s="16" t="s">
        <v>263</v>
      </c>
      <c r="E723" s="18" t="s">
        <v>9</v>
      </c>
    </row>
    <row r="724" spans="1:5" ht="14.25" customHeight="1" x14ac:dyDescent="0.25">
      <c r="A724" s="16" t="s">
        <v>751</v>
      </c>
      <c r="B724" s="17" t="s">
        <v>153</v>
      </c>
      <c r="C724" s="34">
        <v>57500</v>
      </c>
      <c r="D724" s="16" t="s">
        <v>263</v>
      </c>
      <c r="E724" s="18" t="s">
        <v>9</v>
      </c>
    </row>
    <row r="725" spans="1:5" ht="14.25" customHeight="1" x14ac:dyDescent="0.25">
      <c r="A725" s="16" t="s">
        <v>752</v>
      </c>
      <c r="B725" s="17" t="s">
        <v>135</v>
      </c>
      <c r="C725" s="34">
        <v>30000</v>
      </c>
      <c r="D725" s="16" t="s">
        <v>263</v>
      </c>
      <c r="E725" s="18" t="s">
        <v>9</v>
      </c>
    </row>
    <row r="726" spans="1:5" ht="14.25" customHeight="1" x14ac:dyDescent="0.25">
      <c r="A726" s="16" t="s">
        <v>753</v>
      </c>
      <c r="B726" s="17" t="s">
        <v>153</v>
      </c>
      <c r="C726" s="34">
        <v>40000</v>
      </c>
      <c r="D726" s="16" t="s">
        <v>263</v>
      </c>
      <c r="E726" s="18" t="s">
        <v>9</v>
      </c>
    </row>
    <row r="727" spans="1:5" x14ac:dyDescent="0.25">
      <c r="A727" s="16" t="s">
        <v>754</v>
      </c>
      <c r="B727" s="17" t="s">
        <v>207</v>
      </c>
      <c r="C727" s="34">
        <v>6400</v>
      </c>
      <c r="D727" s="16" t="s">
        <v>186</v>
      </c>
      <c r="E727" s="18" t="s">
        <v>9</v>
      </c>
    </row>
    <row r="728" spans="1:5" x14ac:dyDescent="0.25">
      <c r="A728" s="16" t="s">
        <v>755</v>
      </c>
      <c r="B728" s="17" t="s">
        <v>207</v>
      </c>
      <c r="C728" s="34">
        <v>6200</v>
      </c>
      <c r="D728" s="16" t="s">
        <v>186</v>
      </c>
      <c r="E728" s="18" t="s">
        <v>9</v>
      </c>
    </row>
    <row r="729" spans="1:5" x14ac:dyDescent="0.25">
      <c r="A729" s="16" t="s">
        <v>1755</v>
      </c>
      <c r="B729" s="17" t="s">
        <v>207</v>
      </c>
      <c r="C729" s="34">
        <v>7900</v>
      </c>
      <c r="D729" s="16" t="s">
        <v>186</v>
      </c>
      <c r="E729" s="18" t="s">
        <v>9</v>
      </c>
    </row>
    <row r="730" spans="1:5" x14ac:dyDescent="0.25">
      <c r="A730" s="16" t="s">
        <v>756</v>
      </c>
      <c r="B730" s="17" t="s">
        <v>757</v>
      </c>
      <c r="C730" s="34">
        <v>72000</v>
      </c>
      <c r="D730" s="16" t="s">
        <v>374</v>
      </c>
      <c r="E730" s="18" t="s">
        <v>9</v>
      </c>
    </row>
    <row r="731" spans="1:5" x14ac:dyDescent="0.25">
      <c r="A731" s="16" t="s">
        <v>758</v>
      </c>
      <c r="B731" s="17" t="s">
        <v>759</v>
      </c>
      <c r="C731" s="34">
        <v>155000</v>
      </c>
      <c r="D731" s="16" t="s">
        <v>374</v>
      </c>
      <c r="E731" s="18" t="s">
        <v>9</v>
      </c>
    </row>
    <row r="732" spans="1:5" x14ac:dyDescent="0.25">
      <c r="A732" s="16" t="s">
        <v>760</v>
      </c>
      <c r="B732" s="17" t="s">
        <v>207</v>
      </c>
      <c r="C732" s="34">
        <v>11500</v>
      </c>
      <c r="D732" s="16" t="s">
        <v>186</v>
      </c>
      <c r="E732" s="18" t="s">
        <v>9</v>
      </c>
    </row>
    <row r="733" spans="1:5" ht="15.75" x14ac:dyDescent="0.25">
      <c r="A733" s="32" t="s">
        <v>761</v>
      </c>
      <c r="B733" s="64"/>
      <c r="C733" s="64"/>
      <c r="D733" s="64"/>
      <c r="E733" s="65"/>
    </row>
    <row r="734" spans="1:5" x14ac:dyDescent="0.25">
      <c r="A734" s="16" t="s">
        <v>762</v>
      </c>
      <c r="B734" s="17" t="s">
        <v>763</v>
      </c>
      <c r="C734" s="23">
        <v>34500</v>
      </c>
      <c r="D734" s="16" t="s">
        <v>263</v>
      </c>
      <c r="E734" s="18" t="s">
        <v>9</v>
      </c>
    </row>
    <row r="735" spans="1:5" x14ac:dyDescent="0.25">
      <c r="A735" s="16" t="s">
        <v>764</v>
      </c>
      <c r="B735" s="17" t="s">
        <v>765</v>
      </c>
      <c r="C735" s="23">
        <v>97000</v>
      </c>
      <c r="D735" s="16" t="s">
        <v>263</v>
      </c>
      <c r="E735" s="18" t="s">
        <v>9</v>
      </c>
    </row>
    <row r="736" spans="1:5" x14ac:dyDescent="0.25">
      <c r="A736" s="16" t="s">
        <v>766</v>
      </c>
      <c r="B736" s="17" t="s">
        <v>765</v>
      </c>
      <c r="C736" s="23">
        <v>119000</v>
      </c>
      <c r="D736" s="16" t="s">
        <v>263</v>
      </c>
      <c r="E736" s="18" t="s">
        <v>9</v>
      </c>
    </row>
    <row r="737" spans="1:5" ht="15.75" x14ac:dyDescent="0.25">
      <c r="A737" s="32" t="s">
        <v>771</v>
      </c>
      <c r="B737" s="64"/>
      <c r="C737" s="64"/>
      <c r="D737" s="64"/>
      <c r="E737" s="65"/>
    </row>
    <row r="738" spans="1:5" x14ac:dyDescent="0.25">
      <c r="A738" s="16" t="s">
        <v>772</v>
      </c>
      <c r="B738" s="17" t="s">
        <v>391</v>
      </c>
      <c r="C738" s="34">
        <v>69000</v>
      </c>
      <c r="D738" s="16" t="s">
        <v>8</v>
      </c>
      <c r="E738" s="18" t="s">
        <v>9</v>
      </c>
    </row>
    <row r="739" spans="1:5" x14ac:dyDescent="0.25">
      <c r="A739" s="16" t="s">
        <v>773</v>
      </c>
      <c r="B739" s="17" t="s">
        <v>391</v>
      </c>
      <c r="C739" s="34">
        <v>78500</v>
      </c>
      <c r="D739" s="16" t="s">
        <v>8</v>
      </c>
      <c r="E739" s="18" t="s">
        <v>9</v>
      </c>
    </row>
    <row r="740" spans="1:5" ht="15.75" x14ac:dyDescent="0.25">
      <c r="A740" s="32" t="s">
        <v>774</v>
      </c>
      <c r="B740" s="33"/>
      <c r="C740" s="34"/>
      <c r="D740" s="35"/>
      <c r="E740" s="37"/>
    </row>
    <row r="741" spans="1:5" x14ac:dyDescent="0.25">
      <c r="A741" s="16" t="s">
        <v>775</v>
      </c>
      <c r="B741" s="17" t="s">
        <v>776</v>
      </c>
      <c r="C741" s="34">
        <v>3700</v>
      </c>
      <c r="D741" s="16" t="s">
        <v>8</v>
      </c>
      <c r="E741" s="18" t="s">
        <v>9</v>
      </c>
    </row>
    <row r="742" spans="1:5" x14ac:dyDescent="0.25">
      <c r="A742" s="16" t="s">
        <v>777</v>
      </c>
      <c r="B742" s="17" t="s">
        <v>776</v>
      </c>
      <c r="C742" s="34">
        <v>3700</v>
      </c>
      <c r="D742" s="16" t="s">
        <v>8</v>
      </c>
      <c r="E742" s="18" t="s">
        <v>9</v>
      </c>
    </row>
    <row r="743" spans="1:5" x14ac:dyDescent="0.25">
      <c r="A743" s="16" t="s">
        <v>778</v>
      </c>
      <c r="B743" s="17" t="s">
        <v>776</v>
      </c>
      <c r="C743" s="34">
        <v>3700</v>
      </c>
      <c r="D743" s="16" t="s">
        <v>8</v>
      </c>
      <c r="E743" s="18" t="s">
        <v>9</v>
      </c>
    </row>
    <row r="744" spans="1:5" x14ac:dyDescent="0.25">
      <c r="A744" s="16" t="s">
        <v>779</v>
      </c>
      <c r="B744" s="17" t="s">
        <v>776</v>
      </c>
      <c r="C744" s="34">
        <v>3050</v>
      </c>
      <c r="D744" s="16" t="s">
        <v>8</v>
      </c>
      <c r="E744" s="18" t="s">
        <v>9</v>
      </c>
    </row>
    <row r="745" spans="1:5" x14ac:dyDescent="0.25">
      <c r="A745" s="16" t="s">
        <v>781</v>
      </c>
      <c r="B745" s="17" t="s">
        <v>405</v>
      </c>
      <c r="C745" s="34">
        <v>2850</v>
      </c>
      <c r="D745" s="16" t="s">
        <v>8</v>
      </c>
      <c r="E745" s="18" t="s">
        <v>9</v>
      </c>
    </row>
    <row r="746" spans="1:5" x14ac:dyDescent="0.25">
      <c r="A746" s="16" t="s">
        <v>782</v>
      </c>
      <c r="B746" s="17" t="s">
        <v>783</v>
      </c>
      <c r="C746" s="34">
        <v>16500</v>
      </c>
      <c r="D746" s="16" t="s">
        <v>186</v>
      </c>
      <c r="E746" s="18" t="s">
        <v>9</v>
      </c>
    </row>
    <row r="747" spans="1:5" x14ac:dyDescent="0.25">
      <c r="A747" s="16" t="s">
        <v>784</v>
      </c>
      <c r="B747" s="17" t="s">
        <v>785</v>
      </c>
      <c r="C747" s="34">
        <v>3100</v>
      </c>
      <c r="D747" s="16" t="s">
        <v>8</v>
      </c>
      <c r="E747" s="18" t="s">
        <v>9</v>
      </c>
    </row>
    <row r="748" spans="1:5" x14ac:dyDescent="0.25">
      <c r="A748" s="16" t="s">
        <v>786</v>
      </c>
      <c r="B748" s="17" t="s">
        <v>787</v>
      </c>
      <c r="C748" s="34">
        <v>10300</v>
      </c>
      <c r="D748" s="16" t="s">
        <v>186</v>
      </c>
      <c r="E748" s="18" t="s">
        <v>9</v>
      </c>
    </row>
    <row r="749" spans="1:5" x14ac:dyDescent="0.25">
      <c r="A749" s="16" t="s">
        <v>788</v>
      </c>
      <c r="B749" s="17" t="s">
        <v>789</v>
      </c>
      <c r="C749" s="34">
        <v>19400</v>
      </c>
      <c r="D749" s="16" t="s">
        <v>186</v>
      </c>
      <c r="E749" s="18" t="s">
        <v>9</v>
      </c>
    </row>
    <row r="750" spans="1:5" x14ac:dyDescent="0.25">
      <c r="A750" s="16" t="s">
        <v>790</v>
      </c>
      <c r="B750" s="17" t="s">
        <v>791</v>
      </c>
      <c r="C750" s="34">
        <v>38800</v>
      </c>
      <c r="D750" s="16" t="s">
        <v>186</v>
      </c>
      <c r="E750" s="18" t="s">
        <v>9</v>
      </c>
    </row>
    <row r="751" spans="1:5" x14ac:dyDescent="0.25">
      <c r="A751" s="16" t="s">
        <v>792</v>
      </c>
      <c r="B751" s="17" t="s">
        <v>787</v>
      </c>
      <c r="C751" s="34">
        <v>18000</v>
      </c>
      <c r="D751" s="16" t="s">
        <v>186</v>
      </c>
      <c r="E751" s="18" t="s">
        <v>9</v>
      </c>
    </row>
    <row r="752" spans="1:5" x14ac:dyDescent="0.25">
      <c r="A752" s="16" t="s">
        <v>793</v>
      </c>
      <c r="B752" s="17" t="s">
        <v>789</v>
      </c>
      <c r="C752" s="34">
        <v>20500</v>
      </c>
      <c r="D752" s="16" t="s">
        <v>186</v>
      </c>
      <c r="E752" s="18" t="s">
        <v>9</v>
      </c>
    </row>
    <row r="753" spans="1:5" x14ac:dyDescent="0.25">
      <c r="A753" s="16" t="s">
        <v>794</v>
      </c>
      <c r="B753" s="17" t="s">
        <v>795</v>
      </c>
      <c r="C753" s="34">
        <v>22200</v>
      </c>
      <c r="D753" s="16" t="s">
        <v>186</v>
      </c>
      <c r="E753" s="18" t="s">
        <v>9</v>
      </c>
    </row>
    <row r="754" spans="1:5" x14ac:dyDescent="0.25">
      <c r="A754" s="16" t="s">
        <v>796</v>
      </c>
      <c r="B754" s="17" t="s">
        <v>783</v>
      </c>
      <c r="C754" s="34">
        <v>17100</v>
      </c>
      <c r="D754" s="16" t="s">
        <v>186</v>
      </c>
      <c r="E754" s="18" t="s">
        <v>9</v>
      </c>
    </row>
    <row r="755" spans="1:5" x14ac:dyDescent="0.25">
      <c r="A755" s="16" t="s">
        <v>1873</v>
      </c>
      <c r="B755" s="17" t="s">
        <v>783</v>
      </c>
      <c r="C755" s="34">
        <v>21000</v>
      </c>
      <c r="D755" s="16" t="s">
        <v>186</v>
      </c>
      <c r="E755" s="18" t="s">
        <v>9</v>
      </c>
    </row>
    <row r="756" spans="1:5" x14ac:dyDescent="0.25">
      <c r="A756" s="16" t="s">
        <v>1874</v>
      </c>
      <c r="B756" s="17" t="s">
        <v>783</v>
      </c>
      <c r="C756" s="34">
        <v>21000</v>
      </c>
      <c r="D756" s="16" t="s">
        <v>186</v>
      </c>
      <c r="E756" s="18" t="s">
        <v>9</v>
      </c>
    </row>
    <row r="757" spans="1:5" x14ac:dyDescent="0.25">
      <c r="A757" s="16" t="s">
        <v>1825</v>
      </c>
      <c r="B757" s="17" t="s">
        <v>1826</v>
      </c>
      <c r="C757" s="34">
        <v>1050</v>
      </c>
      <c r="D757" s="16" t="s">
        <v>8</v>
      </c>
      <c r="E757" s="18" t="s">
        <v>9</v>
      </c>
    </row>
    <row r="758" spans="1:5" x14ac:dyDescent="0.25">
      <c r="A758" s="16" t="s">
        <v>1994</v>
      </c>
      <c r="B758" s="17" t="s">
        <v>783</v>
      </c>
      <c r="C758" s="34">
        <v>30500</v>
      </c>
      <c r="D758" s="16" t="s">
        <v>186</v>
      </c>
      <c r="E758" s="18" t="s">
        <v>9</v>
      </c>
    </row>
    <row r="759" spans="1:5" ht="15.75" x14ac:dyDescent="0.25">
      <c r="A759" s="32" t="s">
        <v>797</v>
      </c>
      <c r="B759" s="64"/>
      <c r="C759" s="64"/>
      <c r="D759" s="64"/>
      <c r="E759" s="65"/>
    </row>
    <row r="760" spans="1:5" x14ac:dyDescent="0.25">
      <c r="A760" s="16" t="s">
        <v>798</v>
      </c>
      <c r="B760" s="17" t="s">
        <v>1779</v>
      </c>
      <c r="C760" s="34">
        <v>5400</v>
      </c>
      <c r="D760" s="16" t="s">
        <v>367</v>
      </c>
      <c r="E760" s="18" t="s">
        <v>9</v>
      </c>
    </row>
    <row r="761" spans="1:5" x14ac:dyDescent="0.25">
      <c r="A761" s="16" t="s">
        <v>799</v>
      </c>
      <c r="B761" s="17" t="s">
        <v>1779</v>
      </c>
      <c r="C761" s="34">
        <v>4600</v>
      </c>
      <c r="D761" s="16" t="s">
        <v>367</v>
      </c>
      <c r="E761" s="18" t="s">
        <v>9</v>
      </c>
    </row>
    <row r="762" spans="1:5" x14ac:dyDescent="0.25">
      <c r="A762" s="16" t="s">
        <v>800</v>
      </c>
      <c r="B762" s="17" t="s">
        <v>1780</v>
      </c>
      <c r="C762" s="34">
        <v>7500</v>
      </c>
      <c r="D762" s="16" t="s">
        <v>367</v>
      </c>
      <c r="E762" s="18" t="s">
        <v>9</v>
      </c>
    </row>
    <row r="763" spans="1:5" x14ac:dyDescent="0.25">
      <c r="A763" s="16" t="s">
        <v>2012</v>
      </c>
      <c r="B763" s="17" t="s">
        <v>1779</v>
      </c>
      <c r="C763" s="34">
        <v>6000</v>
      </c>
      <c r="D763" s="16" t="s">
        <v>367</v>
      </c>
      <c r="E763" s="18" t="s">
        <v>9</v>
      </c>
    </row>
    <row r="764" spans="1:5" x14ac:dyDescent="0.25">
      <c r="A764" s="16" t="s">
        <v>2013</v>
      </c>
      <c r="B764" s="17" t="s">
        <v>1779</v>
      </c>
      <c r="C764" s="34">
        <v>7300</v>
      </c>
      <c r="D764" s="16" t="s">
        <v>367</v>
      </c>
      <c r="E764" s="18" t="s">
        <v>9</v>
      </c>
    </row>
    <row r="765" spans="1:5" x14ac:dyDescent="0.25">
      <c r="A765" s="16" t="s">
        <v>2014</v>
      </c>
      <c r="B765" s="17" t="s">
        <v>1779</v>
      </c>
      <c r="C765" s="34">
        <v>6000</v>
      </c>
      <c r="D765" s="16" t="s">
        <v>367</v>
      </c>
      <c r="E765" s="18" t="s">
        <v>9</v>
      </c>
    </row>
    <row r="766" spans="1:5" x14ac:dyDescent="0.25">
      <c r="A766" s="16" t="s">
        <v>2015</v>
      </c>
      <c r="B766" s="17" t="s">
        <v>1779</v>
      </c>
      <c r="C766" s="34">
        <v>5600</v>
      </c>
      <c r="D766" s="16" t="s">
        <v>367</v>
      </c>
      <c r="E766" s="18" t="s">
        <v>9</v>
      </c>
    </row>
    <row r="767" spans="1:5" x14ac:dyDescent="0.25">
      <c r="A767" s="16" t="s">
        <v>2016</v>
      </c>
      <c r="B767" s="17" t="s">
        <v>1779</v>
      </c>
      <c r="C767" s="34">
        <v>12000</v>
      </c>
      <c r="D767" s="16" t="s">
        <v>367</v>
      </c>
      <c r="E767" s="18" t="s">
        <v>9</v>
      </c>
    </row>
    <row r="768" spans="1:5" x14ac:dyDescent="0.25">
      <c r="A768" s="16" t="s">
        <v>2047</v>
      </c>
      <c r="B768" s="17" t="s">
        <v>1779</v>
      </c>
      <c r="C768" s="34">
        <v>5500</v>
      </c>
      <c r="D768" s="16" t="s">
        <v>367</v>
      </c>
      <c r="E768" s="18" t="s">
        <v>9</v>
      </c>
    </row>
    <row r="769" spans="1:5" x14ac:dyDescent="0.25">
      <c r="A769" s="16" t="s">
        <v>2048</v>
      </c>
      <c r="B769" s="17" t="s">
        <v>1779</v>
      </c>
      <c r="C769" s="34">
        <v>7600</v>
      </c>
      <c r="D769" s="16" t="s">
        <v>367</v>
      </c>
      <c r="E769" s="18" t="s">
        <v>9</v>
      </c>
    </row>
    <row r="770" spans="1:5" x14ac:dyDescent="0.25">
      <c r="A770" s="6"/>
      <c r="B770" s="26"/>
      <c r="C770" s="27"/>
      <c r="D770" s="6"/>
      <c r="E770" s="52"/>
    </row>
    <row r="771" spans="1:5" ht="15.75" thickBot="1" x14ac:dyDescent="0.3">
      <c r="A771" s="20"/>
      <c r="B771" s="6"/>
      <c r="C771" s="6"/>
      <c r="D771" s="7"/>
      <c r="E771" s="68">
        <v>44930</v>
      </c>
    </row>
    <row r="772" spans="1:5" ht="15.75" thickBot="1" x14ac:dyDescent="0.3">
      <c r="A772" s="9" t="s">
        <v>0</v>
      </c>
      <c r="B772" s="10" t="s">
        <v>1</v>
      </c>
      <c r="C772" s="10" t="s">
        <v>2</v>
      </c>
      <c r="D772" s="10" t="s">
        <v>3</v>
      </c>
      <c r="E772" s="11" t="s">
        <v>4</v>
      </c>
    </row>
    <row r="773" spans="1:5" ht="15.75" x14ac:dyDescent="0.25">
      <c r="A773" s="32" t="s">
        <v>797</v>
      </c>
      <c r="B773" s="64"/>
      <c r="C773" s="64"/>
      <c r="D773" s="64"/>
      <c r="E773" s="65"/>
    </row>
    <row r="774" spans="1:5" x14ac:dyDescent="0.25">
      <c r="A774" s="16" t="s">
        <v>2049</v>
      </c>
      <c r="B774" s="17" t="s">
        <v>1779</v>
      </c>
      <c r="C774" s="34">
        <v>10700</v>
      </c>
      <c r="D774" s="16" t="s">
        <v>367</v>
      </c>
      <c r="E774" s="18" t="s">
        <v>9</v>
      </c>
    </row>
    <row r="775" spans="1:5" x14ac:dyDescent="0.25">
      <c r="A775" s="16" t="s">
        <v>2067</v>
      </c>
      <c r="B775" s="17" t="s">
        <v>1779</v>
      </c>
      <c r="C775" s="34">
        <v>8700</v>
      </c>
      <c r="D775" s="16" t="s">
        <v>367</v>
      </c>
      <c r="E775" s="18" t="s">
        <v>9</v>
      </c>
    </row>
    <row r="776" spans="1:5" x14ac:dyDescent="0.25">
      <c r="A776" s="16" t="s">
        <v>2068</v>
      </c>
      <c r="B776" s="17" t="s">
        <v>1779</v>
      </c>
      <c r="C776" s="34">
        <v>11300</v>
      </c>
      <c r="D776" s="16" t="s">
        <v>367</v>
      </c>
      <c r="E776" s="18" t="s">
        <v>9</v>
      </c>
    </row>
    <row r="777" spans="1:5" x14ac:dyDescent="0.25">
      <c r="A777" s="16" t="s">
        <v>2069</v>
      </c>
      <c r="B777" s="17" t="s">
        <v>1779</v>
      </c>
      <c r="C777" s="34">
        <v>11300</v>
      </c>
      <c r="D777" s="16" t="s">
        <v>367</v>
      </c>
      <c r="E777" s="18" t="s">
        <v>9</v>
      </c>
    </row>
    <row r="778" spans="1:5" x14ac:dyDescent="0.25">
      <c r="A778" s="16" t="s">
        <v>2070</v>
      </c>
      <c r="B778" s="17" t="s">
        <v>1779</v>
      </c>
      <c r="C778" s="34">
        <v>7900</v>
      </c>
      <c r="D778" s="16" t="s">
        <v>367</v>
      </c>
      <c r="E778" s="18" t="s">
        <v>9</v>
      </c>
    </row>
    <row r="779" spans="1:5" ht="15.75" x14ac:dyDescent="0.25">
      <c r="A779" s="54" t="s">
        <v>801</v>
      </c>
      <c r="B779" s="39"/>
      <c r="C779" s="55"/>
      <c r="D779" s="41"/>
      <c r="E779" s="56"/>
    </row>
    <row r="780" spans="1:5" x14ac:dyDescent="0.25">
      <c r="A780" s="16" t="s">
        <v>802</v>
      </c>
      <c r="B780" s="17" t="s">
        <v>803</v>
      </c>
      <c r="C780" s="34">
        <v>6900</v>
      </c>
      <c r="D780" s="16" t="s">
        <v>186</v>
      </c>
      <c r="E780" s="18" t="s">
        <v>9</v>
      </c>
    </row>
    <row r="781" spans="1:5" x14ac:dyDescent="0.25">
      <c r="A781" s="16" t="s">
        <v>804</v>
      </c>
      <c r="B781" s="17" t="s">
        <v>805</v>
      </c>
      <c r="C781" s="34">
        <v>11000</v>
      </c>
      <c r="D781" s="16" t="s">
        <v>186</v>
      </c>
      <c r="E781" s="18" t="s">
        <v>9</v>
      </c>
    </row>
    <row r="782" spans="1:5" x14ac:dyDescent="0.25">
      <c r="A782" s="16" t="s">
        <v>806</v>
      </c>
      <c r="B782" s="17" t="s">
        <v>807</v>
      </c>
      <c r="C782" s="34">
        <v>7700</v>
      </c>
      <c r="D782" s="16" t="s">
        <v>186</v>
      </c>
      <c r="E782" s="18" t="s">
        <v>9</v>
      </c>
    </row>
    <row r="783" spans="1:5" x14ac:dyDescent="0.25">
      <c r="A783" s="16" t="s">
        <v>808</v>
      </c>
      <c r="B783" s="17" t="s">
        <v>809</v>
      </c>
      <c r="C783" s="34">
        <v>9600</v>
      </c>
      <c r="D783" s="16" t="s">
        <v>186</v>
      </c>
      <c r="E783" s="18" t="s">
        <v>9</v>
      </c>
    </row>
    <row r="784" spans="1:5" x14ac:dyDescent="0.25">
      <c r="A784" s="16" t="s">
        <v>810</v>
      </c>
      <c r="B784" s="17" t="s">
        <v>811</v>
      </c>
      <c r="C784" s="34">
        <v>13000</v>
      </c>
      <c r="D784" s="16" t="s">
        <v>186</v>
      </c>
      <c r="E784" s="18" t="s">
        <v>9</v>
      </c>
    </row>
    <row r="785" spans="1:5" x14ac:dyDescent="0.25">
      <c r="A785" s="16" t="s">
        <v>812</v>
      </c>
      <c r="B785" s="17" t="s">
        <v>813</v>
      </c>
      <c r="C785" s="34">
        <v>4450</v>
      </c>
      <c r="D785" s="16" t="s">
        <v>186</v>
      </c>
      <c r="E785" s="18" t="s">
        <v>9</v>
      </c>
    </row>
    <row r="786" spans="1:5" x14ac:dyDescent="0.25">
      <c r="A786" s="16" t="s">
        <v>814</v>
      </c>
      <c r="B786" s="17" t="s">
        <v>813</v>
      </c>
      <c r="C786" s="34">
        <v>5300</v>
      </c>
      <c r="D786" s="16" t="s">
        <v>186</v>
      </c>
      <c r="E786" s="18" t="s">
        <v>9</v>
      </c>
    </row>
    <row r="787" spans="1:5" x14ac:dyDescent="0.25">
      <c r="A787" s="16" t="s">
        <v>815</v>
      </c>
      <c r="B787" s="17" t="s">
        <v>813</v>
      </c>
      <c r="C787" s="34">
        <v>4200</v>
      </c>
      <c r="D787" s="16" t="s">
        <v>186</v>
      </c>
      <c r="E787" s="18" t="s">
        <v>9</v>
      </c>
    </row>
    <row r="788" spans="1:5" x14ac:dyDescent="0.25">
      <c r="A788" s="16" t="s">
        <v>816</v>
      </c>
      <c r="B788" s="17" t="s">
        <v>813</v>
      </c>
      <c r="C788" s="34">
        <v>4250</v>
      </c>
      <c r="D788" s="16" t="s">
        <v>186</v>
      </c>
      <c r="E788" s="18" t="s">
        <v>9</v>
      </c>
    </row>
    <row r="789" spans="1:5" x14ac:dyDescent="0.25">
      <c r="A789" s="16" t="s">
        <v>817</v>
      </c>
      <c r="B789" s="17" t="s">
        <v>780</v>
      </c>
      <c r="C789" s="34">
        <v>6300</v>
      </c>
      <c r="D789" s="16" t="s">
        <v>186</v>
      </c>
      <c r="E789" s="18" t="s">
        <v>9</v>
      </c>
    </row>
    <row r="790" spans="1:5" x14ac:dyDescent="0.25">
      <c r="A790" s="16" t="s">
        <v>818</v>
      </c>
      <c r="B790" s="17" t="s">
        <v>819</v>
      </c>
      <c r="C790" s="34">
        <v>5200</v>
      </c>
      <c r="D790" s="16" t="s">
        <v>186</v>
      </c>
      <c r="E790" s="18" t="s">
        <v>9</v>
      </c>
    </row>
    <row r="791" spans="1:5" x14ac:dyDescent="0.25">
      <c r="A791" s="16" t="s">
        <v>820</v>
      </c>
      <c r="B791" s="17" t="s">
        <v>783</v>
      </c>
      <c r="C791" s="34">
        <v>12800</v>
      </c>
      <c r="D791" s="16" t="s">
        <v>186</v>
      </c>
      <c r="E791" s="18" t="s">
        <v>9</v>
      </c>
    </row>
    <row r="792" spans="1:5" x14ac:dyDescent="0.25">
      <c r="A792" s="16" t="s">
        <v>821</v>
      </c>
      <c r="B792" s="17" t="s">
        <v>813</v>
      </c>
      <c r="C792" s="34">
        <v>7900</v>
      </c>
      <c r="D792" s="16" t="s">
        <v>186</v>
      </c>
      <c r="E792" s="18" t="s">
        <v>9</v>
      </c>
    </row>
    <row r="793" spans="1:5" x14ac:dyDescent="0.25">
      <c r="A793" s="16" t="s">
        <v>822</v>
      </c>
      <c r="B793" s="17" t="s">
        <v>823</v>
      </c>
      <c r="C793" s="34">
        <v>6600</v>
      </c>
      <c r="D793" s="16" t="s">
        <v>186</v>
      </c>
      <c r="E793" s="18" t="s">
        <v>9</v>
      </c>
    </row>
    <row r="794" spans="1:5" x14ac:dyDescent="0.25">
      <c r="A794" s="16" t="s">
        <v>824</v>
      </c>
      <c r="B794" s="17" t="s">
        <v>825</v>
      </c>
      <c r="C794" s="34">
        <v>5650</v>
      </c>
      <c r="D794" s="16" t="s">
        <v>186</v>
      </c>
      <c r="E794" s="18" t="s">
        <v>9</v>
      </c>
    </row>
    <row r="795" spans="1:5" x14ac:dyDescent="0.25">
      <c r="A795" s="16" t="s">
        <v>826</v>
      </c>
      <c r="B795" s="17" t="s">
        <v>747</v>
      </c>
      <c r="C795" s="34">
        <v>7100</v>
      </c>
      <c r="D795" s="16" t="s">
        <v>186</v>
      </c>
      <c r="E795" s="18" t="s">
        <v>9</v>
      </c>
    </row>
    <row r="796" spans="1:5" x14ac:dyDescent="0.25">
      <c r="A796" s="16" t="s">
        <v>827</v>
      </c>
      <c r="B796" s="17" t="s">
        <v>813</v>
      </c>
      <c r="C796" s="34">
        <v>3250</v>
      </c>
      <c r="D796" s="16" t="s">
        <v>186</v>
      </c>
      <c r="E796" s="18" t="s">
        <v>9</v>
      </c>
    </row>
    <row r="797" spans="1:5" x14ac:dyDescent="0.25">
      <c r="A797" s="16" t="s">
        <v>828</v>
      </c>
      <c r="B797" s="17" t="s">
        <v>813</v>
      </c>
      <c r="C797" s="34">
        <v>3700</v>
      </c>
      <c r="D797" s="16" t="s">
        <v>186</v>
      </c>
      <c r="E797" s="18" t="s">
        <v>9</v>
      </c>
    </row>
    <row r="798" spans="1:5" x14ac:dyDescent="0.25">
      <c r="A798" s="16" t="s">
        <v>829</v>
      </c>
      <c r="B798" s="17" t="s">
        <v>813</v>
      </c>
      <c r="C798" s="34">
        <v>2900</v>
      </c>
      <c r="D798" s="16" t="s">
        <v>186</v>
      </c>
      <c r="E798" s="18" t="s">
        <v>9</v>
      </c>
    </row>
    <row r="799" spans="1:5" x14ac:dyDescent="0.25">
      <c r="A799" s="16" t="s">
        <v>830</v>
      </c>
      <c r="B799" s="17" t="s">
        <v>813</v>
      </c>
      <c r="C799" s="34">
        <v>3200</v>
      </c>
      <c r="D799" s="16" t="s">
        <v>186</v>
      </c>
      <c r="E799" s="18" t="s">
        <v>9</v>
      </c>
    </row>
    <row r="800" spans="1:5" x14ac:dyDescent="0.25">
      <c r="A800" s="16" t="s">
        <v>831</v>
      </c>
      <c r="B800" s="17" t="s">
        <v>832</v>
      </c>
      <c r="C800" s="34">
        <v>5200</v>
      </c>
      <c r="D800" s="16" t="s">
        <v>367</v>
      </c>
      <c r="E800" s="18" t="s">
        <v>9</v>
      </c>
    </row>
    <row r="801" spans="1:5" x14ac:dyDescent="0.25">
      <c r="A801" s="16" t="s">
        <v>833</v>
      </c>
      <c r="B801" s="17" t="s">
        <v>834</v>
      </c>
      <c r="C801" s="34">
        <v>6600</v>
      </c>
      <c r="D801" s="16" t="s">
        <v>367</v>
      </c>
      <c r="E801" s="18" t="s">
        <v>9</v>
      </c>
    </row>
    <row r="802" spans="1:5" x14ac:dyDescent="0.25">
      <c r="A802" s="16" t="s">
        <v>835</v>
      </c>
      <c r="B802" s="17" t="s">
        <v>834</v>
      </c>
      <c r="C802" s="34">
        <v>6400</v>
      </c>
      <c r="D802" s="16" t="s">
        <v>367</v>
      </c>
      <c r="E802" s="18" t="s">
        <v>9</v>
      </c>
    </row>
    <row r="803" spans="1:5" x14ac:dyDescent="0.25">
      <c r="A803" s="16" t="s">
        <v>836</v>
      </c>
      <c r="B803" s="17" t="s">
        <v>837</v>
      </c>
      <c r="C803" s="34">
        <v>8900</v>
      </c>
      <c r="D803" s="16" t="s">
        <v>367</v>
      </c>
      <c r="E803" s="18" t="s">
        <v>9</v>
      </c>
    </row>
    <row r="804" spans="1:5" x14ac:dyDescent="0.25">
      <c r="A804" s="16" t="s">
        <v>838</v>
      </c>
      <c r="B804" s="17" t="s">
        <v>832</v>
      </c>
      <c r="C804" s="34">
        <v>3300</v>
      </c>
      <c r="D804" s="16" t="s">
        <v>367</v>
      </c>
      <c r="E804" s="18" t="s">
        <v>9</v>
      </c>
    </row>
    <row r="805" spans="1:5" x14ac:dyDescent="0.25">
      <c r="A805" s="16" t="s">
        <v>839</v>
      </c>
      <c r="B805" s="17" t="s">
        <v>787</v>
      </c>
      <c r="C805" s="23">
        <v>5800</v>
      </c>
      <c r="D805" s="16" t="s">
        <v>186</v>
      </c>
      <c r="E805" s="18" t="s">
        <v>9</v>
      </c>
    </row>
    <row r="806" spans="1:5" x14ac:dyDescent="0.25">
      <c r="A806" s="16" t="s">
        <v>840</v>
      </c>
      <c r="B806" s="17" t="s">
        <v>787</v>
      </c>
      <c r="C806" s="23">
        <v>13000</v>
      </c>
      <c r="D806" s="16" t="s">
        <v>186</v>
      </c>
      <c r="E806" s="18" t="s">
        <v>9</v>
      </c>
    </row>
    <row r="807" spans="1:5" x14ac:dyDescent="0.25">
      <c r="A807" s="16" t="s">
        <v>841</v>
      </c>
      <c r="B807" s="17" t="s">
        <v>787</v>
      </c>
      <c r="C807" s="23">
        <v>13000</v>
      </c>
      <c r="D807" s="16" t="s">
        <v>186</v>
      </c>
      <c r="E807" s="18" t="s">
        <v>9</v>
      </c>
    </row>
    <row r="808" spans="1:5" x14ac:dyDescent="0.25">
      <c r="A808" s="16" t="s">
        <v>842</v>
      </c>
      <c r="B808" s="17" t="s">
        <v>787</v>
      </c>
      <c r="C808" s="23">
        <v>13000</v>
      </c>
      <c r="D808" s="16" t="s">
        <v>186</v>
      </c>
      <c r="E808" s="18" t="s">
        <v>9</v>
      </c>
    </row>
    <row r="809" spans="1:5" x14ac:dyDescent="0.25">
      <c r="A809" s="16" t="s">
        <v>843</v>
      </c>
      <c r="B809" s="17" t="s">
        <v>787</v>
      </c>
      <c r="C809" s="23">
        <v>5800</v>
      </c>
      <c r="D809" s="16" t="s">
        <v>186</v>
      </c>
      <c r="E809" s="18" t="s">
        <v>9</v>
      </c>
    </row>
    <row r="810" spans="1:5" x14ac:dyDescent="0.25">
      <c r="A810" s="16" t="s">
        <v>844</v>
      </c>
      <c r="B810" s="17" t="s">
        <v>787</v>
      </c>
      <c r="C810" s="23">
        <v>13000</v>
      </c>
      <c r="D810" s="16" t="s">
        <v>186</v>
      </c>
      <c r="E810" s="18" t="s">
        <v>9</v>
      </c>
    </row>
    <row r="811" spans="1:5" x14ac:dyDescent="0.25">
      <c r="A811" s="16" t="s">
        <v>845</v>
      </c>
      <c r="B811" s="17" t="s">
        <v>846</v>
      </c>
      <c r="C811" s="23">
        <v>9000</v>
      </c>
      <c r="D811" s="16" t="s">
        <v>186</v>
      </c>
      <c r="E811" s="18" t="s">
        <v>9</v>
      </c>
    </row>
    <row r="812" spans="1:5" x14ac:dyDescent="0.25">
      <c r="A812" s="16" t="s">
        <v>847</v>
      </c>
      <c r="B812" s="17" t="s">
        <v>780</v>
      </c>
      <c r="C812" s="23">
        <v>8000</v>
      </c>
      <c r="D812" s="16" t="s">
        <v>186</v>
      </c>
      <c r="E812" s="18" t="s">
        <v>9</v>
      </c>
    </row>
    <row r="813" spans="1:5" x14ac:dyDescent="0.25">
      <c r="A813" s="16" t="s">
        <v>848</v>
      </c>
      <c r="B813" s="17" t="s">
        <v>780</v>
      </c>
      <c r="C813" s="23">
        <v>6800</v>
      </c>
      <c r="D813" s="16" t="s">
        <v>186</v>
      </c>
      <c r="E813" s="18" t="s">
        <v>9</v>
      </c>
    </row>
    <row r="814" spans="1:5" x14ac:dyDescent="0.25">
      <c r="A814" s="16" t="s">
        <v>1957</v>
      </c>
      <c r="B814" s="17" t="s">
        <v>1958</v>
      </c>
      <c r="C814" s="23">
        <v>6900</v>
      </c>
      <c r="D814" s="16" t="s">
        <v>186</v>
      </c>
      <c r="E814" s="18" t="s">
        <v>9</v>
      </c>
    </row>
    <row r="815" spans="1:5" x14ac:dyDescent="0.25">
      <c r="A815" s="16" t="s">
        <v>1959</v>
      </c>
      <c r="B815" s="17" t="s">
        <v>1958</v>
      </c>
      <c r="C815" s="23">
        <v>7300</v>
      </c>
      <c r="D815" s="16" t="s">
        <v>186</v>
      </c>
      <c r="E815" s="18" t="s">
        <v>9</v>
      </c>
    </row>
    <row r="816" spans="1:5" x14ac:dyDescent="0.25">
      <c r="A816" s="16" t="s">
        <v>1960</v>
      </c>
      <c r="B816" s="17" t="s">
        <v>1958</v>
      </c>
      <c r="C816" s="23">
        <v>7700</v>
      </c>
      <c r="D816" s="16" t="s">
        <v>186</v>
      </c>
      <c r="E816" s="18" t="s">
        <v>9</v>
      </c>
    </row>
    <row r="817" spans="1:5" x14ac:dyDescent="0.25">
      <c r="A817" s="16" t="s">
        <v>1961</v>
      </c>
      <c r="B817" s="17" t="s">
        <v>1958</v>
      </c>
      <c r="C817" s="23">
        <v>7400</v>
      </c>
      <c r="D817" s="16" t="s">
        <v>186</v>
      </c>
      <c r="E817" s="18" t="s">
        <v>9</v>
      </c>
    </row>
    <row r="818" spans="1:5" x14ac:dyDescent="0.25">
      <c r="A818" s="16" t="s">
        <v>1962</v>
      </c>
      <c r="B818" s="17" t="s">
        <v>1958</v>
      </c>
      <c r="C818" s="23">
        <v>5900</v>
      </c>
      <c r="D818" s="16" t="s">
        <v>186</v>
      </c>
      <c r="E818" s="18" t="s">
        <v>9</v>
      </c>
    </row>
    <row r="819" spans="1:5" x14ac:dyDescent="0.25">
      <c r="A819" s="16" t="s">
        <v>1963</v>
      </c>
      <c r="B819" s="17" t="s">
        <v>1964</v>
      </c>
      <c r="C819" s="23">
        <v>10600</v>
      </c>
      <c r="D819" s="16" t="s">
        <v>186</v>
      </c>
      <c r="E819" s="18" t="s">
        <v>9</v>
      </c>
    </row>
    <row r="820" spans="1:5" x14ac:dyDescent="0.25">
      <c r="A820" s="16" t="s">
        <v>1965</v>
      </c>
      <c r="B820" s="17" t="s">
        <v>662</v>
      </c>
      <c r="C820" s="23">
        <v>3250</v>
      </c>
      <c r="D820" s="16" t="s">
        <v>186</v>
      </c>
      <c r="E820" s="18" t="s">
        <v>9</v>
      </c>
    </row>
    <row r="821" spans="1:5" ht="15.75" x14ac:dyDescent="0.25">
      <c r="A821" s="32" t="s">
        <v>849</v>
      </c>
      <c r="B821" s="33"/>
      <c r="C821" s="34"/>
      <c r="D821" s="35"/>
      <c r="E821" s="37"/>
    </row>
    <row r="822" spans="1:5" x14ac:dyDescent="0.25">
      <c r="A822" s="16" t="s">
        <v>1875</v>
      </c>
      <c r="B822" s="17" t="s">
        <v>1876</v>
      </c>
      <c r="C822" s="23">
        <v>21600</v>
      </c>
      <c r="D822" s="16" t="s">
        <v>374</v>
      </c>
      <c r="E822" s="18" t="s">
        <v>9</v>
      </c>
    </row>
    <row r="823" spans="1:5" x14ac:dyDescent="0.25">
      <c r="A823" s="16" t="s">
        <v>1877</v>
      </c>
      <c r="B823" s="17" t="s">
        <v>1876</v>
      </c>
      <c r="C823" s="23">
        <v>21600</v>
      </c>
      <c r="D823" s="16" t="s">
        <v>374</v>
      </c>
      <c r="E823" s="18" t="s">
        <v>9</v>
      </c>
    </row>
    <row r="824" spans="1:5" x14ac:dyDescent="0.25">
      <c r="A824" s="16" t="s">
        <v>1878</v>
      </c>
      <c r="B824" s="17" t="s">
        <v>1876</v>
      </c>
      <c r="C824" s="23">
        <v>21600</v>
      </c>
      <c r="D824" s="16" t="s">
        <v>374</v>
      </c>
      <c r="E824" s="18" t="s">
        <v>9</v>
      </c>
    </row>
    <row r="825" spans="1:5" x14ac:dyDescent="0.25">
      <c r="A825" s="6"/>
      <c r="B825" s="26"/>
      <c r="C825" s="27"/>
      <c r="D825" s="6"/>
      <c r="E825" s="52"/>
    </row>
    <row r="826" spans="1:5" ht="15.75" thickBot="1" x14ac:dyDescent="0.3">
      <c r="A826" s="20"/>
      <c r="B826" s="6"/>
      <c r="C826" s="6"/>
      <c r="D826" s="7"/>
      <c r="E826" s="8">
        <v>44930</v>
      </c>
    </row>
    <row r="827" spans="1:5" ht="15.75" thickBot="1" x14ac:dyDescent="0.3">
      <c r="A827" s="9" t="s">
        <v>0</v>
      </c>
      <c r="B827" s="10" t="s">
        <v>1</v>
      </c>
      <c r="C827" s="10" t="s">
        <v>2</v>
      </c>
      <c r="D827" s="10" t="s">
        <v>3</v>
      </c>
      <c r="E827" s="11" t="s">
        <v>4</v>
      </c>
    </row>
    <row r="828" spans="1:5" ht="15.75" x14ac:dyDescent="0.25">
      <c r="A828" s="32" t="s">
        <v>849</v>
      </c>
      <c r="B828" s="33"/>
      <c r="C828" s="34"/>
      <c r="D828" s="35"/>
      <c r="E828" s="37"/>
    </row>
    <row r="829" spans="1:5" x14ac:dyDescent="0.25">
      <c r="A829" s="16" t="s">
        <v>850</v>
      </c>
      <c r="B829" s="17" t="s">
        <v>851</v>
      </c>
      <c r="C829" s="23">
        <v>3100</v>
      </c>
      <c r="D829" s="16" t="s">
        <v>8</v>
      </c>
      <c r="E829" s="18" t="s">
        <v>9</v>
      </c>
    </row>
    <row r="830" spans="1:5" x14ac:dyDescent="0.25">
      <c r="A830" s="16" t="s">
        <v>852</v>
      </c>
      <c r="B830" s="17" t="s">
        <v>851</v>
      </c>
      <c r="C830" s="23">
        <v>3100</v>
      </c>
      <c r="D830" s="16" t="s">
        <v>8</v>
      </c>
      <c r="E830" s="18" t="s">
        <v>9</v>
      </c>
    </row>
    <row r="831" spans="1:5" x14ac:dyDescent="0.25">
      <c r="A831" s="16" t="s">
        <v>853</v>
      </c>
      <c r="B831" s="17" t="s">
        <v>371</v>
      </c>
      <c r="C831" s="23">
        <v>52800</v>
      </c>
      <c r="D831" s="16" t="s">
        <v>212</v>
      </c>
      <c r="E831" s="18" t="s">
        <v>9</v>
      </c>
    </row>
    <row r="832" spans="1:5" x14ac:dyDescent="0.25">
      <c r="A832" s="16" t="s">
        <v>854</v>
      </c>
      <c r="B832" s="17" t="s">
        <v>170</v>
      </c>
      <c r="C832" s="23">
        <v>60600</v>
      </c>
      <c r="D832" s="16" t="s">
        <v>212</v>
      </c>
      <c r="E832" s="18" t="s">
        <v>9</v>
      </c>
    </row>
    <row r="833" spans="1:5" ht="15.75" x14ac:dyDescent="0.25">
      <c r="A833" s="32" t="s">
        <v>855</v>
      </c>
      <c r="B833" s="64"/>
      <c r="C833" s="64"/>
      <c r="D833" s="64"/>
      <c r="E833" s="65"/>
    </row>
    <row r="834" spans="1:5" x14ac:dyDescent="0.25">
      <c r="A834" s="16" t="s">
        <v>856</v>
      </c>
      <c r="B834" s="17" t="s">
        <v>857</v>
      </c>
      <c r="C834" s="34">
        <v>4400</v>
      </c>
      <c r="D834" s="16" t="s">
        <v>367</v>
      </c>
      <c r="E834" s="18" t="s">
        <v>9</v>
      </c>
    </row>
    <row r="835" spans="1:5" x14ac:dyDescent="0.25">
      <c r="A835" s="16" t="s">
        <v>858</v>
      </c>
      <c r="B835" s="17" t="s">
        <v>859</v>
      </c>
      <c r="C835" s="34">
        <v>32500</v>
      </c>
      <c r="D835" s="16" t="s">
        <v>340</v>
      </c>
      <c r="E835" s="18" t="s">
        <v>9</v>
      </c>
    </row>
    <row r="836" spans="1:5" x14ac:dyDescent="0.25">
      <c r="A836" s="16" t="s">
        <v>860</v>
      </c>
      <c r="B836" s="17" t="s">
        <v>861</v>
      </c>
      <c r="C836" s="34">
        <v>23000</v>
      </c>
      <c r="D836" s="16" t="s">
        <v>340</v>
      </c>
      <c r="E836" s="18" t="s">
        <v>9</v>
      </c>
    </row>
    <row r="837" spans="1:5" x14ac:dyDescent="0.25">
      <c r="A837" s="16" t="s">
        <v>862</v>
      </c>
      <c r="B837" s="17" t="s">
        <v>863</v>
      </c>
      <c r="C837" s="23">
        <v>23000</v>
      </c>
      <c r="D837" s="16" t="s">
        <v>374</v>
      </c>
      <c r="E837" s="18" t="s">
        <v>9</v>
      </c>
    </row>
    <row r="838" spans="1:5" ht="15.75" x14ac:dyDescent="0.25">
      <c r="A838" s="32" t="s">
        <v>864</v>
      </c>
      <c r="B838" s="33"/>
      <c r="C838" s="34"/>
      <c r="D838" s="35"/>
      <c r="E838" s="31"/>
    </row>
    <row r="839" spans="1:5" x14ac:dyDescent="0.25">
      <c r="A839" s="16" t="s">
        <v>865</v>
      </c>
      <c r="B839" s="17" t="s">
        <v>191</v>
      </c>
      <c r="C839" s="34">
        <v>118000</v>
      </c>
      <c r="D839" s="16" t="s">
        <v>8</v>
      </c>
      <c r="E839" s="18" t="s">
        <v>9</v>
      </c>
    </row>
    <row r="840" spans="1:5" x14ac:dyDescent="0.25">
      <c r="A840" s="16" t="s">
        <v>866</v>
      </c>
      <c r="B840" s="17" t="s">
        <v>191</v>
      </c>
      <c r="C840" s="34">
        <v>40500</v>
      </c>
      <c r="D840" s="16" t="s">
        <v>8</v>
      </c>
      <c r="E840" s="18" t="s">
        <v>9</v>
      </c>
    </row>
    <row r="841" spans="1:5" x14ac:dyDescent="0.25">
      <c r="A841" s="16" t="s">
        <v>867</v>
      </c>
      <c r="B841" s="17" t="s">
        <v>191</v>
      </c>
      <c r="C841" s="34">
        <v>94500</v>
      </c>
      <c r="D841" s="16" t="s">
        <v>8</v>
      </c>
      <c r="E841" s="18" t="s">
        <v>9</v>
      </c>
    </row>
    <row r="842" spans="1:5" x14ac:dyDescent="0.25">
      <c r="A842" s="57" t="s">
        <v>868</v>
      </c>
      <c r="B842" s="58" t="s">
        <v>191</v>
      </c>
      <c r="C842" s="55">
        <v>94500</v>
      </c>
      <c r="D842" s="57" t="s">
        <v>8</v>
      </c>
      <c r="E842" s="42" t="s">
        <v>9</v>
      </c>
    </row>
    <row r="843" spans="1:5" x14ac:dyDescent="0.25">
      <c r="A843" s="16" t="s">
        <v>869</v>
      </c>
      <c r="B843" s="17" t="s">
        <v>191</v>
      </c>
      <c r="C843" s="34">
        <v>51500</v>
      </c>
      <c r="D843" s="16" t="s">
        <v>8</v>
      </c>
      <c r="E843" s="18" t="s">
        <v>9</v>
      </c>
    </row>
    <row r="844" spans="1:5" ht="15.75" x14ac:dyDescent="0.25">
      <c r="A844" s="32" t="s">
        <v>870</v>
      </c>
      <c r="B844" s="33"/>
      <c r="C844" s="34"/>
      <c r="D844" s="35"/>
      <c r="E844" s="31"/>
    </row>
    <row r="845" spans="1:5" x14ac:dyDescent="0.25">
      <c r="A845" s="16" t="s">
        <v>871</v>
      </c>
      <c r="B845" s="17" t="s">
        <v>872</v>
      </c>
      <c r="C845" s="34">
        <v>2050</v>
      </c>
      <c r="D845" s="16" t="s">
        <v>873</v>
      </c>
      <c r="E845" s="18" t="s">
        <v>9</v>
      </c>
    </row>
    <row r="846" spans="1:5" x14ac:dyDescent="0.25">
      <c r="A846" s="16" t="s">
        <v>874</v>
      </c>
      <c r="B846" s="17" t="s">
        <v>872</v>
      </c>
      <c r="C846" s="34">
        <v>3000</v>
      </c>
      <c r="D846" s="16" t="s">
        <v>873</v>
      </c>
      <c r="E846" s="18" t="s">
        <v>9</v>
      </c>
    </row>
    <row r="847" spans="1:5" x14ac:dyDescent="0.25">
      <c r="A847" s="16" t="s">
        <v>875</v>
      </c>
      <c r="B847" s="17" t="s">
        <v>876</v>
      </c>
      <c r="C847" s="34">
        <v>3050</v>
      </c>
      <c r="D847" s="16" t="s">
        <v>873</v>
      </c>
      <c r="E847" s="18" t="s">
        <v>9</v>
      </c>
    </row>
    <row r="848" spans="1:5" x14ac:dyDescent="0.25">
      <c r="A848" s="16" t="s">
        <v>877</v>
      </c>
      <c r="B848" s="17" t="s">
        <v>876</v>
      </c>
      <c r="C848" s="34">
        <v>3300</v>
      </c>
      <c r="D848" s="16" t="s">
        <v>873</v>
      </c>
      <c r="E848" s="18" t="s">
        <v>9</v>
      </c>
    </row>
    <row r="849" spans="1:5" x14ac:dyDescent="0.25">
      <c r="A849" s="16" t="s">
        <v>878</v>
      </c>
      <c r="B849" s="17" t="s">
        <v>876</v>
      </c>
      <c r="C849" s="34">
        <v>4200</v>
      </c>
      <c r="D849" s="16" t="s">
        <v>873</v>
      </c>
      <c r="E849" s="18" t="s">
        <v>9</v>
      </c>
    </row>
    <row r="850" spans="1:5" x14ac:dyDescent="0.25">
      <c r="A850" s="16" t="s">
        <v>879</v>
      </c>
      <c r="B850" s="17" t="s">
        <v>876</v>
      </c>
      <c r="C850" s="34">
        <v>4300</v>
      </c>
      <c r="D850" s="16" t="s">
        <v>873</v>
      </c>
      <c r="E850" s="18" t="s">
        <v>9</v>
      </c>
    </row>
    <row r="851" spans="1:5" x14ac:dyDescent="0.25">
      <c r="A851" s="16" t="s">
        <v>880</v>
      </c>
      <c r="B851" s="17" t="s">
        <v>872</v>
      </c>
      <c r="C851" s="34">
        <v>3000</v>
      </c>
      <c r="D851" s="16" t="s">
        <v>873</v>
      </c>
      <c r="E851" s="18" t="s">
        <v>9</v>
      </c>
    </row>
    <row r="852" spans="1:5" x14ac:dyDescent="0.25">
      <c r="A852" s="16" t="s">
        <v>881</v>
      </c>
      <c r="B852" s="17" t="s">
        <v>872</v>
      </c>
      <c r="C852" s="34">
        <v>3000</v>
      </c>
      <c r="D852" s="16" t="s">
        <v>873</v>
      </c>
      <c r="E852" s="18" t="s">
        <v>9</v>
      </c>
    </row>
    <row r="853" spans="1:5" x14ac:dyDescent="0.25">
      <c r="A853" s="16" t="s">
        <v>882</v>
      </c>
      <c r="B853" s="17" t="s">
        <v>876</v>
      </c>
      <c r="C853" s="34">
        <v>4300</v>
      </c>
      <c r="D853" s="16" t="s">
        <v>873</v>
      </c>
      <c r="E853" s="18" t="s">
        <v>9</v>
      </c>
    </row>
    <row r="854" spans="1:5" x14ac:dyDescent="0.25">
      <c r="A854" s="16" t="s">
        <v>883</v>
      </c>
      <c r="B854" s="17" t="s">
        <v>872</v>
      </c>
      <c r="C854" s="34">
        <v>3000</v>
      </c>
      <c r="D854" s="16" t="s">
        <v>873</v>
      </c>
      <c r="E854" s="18" t="s">
        <v>9</v>
      </c>
    </row>
    <row r="855" spans="1:5" x14ac:dyDescent="0.25">
      <c r="A855" s="16" t="s">
        <v>884</v>
      </c>
      <c r="B855" s="17" t="s">
        <v>876</v>
      </c>
      <c r="C855" s="34">
        <v>4300</v>
      </c>
      <c r="D855" s="16" t="s">
        <v>873</v>
      </c>
      <c r="E855" s="18" t="s">
        <v>9</v>
      </c>
    </row>
    <row r="856" spans="1:5" x14ac:dyDescent="0.25">
      <c r="A856" s="16" t="s">
        <v>1145</v>
      </c>
      <c r="B856" s="17" t="s">
        <v>1134</v>
      </c>
      <c r="C856" s="23">
        <v>15500</v>
      </c>
      <c r="D856" s="16" t="s">
        <v>898</v>
      </c>
      <c r="E856" s="18" t="s">
        <v>9</v>
      </c>
    </row>
    <row r="857" spans="1:5" x14ac:dyDescent="0.25">
      <c r="A857" s="16" t="s">
        <v>885</v>
      </c>
      <c r="B857" s="17" t="s">
        <v>886</v>
      </c>
      <c r="C857" s="34">
        <v>2500</v>
      </c>
      <c r="D857" s="16" t="s">
        <v>263</v>
      </c>
      <c r="E857" s="18" t="s">
        <v>9</v>
      </c>
    </row>
    <row r="858" spans="1:5" x14ac:dyDescent="0.25">
      <c r="A858" s="16" t="s">
        <v>887</v>
      </c>
      <c r="B858" s="17" t="s">
        <v>886</v>
      </c>
      <c r="C858" s="34">
        <v>2500</v>
      </c>
      <c r="D858" s="16" t="s">
        <v>263</v>
      </c>
      <c r="E858" s="18" t="s">
        <v>9</v>
      </c>
    </row>
    <row r="859" spans="1:5" x14ac:dyDescent="0.25">
      <c r="A859" s="16" t="s">
        <v>888</v>
      </c>
      <c r="B859" s="17" t="s">
        <v>886</v>
      </c>
      <c r="C859" s="34">
        <v>2500</v>
      </c>
      <c r="D859" s="16" t="s">
        <v>263</v>
      </c>
      <c r="E859" s="18" t="s">
        <v>9</v>
      </c>
    </row>
    <row r="860" spans="1:5" x14ac:dyDescent="0.25">
      <c r="A860" s="16" t="s">
        <v>889</v>
      </c>
      <c r="B860" s="17" t="s">
        <v>886</v>
      </c>
      <c r="C860" s="34">
        <v>2500</v>
      </c>
      <c r="D860" s="16" t="s">
        <v>263</v>
      </c>
      <c r="E860" s="18" t="s">
        <v>9</v>
      </c>
    </row>
    <row r="861" spans="1:5" x14ac:dyDescent="0.25">
      <c r="A861" s="16" t="s">
        <v>890</v>
      </c>
      <c r="B861" s="17" t="s">
        <v>886</v>
      </c>
      <c r="C861" s="34">
        <v>2500</v>
      </c>
      <c r="D861" s="16" t="s">
        <v>263</v>
      </c>
      <c r="E861" s="18" t="s">
        <v>9</v>
      </c>
    </row>
    <row r="862" spans="1:5" x14ac:dyDescent="0.25">
      <c r="A862" s="16" t="s">
        <v>891</v>
      </c>
      <c r="B862" s="17" t="s">
        <v>886</v>
      </c>
      <c r="C862" s="34">
        <v>2500</v>
      </c>
      <c r="D862" s="16" t="s">
        <v>263</v>
      </c>
      <c r="E862" s="18" t="s">
        <v>9</v>
      </c>
    </row>
    <row r="863" spans="1:5" x14ac:dyDescent="0.25">
      <c r="A863" s="16" t="s">
        <v>892</v>
      </c>
      <c r="B863" s="17" t="s">
        <v>886</v>
      </c>
      <c r="C863" s="34">
        <v>2500</v>
      </c>
      <c r="D863" s="16" t="s">
        <v>263</v>
      </c>
      <c r="E863" s="18" t="s">
        <v>9</v>
      </c>
    </row>
    <row r="864" spans="1:5" x14ac:dyDescent="0.25">
      <c r="A864" s="16" t="s">
        <v>893</v>
      </c>
      <c r="B864" s="17" t="s">
        <v>886</v>
      </c>
      <c r="C864" s="34">
        <v>2500</v>
      </c>
      <c r="D864" s="16" t="s">
        <v>263</v>
      </c>
      <c r="E864" s="18" t="s">
        <v>9</v>
      </c>
    </row>
    <row r="865" spans="1:5" x14ac:dyDescent="0.25">
      <c r="A865" s="16" t="s">
        <v>894</v>
      </c>
      <c r="B865" s="17" t="s">
        <v>886</v>
      </c>
      <c r="C865" s="34">
        <v>2500</v>
      </c>
      <c r="D865" s="16" t="s">
        <v>263</v>
      </c>
      <c r="E865" s="18" t="s">
        <v>9</v>
      </c>
    </row>
    <row r="866" spans="1:5" x14ac:dyDescent="0.25">
      <c r="A866" s="16" t="s">
        <v>895</v>
      </c>
      <c r="B866" s="17" t="s">
        <v>886</v>
      </c>
      <c r="C866" s="34">
        <v>2500</v>
      </c>
      <c r="D866" s="16" t="s">
        <v>263</v>
      </c>
      <c r="E866" s="18" t="s">
        <v>9</v>
      </c>
    </row>
    <row r="867" spans="1:5" x14ac:dyDescent="0.25">
      <c r="A867" s="16" t="s">
        <v>896</v>
      </c>
      <c r="B867" s="17" t="s">
        <v>897</v>
      </c>
      <c r="C867" s="34">
        <v>28000</v>
      </c>
      <c r="D867" s="16" t="s">
        <v>898</v>
      </c>
      <c r="E867" s="18" t="s">
        <v>9</v>
      </c>
    </row>
    <row r="868" spans="1:5" ht="15.75" x14ac:dyDescent="0.25">
      <c r="A868" s="32" t="s">
        <v>899</v>
      </c>
      <c r="B868" s="64"/>
      <c r="C868" s="64"/>
      <c r="D868" s="64"/>
      <c r="E868" s="65"/>
    </row>
    <row r="869" spans="1:5" x14ac:dyDescent="0.25">
      <c r="A869" s="16" t="s">
        <v>900</v>
      </c>
      <c r="B869" s="17" t="s">
        <v>901</v>
      </c>
      <c r="C869" s="34">
        <v>185000</v>
      </c>
      <c r="D869" s="16" t="s">
        <v>898</v>
      </c>
      <c r="E869" s="18" t="s">
        <v>9</v>
      </c>
    </row>
    <row r="870" spans="1:5" x14ac:dyDescent="0.25">
      <c r="A870" s="16" t="s">
        <v>902</v>
      </c>
      <c r="B870" s="17" t="s">
        <v>903</v>
      </c>
      <c r="C870" s="34">
        <v>85000</v>
      </c>
      <c r="D870" s="16" t="s">
        <v>898</v>
      </c>
      <c r="E870" s="18" t="s">
        <v>9</v>
      </c>
    </row>
    <row r="871" spans="1:5" x14ac:dyDescent="0.25">
      <c r="A871" s="16" t="s">
        <v>904</v>
      </c>
      <c r="B871" s="17" t="s">
        <v>905</v>
      </c>
      <c r="C871" s="34">
        <v>85500</v>
      </c>
      <c r="D871" s="16" t="s">
        <v>898</v>
      </c>
      <c r="E871" s="18" t="s">
        <v>9</v>
      </c>
    </row>
    <row r="872" spans="1:5" x14ac:dyDescent="0.25">
      <c r="A872" s="16" t="s">
        <v>906</v>
      </c>
      <c r="B872" s="17" t="s">
        <v>905</v>
      </c>
      <c r="C872" s="34">
        <v>95000</v>
      </c>
      <c r="D872" s="16" t="s">
        <v>898</v>
      </c>
      <c r="E872" s="18" t="s">
        <v>9</v>
      </c>
    </row>
    <row r="873" spans="1:5" x14ac:dyDescent="0.25">
      <c r="A873" s="16" t="s">
        <v>907</v>
      </c>
      <c r="B873" s="17" t="s">
        <v>908</v>
      </c>
      <c r="C873" s="34">
        <v>14500</v>
      </c>
      <c r="D873" s="16" t="s">
        <v>374</v>
      </c>
      <c r="E873" s="18" t="s">
        <v>9</v>
      </c>
    </row>
    <row r="874" spans="1:5" x14ac:dyDescent="0.25">
      <c r="A874" s="16" t="s">
        <v>909</v>
      </c>
      <c r="B874" s="17" t="s">
        <v>910</v>
      </c>
      <c r="C874" s="34">
        <v>20700</v>
      </c>
      <c r="D874" s="16" t="s">
        <v>374</v>
      </c>
      <c r="E874" s="18" t="s">
        <v>9</v>
      </c>
    </row>
    <row r="875" spans="1:5" ht="15.75" x14ac:dyDescent="0.25">
      <c r="A875" s="32" t="s">
        <v>911</v>
      </c>
      <c r="B875" s="33"/>
      <c r="C875" s="34"/>
      <c r="D875" s="35"/>
      <c r="E875" s="31"/>
    </row>
    <row r="876" spans="1:5" x14ac:dyDescent="0.25">
      <c r="A876" s="16" t="s">
        <v>912</v>
      </c>
      <c r="B876" s="17" t="s">
        <v>197</v>
      </c>
      <c r="C876" s="23">
        <v>292000</v>
      </c>
      <c r="D876" s="16" t="s">
        <v>8</v>
      </c>
      <c r="E876" s="18" t="s">
        <v>9</v>
      </c>
    </row>
    <row r="877" spans="1:5" x14ac:dyDescent="0.25">
      <c r="A877" s="16" t="s">
        <v>913</v>
      </c>
      <c r="B877" s="17" t="s">
        <v>141</v>
      </c>
      <c r="C877" s="23">
        <v>1080000</v>
      </c>
      <c r="D877" s="16" t="s">
        <v>8</v>
      </c>
      <c r="E877" s="18" t="s">
        <v>9</v>
      </c>
    </row>
    <row r="878" spans="1:5" x14ac:dyDescent="0.25">
      <c r="A878" s="16" t="s">
        <v>914</v>
      </c>
      <c r="B878" s="17" t="s">
        <v>197</v>
      </c>
      <c r="C878" s="23">
        <v>390000</v>
      </c>
      <c r="D878" s="16" t="s">
        <v>8</v>
      </c>
      <c r="E878" s="18" t="s">
        <v>9</v>
      </c>
    </row>
    <row r="879" spans="1:5" x14ac:dyDescent="0.25">
      <c r="A879" s="16" t="s">
        <v>915</v>
      </c>
      <c r="B879" s="17" t="s">
        <v>197</v>
      </c>
      <c r="C879" s="23">
        <v>265000</v>
      </c>
      <c r="D879" s="16" t="s">
        <v>8</v>
      </c>
      <c r="E879" s="18" t="s">
        <v>9</v>
      </c>
    </row>
    <row r="880" spans="1:5" x14ac:dyDescent="0.25">
      <c r="A880" s="6"/>
      <c r="B880" s="26"/>
      <c r="C880" s="27"/>
      <c r="D880" s="6"/>
      <c r="E880" s="52"/>
    </row>
    <row r="881" spans="1:5" ht="15.75" thickBot="1" x14ac:dyDescent="0.3">
      <c r="A881" s="20"/>
      <c r="B881" s="6"/>
      <c r="C881" s="6"/>
      <c r="D881" s="7"/>
      <c r="E881" s="8">
        <v>44930</v>
      </c>
    </row>
    <row r="882" spans="1:5" ht="15.75" thickBot="1" x14ac:dyDescent="0.3">
      <c r="A882" s="9" t="s">
        <v>0</v>
      </c>
      <c r="B882" s="10" t="s">
        <v>1</v>
      </c>
      <c r="C882" s="10" t="s">
        <v>2</v>
      </c>
      <c r="D882" s="10" t="s">
        <v>3</v>
      </c>
      <c r="E882" s="11" t="s">
        <v>4</v>
      </c>
    </row>
    <row r="883" spans="1:5" ht="15.75" x14ac:dyDescent="0.25">
      <c r="A883" s="32" t="s">
        <v>916</v>
      </c>
      <c r="B883" s="67"/>
      <c r="C883" s="67"/>
      <c r="D883" s="67"/>
      <c r="E883" s="67"/>
    </row>
    <row r="884" spans="1:5" x14ac:dyDescent="0.25">
      <c r="A884" s="16" t="s">
        <v>917</v>
      </c>
      <c r="B884" s="17" t="s">
        <v>304</v>
      </c>
      <c r="C884" s="23">
        <v>26000</v>
      </c>
      <c r="D884" s="16" t="s">
        <v>8</v>
      </c>
      <c r="E884" s="18" t="s">
        <v>9</v>
      </c>
    </row>
    <row r="885" spans="1:5" x14ac:dyDescent="0.25">
      <c r="A885" s="16" t="s">
        <v>918</v>
      </c>
      <c r="B885" s="17" t="s">
        <v>919</v>
      </c>
      <c r="C885" s="23">
        <v>60000</v>
      </c>
      <c r="D885" s="16" t="s">
        <v>8</v>
      </c>
      <c r="E885" s="18" t="s">
        <v>9</v>
      </c>
    </row>
    <row r="886" spans="1:5" x14ac:dyDescent="0.25">
      <c r="A886" s="16" t="s">
        <v>920</v>
      </c>
      <c r="B886" s="17" t="s">
        <v>527</v>
      </c>
      <c r="C886" s="23">
        <v>20000</v>
      </c>
      <c r="D886" s="16" t="s">
        <v>8</v>
      </c>
      <c r="E886" s="18" t="s">
        <v>9</v>
      </c>
    </row>
    <row r="887" spans="1:5" x14ac:dyDescent="0.25">
      <c r="A887" s="16" t="s">
        <v>921</v>
      </c>
      <c r="B887" s="17" t="s">
        <v>135</v>
      </c>
      <c r="C887" s="23">
        <v>88000</v>
      </c>
      <c r="D887" s="16" t="s">
        <v>8</v>
      </c>
      <c r="E887" s="18" t="s">
        <v>9</v>
      </c>
    </row>
    <row r="888" spans="1:5" x14ac:dyDescent="0.25">
      <c r="A888" s="16" t="s">
        <v>922</v>
      </c>
      <c r="B888" s="17" t="s">
        <v>135</v>
      </c>
      <c r="C888" s="23">
        <v>115000</v>
      </c>
      <c r="D888" s="16" t="s">
        <v>8</v>
      </c>
      <c r="E888" s="18" t="s">
        <v>9</v>
      </c>
    </row>
    <row r="889" spans="1:5" ht="15.75" x14ac:dyDescent="0.25">
      <c r="A889" s="32" t="s">
        <v>923</v>
      </c>
      <c r="B889" s="64"/>
      <c r="C889" s="64"/>
      <c r="D889" s="64"/>
      <c r="E889" s="65"/>
    </row>
    <row r="890" spans="1:5" x14ac:dyDescent="0.25">
      <c r="A890" s="16" t="s">
        <v>1731</v>
      </c>
      <c r="B890" s="58" t="s">
        <v>924</v>
      </c>
      <c r="C890" s="55">
        <v>3600</v>
      </c>
      <c r="D890" s="57" t="s">
        <v>898</v>
      </c>
      <c r="E890" s="42" t="s">
        <v>9</v>
      </c>
    </row>
    <row r="891" spans="1:5" x14ac:dyDescent="0.25">
      <c r="A891" s="16" t="s">
        <v>1732</v>
      </c>
      <c r="B891" s="17" t="s">
        <v>925</v>
      </c>
      <c r="C891" s="34">
        <v>7000</v>
      </c>
      <c r="D891" s="16" t="s">
        <v>898</v>
      </c>
      <c r="E891" s="18" t="s">
        <v>9</v>
      </c>
    </row>
    <row r="892" spans="1:5" x14ac:dyDescent="0.25">
      <c r="A892" s="16" t="s">
        <v>1733</v>
      </c>
      <c r="B892" s="17" t="s">
        <v>926</v>
      </c>
      <c r="C892" s="34">
        <v>5700</v>
      </c>
      <c r="D892" s="16" t="s">
        <v>898</v>
      </c>
      <c r="E892" s="18" t="s">
        <v>9</v>
      </c>
    </row>
    <row r="893" spans="1:5" x14ac:dyDescent="0.25">
      <c r="A893" s="16" t="s">
        <v>1734</v>
      </c>
      <c r="B893" s="17" t="s">
        <v>927</v>
      </c>
      <c r="C893" s="34">
        <v>10800</v>
      </c>
      <c r="D893" s="16" t="s">
        <v>898</v>
      </c>
      <c r="E893" s="18" t="s">
        <v>9</v>
      </c>
    </row>
    <row r="894" spans="1:5" x14ac:dyDescent="0.25">
      <c r="A894" s="16" t="s">
        <v>1735</v>
      </c>
      <c r="B894" s="17" t="s">
        <v>928</v>
      </c>
      <c r="C894" s="34">
        <v>15900</v>
      </c>
      <c r="D894" s="16" t="s">
        <v>898</v>
      </c>
      <c r="E894" s="18" t="s">
        <v>9</v>
      </c>
    </row>
    <row r="895" spans="1:5" x14ac:dyDescent="0.25">
      <c r="A895" s="16" t="s">
        <v>2023</v>
      </c>
      <c r="B895" s="17" t="s">
        <v>929</v>
      </c>
      <c r="C895" s="34">
        <v>4750</v>
      </c>
      <c r="D895" s="16" t="s">
        <v>898</v>
      </c>
      <c r="E895" s="18" t="s">
        <v>9</v>
      </c>
    </row>
    <row r="896" spans="1:5" x14ac:dyDescent="0.25">
      <c r="A896" s="16" t="s">
        <v>2024</v>
      </c>
      <c r="B896" s="17" t="s">
        <v>929</v>
      </c>
      <c r="C896" s="34">
        <v>5300</v>
      </c>
      <c r="D896" s="16" t="s">
        <v>898</v>
      </c>
      <c r="E896" s="18" t="s">
        <v>9</v>
      </c>
    </row>
    <row r="897" spans="1:5" x14ac:dyDescent="0.25">
      <c r="A897" s="16" t="s">
        <v>2025</v>
      </c>
      <c r="B897" s="17" t="s">
        <v>929</v>
      </c>
      <c r="C897" s="34">
        <v>5300</v>
      </c>
      <c r="D897" s="16" t="s">
        <v>898</v>
      </c>
      <c r="E897" s="18" t="s">
        <v>9</v>
      </c>
    </row>
    <row r="898" spans="1:5" x14ac:dyDescent="0.25">
      <c r="A898" s="16" t="s">
        <v>2026</v>
      </c>
      <c r="B898" s="17" t="s">
        <v>930</v>
      </c>
      <c r="C898" s="34">
        <v>9100</v>
      </c>
      <c r="D898" s="16" t="s">
        <v>898</v>
      </c>
      <c r="E898" s="18" t="s">
        <v>9</v>
      </c>
    </row>
    <row r="899" spans="1:5" x14ac:dyDescent="0.25">
      <c r="A899" s="16" t="s">
        <v>2027</v>
      </c>
      <c r="B899" s="17" t="s">
        <v>930</v>
      </c>
      <c r="C899" s="34">
        <v>10200</v>
      </c>
      <c r="D899" s="16" t="s">
        <v>898</v>
      </c>
      <c r="E899" s="18" t="s">
        <v>9</v>
      </c>
    </row>
    <row r="900" spans="1:5" x14ac:dyDescent="0.25">
      <c r="A900" s="16" t="s">
        <v>2028</v>
      </c>
      <c r="B900" s="17" t="s">
        <v>930</v>
      </c>
      <c r="C900" s="34">
        <v>10200</v>
      </c>
      <c r="D900" s="16" t="s">
        <v>898</v>
      </c>
      <c r="E900" s="18" t="s">
        <v>9</v>
      </c>
    </row>
    <row r="901" spans="1:5" x14ac:dyDescent="0.25">
      <c r="A901" s="16" t="s">
        <v>2029</v>
      </c>
      <c r="B901" s="17" t="s">
        <v>931</v>
      </c>
      <c r="C901" s="34">
        <v>5700</v>
      </c>
      <c r="D901" s="16" t="s">
        <v>898</v>
      </c>
      <c r="E901" s="18" t="s">
        <v>9</v>
      </c>
    </row>
    <row r="902" spans="1:5" x14ac:dyDescent="0.25">
      <c r="A902" s="16" t="s">
        <v>2030</v>
      </c>
      <c r="B902" s="17" t="s">
        <v>931</v>
      </c>
      <c r="C902" s="34">
        <v>6500</v>
      </c>
      <c r="D902" s="16" t="s">
        <v>898</v>
      </c>
      <c r="E902" s="18" t="s">
        <v>9</v>
      </c>
    </row>
    <row r="903" spans="1:5" x14ac:dyDescent="0.25">
      <c r="A903" s="16" t="s">
        <v>2031</v>
      </c>
      <c r="B903" s="17" t="s">
        <v>931</v>
      </c>
      <c r="C903" s="34">
        <v>6500</v>
      </c>
      <c r="D903" s="16" t="s">
        <v>898</v>
      </c>
      <c r="E903" s="18" t="s">
        <v>9</v>
      </c>
    </row>
    <row r="904" spans="1:5" x14ac:dyDescent="0.25">
      <c r="A904" s="16" t="s">
        <v>2032</v>
      </c>
      <c r="B904" s="17" t="s">
        <v>932</v>
      </c>
      <c r="C904" s="34">
        <v>10800</v>
      </c>
      <c r="D904" s="16" t="s">
        <v>898</v>
      </c>
      <c r="E904" s="18" t="s">
        <v>9</v>
      </c>
    </row>
    <row r="905" spans="1:5" x14ac:dyDescent="0.25">
      <c r="A905" s="16" t="s">
        <v>2033</v>
      </c>
      <c r="B905" s="17" t="s">
        <v>932</v>
      </c>
      <c r="C905" s="34">
        <v>12500</v>
      </c>
      <c r="D905" s="16" t="s">
        <v>898</v>
      </c>
      <c r="E905" s="18" t="s">
        <v>9</v>
      </c>
    </row>
    <row r="906" spans="1:5" x14ac:dyDescent="0.25">
      <c r="A906" s="16" t="s">
        <v>2034</v>
      </c>
      <c r="B906" s="17" t="s">
        <v>932</v>
      </c>
      <c r="C906" s="34">
        <v>12500</v>
      </c>
      <c r="D906" s="16" t="s">
        <v>898</v>
      </c>
      <c r="E906" s="18" t="s">
        <v>9</v>
      </c>
    </row>
    <row r="907" spans="1:5" x14ac:dyDescent="0.25">
      <c r="A907" s="16" t="s">
        <v>933</v>
      </c>
      <c r="B907" s="17" t="s">
        <v>924</v>
      </c>
      <c r="C907" s="34">
        <v>5300</v>
      </c>
      <c r="D907" s="16" t="s">
        <v>898</v>
      </c>
      <c r="E907" s="18" t="s">
        <v>9</v>
      </c>
    </row>
    <row r="908" spans="1:5" x14ac:dyDescent="0.25">
      <c r="A908" s="16" t="s">
        <v>934</v>
      </c>
      <c r="B908" s="17" t="s">
        <v>926</v>
      </c>
      <c r="C908" s="34">
        <v>8500</v>
      </c>
      <c r="D908" s="16" t="s">
        <v>898</v>
      </c>
      <c r="E908" s="18" t="s">
        <v>9</v>
      </c>
    </row>
    <row r="909" spans="1:5" x14ac:dyDescent="0.25">
      <c r="A909" s="16" t="s">
        <v>935</v>
      </c>
      <c r="B909" s="17" t="s">
        <v>924</v>
      </c>
      <c r="C909" s="34">
        <v>5500</v>
      </c>
      <c r="D909" s="16" t="s">
        <v>898</v>
      </c>
      <c r="E909" s="18" t="s">
        <v>9</v>
      </c>
    </row>
    <row r="910" spans="1:5" x14ac:dyDescent="0.25">
      <c r="A910" s="16" t="s">
        <v>936</v>
      </c>
      <c r="B910" s="17" t="s">
        <v>926</v>
      </c>
      <c r="C910" s="34">
        <v>8700</v>
      </c>
      <c r="D910" s="16" t="s">
        <v>898</v>
      </c>
      <c r="E910" s="18" t="s">
        <v>9</v>
      </c>
    </row>
    <row r="911" spans="1:5" ht="15.75" x14ac:dyDescent="0.25">
      <c r="A911" s="54" t="s">
        <v>937</v>
      </c>
      <c r="B911" s="62"/>
      <c r="C911" s="62"/>
      <c r="D911" s="62"/>
      <c r="E911" s="63"/>
    </row>
    <row r="912" spans="1:5" x14ac:dyDescent="0.25">
      <c r="A912" s="16" t="s">
        <v>938</v>
      </c>
      <c r="B912" s="17" t="s">
        <v>939</v>
      </c>
      <c r="C912" s="34">
        <v>5000</v>
      </c>
      <c r="D912" s="16" t="s">
        <v>367</v>
      </c>
      <c r="E912" s="18" t="s">
        <v>9</v>
      </c>
    </row>
    <row r="913" spans="1:5" x14ac:dyDescent="0.25">
      <c r="A913" s="16" t="s">
        <v>940</v>
      </c>
      <c r="B913" s="17" t="s">
        <v>941</v>
      </c>
      <c r="C913" s="34">
        <v>5150</v>
      </c>
      <c r="D913" s="16" t="s">
        <v>367</v>
      </c>
      <c r="E913" s="18" t="s">
        <v>9</v>
      </c>
    </row>
    <row r="914" spans="1:5" x14ac:dyDescent="0.25">
      <c r="A914" s="16" t="s">
        <v>942</v>
      </c>
      <c r="B914" s="17" t="s">
        <v>941</v>
      </c>
      <c r="C914" s="23">
        <v>6500</v>
      </c>
      <c r="D914" s="16" t="s">
        <v>367</v>
      </c>
      <c r="E914" s="18" t="s">
        <v>9</v>
      </c>
    </row>
    <row r="915" spans="1:5" x14ac:dyDescent="0.25">
      <c r="A915" s="16" t="s">
        <v>1816</v>
      </c>
      <c r="B915" s="17" t="s">
        <v>943</v>
      </c>
      <c r="C915" s="23">
        <v>7300</v>
      </c>
      <c r="D915" s="16" t="s">
        <v>367</v>
      </c>
      <c r="E915" s="18" t="s">
        <v>9</v>
      </c>
    </row>
    <row r="916" spans="1:5" ht="15.75" x14ac:dyDescent="0.25">
      <c r="A916" s="54" t="s">
        <v>944</v>
      </c>
      <c r="B916" s="62"/>
      <c r="C916" s="62"/>
      <c r="D916" s="62"/>
      <c r="E916" s="63"/>
    </row>
    <row r="917" spans="1:5" x14ac:dyDescent="0.25">
      <c r="A917" s="16" t="s">
        <v>945</v>
      </c>
      <c r="B917" s="17" t="s">
        <v>946</v>
      </c>
      <c r="C917" s="34">
        <v>9400</v>
      </c>
      <c r="D917" s="37" t="s">
        <v>8</v>
      </c>
      <c r="E917" s="18" t="s">
        <v>9</v>
      </c>
    </row>
    <row r="918" spans="1:5" x14ac:dyDescent="0.25">
      <c r="A918" s="16" t="s">
        <v>947</v>
      </c>
      <c r="B918" s="17" t="s">
        <v>946</v>
      </c>
      <c r="C918" s="34">
        <v>10500</v>
      </c>
      <c r="D918" s="37" t="s">
        <v>8</v>
      </c>
      <c r="E918" s="18" t="s">
        <v>9</v>
      </c>
    </row>
    <row r="919" spans="1:5" x14ac:dyDescent="0.25">
      <c r="A919" s="16" t="s">
        <v>948</v>
      </c>
      <c r="B919" s="17" t="s">
        <v>946</v>
      </c>
      <c r="C919" s="34">
        <v>12300</v>
      </c>
      <c r="D919" s="37" t="s">
        <v>8</v>
      </c>
      <c r="E919" s="18" t="s">
        <v>9</v>
      </c>
    </row>
    <row r="920" spans="1:5" x14ac:dyDescent="0.25">
      <c r="A920" s="16" t="s">
        <v>949</v>
      </c>
      <c r="B920" s="17" t="s">
        <v>946</v>
      </c>
      <c r="C920" s="34">
        <v>13700</v>
      </c>
      <c r="D920" s="37" t="s">
        <v>8</v>
      </c>
      <c r="E920" s="18" t="s">
        <v>9</v>
      </c>
    </row>
    <row r="921" spans="1:5" x14ac:dyDescent="0.25">
      <c r="A921" s="16" t="s">
        <v>950</v>
      </c>
      <c r="B921" s="17" t="s">
        <v>391</v>
      </c>
      <c r="C921" s="34">
        <v>17400</v>
      </c>
      <c r="D921" s="37" t="s">
        <v>8</v>
      </c>
      <c r="E921" s="18" t="s">
        <v>9</v>
      </c>
    </row>
    <row r="922" spans="1:5" x14ac:dyDescent="0.25">
      <c r="A922" s="16" t="s">
        <v>951</v>
      </c>
      <c r="B922" s="17" t="s">
        <v>371</v>
      </c>
      <c r="C922" s="34">
        <v>6800</v>
      </c>
      <c r="D922" s="37" t="s">
        <v>8</v>
      </c>
      <c r="E922" s="18" t="s">
        <v>9</v>
      </c>
    </row>
    <row r="923" spans="1:5" x14ac:dyDescent="0.25">
      <c r="A923" s="16" t="s">
        <v>952</v>
      </c>
      <c r="B923" s="17" t="s">
        <v>371</v>
      </c>
      <c r="C923" s="34">
        <v>7500</v>
      </c>
      <c r="D923" s="37" t="s">
        <v>8</v>
      </c>
      <c r="E923" s="18" t="s">
        <v>9</v>
      </c>
    </row>
    <row r="924" spans="1:5" x14ac:dyDescent="0.25">
      <c r="A924" s="16" t="s">
        <v>953</v>
      </c>
      <c r="B924" s="17" t="s">
        <v>946</v>
      </c>
      <c r="C924" s="34">
        <v>10200</v>
      </c>
      <c r="D924" s="16" t="s">
        <v>8</v>
      </c>
      <c r="E924" s="18" t="s">
        <v>9</v>
      </c>
    </row>
    <row r="925" spans="1:5" x14ac:dyDescent="0.25">
      <c r="A925" s="16" t="s">
        <v>954</v>
      </c>
      <c r="B925" s="17" t="s">
        <v>946</v>
      </c>
      <c r="C925" s="34">
        <v>11300</v>
      </c>
      <c r="D925" s="16" t="s">
        <v>8</v>
      </c>
      <c r="E925" s="18" t="s">
        <v>9</v>
      </c>
    </row>
    <row r="926" spans="1:5" x14ac:dyDescent="0.25">
      <c r="A926" s="16" t="s">
        <v>955</v>
      </c>
      <c r="B926" s="17" t="s">
        <v>527</v>
      </c>
      <c r="C926" s="23">
        <v>13600</v>
      </c>
      <c r="D926" s="16" t="s">
        <v>8</v>
      </c>
      <c r="E926" s="18" t="s">
        <v>9</v>
      </c>
    </row>
    <row r="927" spans="1:5" x14ac:dyDescent="0.25">
      <c r="A927" s="16" t="s">
        <v>956</v>
      </c>
      <c r="B927" s="17" t="s">
        <v>371</v>
      </c>
      <c r="C927" s="34">
        <v>35000</v>
      </c>
      <c r="D927" s="37" t="s">
        <v>8</v>
      </c>
      <c r="E927" s="18" t="s">
        <v>9</v>
      </c>
    </row>
    <row r="928" spans="1:5" x14ac:dyDescent="0.25">
      <c r="A928" s="16" t="s">
        <v>957</v>
      </c>
      <c r="B928" s="17" t="s">
        <v>919</v>
      </c>
      <c r="C928" s="34">
        <v>45000</v>
      </c>
      <c r="D928" s="37" t="s">
        <v>8</v>
      </c>
      <c r="E928" s="18" t="s">
        <v>9</v>
      </c>
    </row>
    <row r="929" spans="1:5" x14ac:dyDescent="0.25">
      <c r="A929" s="16" t="s">
        <v>958</v>
      </c>
      <c r="B929" s="17" t="s">
        <v>919</v>
      </c>
      <c r="C929" s="34">
        <v>49500</v>
      </c>
      <c r="D929" s="37" t="s">
        <v>8</v>
      </c>
      <c r="E929" s="18" t="s">
        <v>9</v>
      </c>
    </row>
    <row r="930" spans="1:5" x14ac:dyDescent="0.25">
      <c r="A930" s="16" t="s">
        <v>959</v>
      </c>
      <c r="B930" s="17" t="s">
        <v>283</v>
      </c>
      <c r="C930" s="34">
        <v>54000</v>
      </c>
      <c r="D930" s="37" t="s">
        <v>8</v>
      </c>
      <c r="E930" s="18" t="s">
        <v>9</v>
      </c>
    </row>
    <row r="931" spans="1:5" ht="15.75" x14ac:dyDescent="0.25">
      <c r="A931" s="32" t="s">
        <v>960</v>
      </c>
      <c r="B931" s="64"/>
      <c r="C931" s="64"/>
      <c r="D931" s="64"/>
      <c r="E931" s="65"/>
    </row>
    <row r="932" spans="1:5" ht="15.75" x14ac:dyDescent="0.25">
      <c r="A932" s="54" t="s">
        <v>1781</v>
      </c>
      <c r="B932" s="39"/>
      <c r="C932" s="55"/>
      <c r="D932" s="41"/>
      <c r="E932" s="56"/>
    </row>
    <row r="933" spans="1:5" x14ac:dyDescent="0.25">
      <c r="A933" s="16" t="s">
        <v>961</v>
      </c>
      <c r="B933" s="17" t="s">
        <v>962</v>
      </c>
      <c r="C933" s="23">
        <v>29000</v>
      </c>
      <c r="D933" s="16" t="s">
        <v>186</v>
      </c>
      <c r="E933" s="18" t="s">
        <v>9</v>
      </c>
    </row>
    <row r="934" spans="1:5" x14ac:dyDescent="0.25">
      <c r="A934" s="16" t="s">
        <v>963</v>
      </c>
      <c r="B934" s="17" t="s">
        <v>207</v>
      </c>
      <c r="C934" s="23">
        <v>36000</v>
      </c>
      <c r="D934" s="16" t="s">
        <v>186</v>
      </c>
      <c r="E934" s="18" t="s">
        <v>9</v>
      </c>
    </row>
    <row r="935" spans="1:5" x14ac:dyDescent="0.25">
      <c r="A935" s="6"/>
      <c r="B935" s="26"/>
      <c r="C935" s="27"/>
      <c r="D935" s="6"/>
      <c r="E935" s="52"/>
    </row>
    <row r="936" spans="1:5" ht="15.75" thickBot="1" x14ac:dyDescent="0.3">
      <c r="A936" s="20"/>
      <c r="B936" s="6"/>
      <c r="C936" s="6"/>
      <c r="D936" s="7"/>
      <c r="E936" s="8">
        <v>44930</v>
      </c>
    </row>
    <row r="937" spans="1:5" ht="15.75" thickBot="1" x14ac:dyDescent="0.3">
      <c r="A937" s="9" t="s">
        <v>0</v>
      </c>
      <c r="B937" s="10" t="s">
        <v>1</v>
      </c>
      <c r="C937" s="10" t="s">
        <v>2</v>
      </c>
      <c r="D937" s="10" t="s">
        <v>3</v>
      </c>
      <c r="E937" s="11" t="s">
        <v>4</v>
      </c>
    </row>
    <row r="938" spans="1:5" ht="15.75" x14ac:dyDescent="0.25">
      <c r="A938" s="54" t="s">
        <v>1781</v>
      </c>
      <c r="B938" s="39"/>
      <c r="C938" s="55"/>
      <c r="D938" s="41"/>
      <c r="E938" s="56"/>
    </row>
    <row r="939" spans="1:5" x14ac:dyDescent="0.25">
      <c r="A939" s="16" t="s">
        <v>964</v>
      </c>
      <c r="B939" s="17" t="s">
        <v>207</v>
      </c>
      <c r="C939" s="23">
        <v>34000</v>
      </c>
      <c r="D939" s="16" t="s">
        <v>186</v>
      </c>
      <c r="E939" s="18" t="s">
        <v>9</v>
      </c>
    </row>
    <row r="940" spans="1:5" x14ac:dyDescent="0.25">
      <c r="A940" s="16" t="s">
        <v>965</v>
      </c>
      <c r="B940" s="17" t="s">
        <v>966</v>
      </c>
      <c r="C940" s="23">
        <v>38000</v>
      </c>
      <c r="D940" s="16" t="s">
        <v>186</v>
      </c>
      <c r="E940" s="18" t="s">
        <v>9</v>
      </c>
    </row>
    <row r="941" spans="1:5" x14ac:dyDescent="0.25">
      <c r="A941" s="16" t="s">
        <v>1880</v>
      </c>
      <c r="B941" s="17" t="s">
        <v>966</v>
      </c>
      <c r="C941" s="23">
        <v>29500</v>
      </c>
      <c r="D941" s="16" t="s">
        <v>186</v>
      </c>
      <c r="E941" s="18" t="s">
        <v>9</v>
      </c>
    </row>
    <row r="942" spans="1:5" x14ac:dyDescent="0.25">
      <c r="A942" s="16" t="s">
        <v>967</v>
      </c>
      <c r="B942" s="17" t="s">
        <v>968</v>
      </c>
      <c r="C942" s="34">
        <v>10920</v>
      </c>
      <c r="D942" s="16" t="s">
        <v>212</v>
      </c>
      <c r="E942" s="18" t="s">
        <v>9</v>
      </c>
    </row>
    <row r="943" spans="1:5" ht="15.75" x14ac:dyDescent="0.25">
      <c r="A943" s="54" t="s">
        <v>1782</v>
      </c>
      <c r="B943" s="39"/>
      <c r="C943" s="55"/>
      <c r="D943" s="41"/>
      <c r="E943" s="56"/>
    </row>
    <row r="944" spans="1:5" x14ac:dyDescent="0.25">
      <c r="A944" s="16" t="s">
        <v>969</v>
      </c>
      <c r="B944" s="17" t="s">
        <v>970</v>
      </c>
      <c r="C944" s="23">
        <v>5800</v>
      </c>
      <c r="D944" s="16" t="s">
        <v>8</v>
      </c>
      <c r="E944" s="18" t="s">
        <v>9</v>
      </c>
    </row>
    <row r="945" spans="1:5" x14ac:dyDescent="0.25">
      <c r="A945" s="16" t="s">
        <v>971</v>
      </c>
      <c r="B945" s="17" t="s">
        <v>972</v>
      </c>
      <c r="C945" s="23">
        <v>15200</v>
      </c>
      <c r="D945" s="16" t="s">
        <v>186</v>
      </c>
      <c r="E945" s="18" t="s">
        <v>9</v>
      </c>
    </row>
    <row r="946" spans="1:5" ht="15.75" x14ac:dyDescent="0.25">
      <c r="A946" s="54" t="s">
        <v>1783</v>
      </c>
      <c r="B946" s="39"/>
      <c r="C946" s="55"/>
      <c r="D946" s="41"/>
      <c r="E946" s="56"/>
    </row>
    <row r="947" spans="1:5" x14ac:dyDescent="0.25">
      <c r="A947" s="16" t="s">
        <v>973</v>
      </c>
      <c r="B947" s="17" t="s">
        <v>405</v>
      </c>
      <c r="C947" s="34">
        <v>54000</v>
      </c>
      <c r="D947" s="16" t="s">
        <v>212</v>
      </c>
      <c r="E947" s="18" t="s">
        <v>9</v>
      </c>
    </row>
    <row r="948" spans="1:5" x14ac:dyDescent="0.25">
      <c r="A948" s="16" t="s">
        <v>974</v>
      </c>
      <c r="B948" s="17" t="s">
        <v>405</v>
      </c>
      <c r="C948" s="34">
        <v>29400</v>
      </c>
      <c r="D948" s="16" t="s">
        <v>212</v>
      </c>
      <c r="E948" s="18" t="s">
        <v>9</v>
      </c>
    </row>
    <row r="949" spans="1:5" x14ac:dyDescent="0.25">
      <c r="A949" s="16" t="s">
        <v>975</v>
      </c>
      <c r="B949" s="17" t="s">
        <v>405</v>
      </c>
      <c r="C949" s="34">
        <v>37200</v>
      </c>
      <c r="D949" s="16" t="s">
        <v>212</v>
      </c>
      <c r="E949" s="18" t="s">
        <v>9</v>
      </c>
    </row>
    <row r="950" spans="1:5" x14ac:dyDescent="0.25">
      <c r="A950" s="16" t="s">
        <v>976</v>
      </c>
      <c r="B950" s="17" t="s">
        <v>968</v>
      </c>
      <c r="C950" s="34">
        <v>27000</v>
      </c>
      <c r="D950" s="16" t="s">
        <v>212</v>
      </c>
      <c r="E950" s="18" t="s">
        <v>9</v>
      </c>
    </row>
    <row r="951" spans="1:5" x14ac:dyDescent="0.25">
      <c r="A951" s="16" t="s">
        <v>1879</v>
      </c>
      <c r="B951" s="17" t="s">
        <v>405</v>
      </c>
      <c r="C951" s="34">
        <v>28200</v>
      </c>
      <c r="D951" s="16" t="s">
        <v>212</v>
      </c>
      <c r="E951" s="18" t="s">
        <v>9</v>
      </c>
    </row>
    <row r="952" spans="1:5" x14ac:dyDescent="0.25">
      <c r="A952" s="16" t="s">
        <v>977</v>
      </c>
      <c r="B952" s="17" t="s">
        <v>479</v>
      </c>
      <c r="C952" s="34">
        <v>39600</v>
      </c>
      <c r="D952" s="16" t="s">
        <v>212</v>
      </c>
      <c r="E952" s="18" t="s">
        <v>9</v>
      </c>
    </row>
    <row r="953" spans="1:5" ht="15.75" x14ac:dyDescent="0.25">
      <c r="A953" s="54" t="s">
        <v>1784</v>
      </c>
      <c r="B953" s="39"/>
      <c r="C953" s="55"/>
      <c r="D953" s="41"/>
      <c r="E953" s="56"/>
    </row>
    <row r="954" spans="1:5" x14ac:dyDescent="0.25">
      <c r="A954" s="16" t="s">
        <v>978</v>
      </c>
      <c r="B954" s="17" t="s">
        <v>405</v>
      </c>
      <c r="C954" s="34">
        <v>28800</v>
      </c>
      <c r="D954" s="16" t="s">
        <v>212</v>
      </c>
      <c r="E954" s="18" t="s">
        <v>9</v>
      </c>
    </row>
    <row r="955" spans="1:5" x14ac:dyDescent="0.25">
      <c r="A955" s="16" t="s">
        <v>1798</v>
      </c>
      <c r="B955" s="17" t="s">
        <v>405</v>
      </c>
      <c r="C955" s="34">
        <v>27600</v>
      </c>
      <c r="D955" s="16" t="s">
        <v>212</v>
      </c>
      <c r="E955" s="18" t="s">
        <v>9</v>
      </c>
    </row>
    <row r="956" spans="1:5" ht="15.75" x14ac:dyDescent="0.25">
      <c r="A956" s="32" t="s">
        <v>979</v>
      </c>
      <c r="B956" s="64"/>
      <c r="C956" s="64"/>
      <c r="D956" s="64"/>
      <c r="E956" s="65"/>
    </row>
    <row r="957" spans="1:5" x14ac:dyDescent="0.25">
      <c r="A957" s="16" t="s">
        <v>980</v>
      </c>
      <c r="B957" s="17" t="s">
        <v>981</v>
      </c>
      <c r="C957" s="23">
        <v>88500</v>
      </c>
      <c r="D957" s="16" t="s">
        <v>8</v>
      </c>
      <c r="E957" s="18" t="s">
        <v>9</v>
      </c>
    </row>
    <row r="958" spans="1:5" x14ac:dyDescent="0.25">
      <c r="A958" s="16" t="s">
        <v>982</v>
      </c>
      <c r="B958" s="17" t="s">
        <v>981</v>
      </c>
      <c r="C958" s="23">
        <v>43500</v>
      </c>
      <c r="D958" s="16" t="s">
        <v>8</v>
      </c>
      <c r="E958" s="18" t="s">
        <v>9</v>
      </c>
    </row>
    <row r="959" spans="1:5" x14ac:dyDescent="0.25">
      <c r="A959" s="16" t="s">
        <v>983</v>
      </c>
      <c r="B959" s="17" t="s">
        <v>579</v>
      </c>
      <c r="C959" s="23">
        <v>22500</v>
      </c>
      <c r="D959" s="16" t="s">
        <v>8</v>
      </c>
      <c r="E959" s="18" t="s">
        <v>9</v>
      </c>
    </row>
    <row r="960" spans="1:5" ht="15.75" x14ac:dyDescent="0.25">
      <c r="A960" s="54" t="s">
        <v>984</v>
      </c>
      <c r="B960" s="62"/>
      <c r="C960" s="62"/>
      <c r="D960" s="62"/>
      <c r="E960" s="63"/>
    </row>
    <row r="961" spans="1:5" x14ac:dyDescent="0.25">
      <c r="A961" s="16" t="s">
        <v>985</v>
      </c>
      <c r="B961" s="17" t="s">
        <v>846</v>
      </c>
      <c r="C961" s="34">
        <v>118800</v>
      </c>
      <c r="D961" s="16" t="s">
        <v>212</v>
      </c>
      <c r="E961" s="18" t="s">
        <v>9</v>
      </c>
    </row>
    <row r="962" spans="1:5" x14ac:dyDescent="0.25">
      <c r="A962" s="16" t="s">
        <v>986</v>
      </c>
      <c r="B962" s="17" t="s">
        <v>846</v>
      </c>
      <c r="C962" s="34">
        <v>88200</v>
      </c>
      <c r="D962" s="16" t="s">
        <v>212</v>
      </c>
      <c r="E962" s="18" t="s">
        <v>9</v>
      </c>
    </row>
    <row r="963" spans="1:5" x14ac:dyDescent="0.25">
      <c r="A963" s="16" t="s">
        <v>987</v>
      </c>
      <c r="B963" s="17" t="s">
        <v>846</v>
      </c>
      <c r="C963" s="34">
        <v>118800</v>
      </c>
      <c r="D963" s="16" t="s">
        <v>212</v>
      </c>
      <c r="E963" s="18" t="s">
        <v>9</v>
      </c>
    </row>
    <row r="964" spans="1:5" x14ac:dyDescent="0.25">
      <c r="A964" s="16" t="s">
        <v>988</v>
      </c>
      <c r="B964" s="17" t="s">
        <v>846</v>
      </c>
      <c r="C964" s="34">
        <v>88200</v>
      </c>
      <c r="D964" s="16" t="s">
        <v>212</v>
      </c>
      <c r="E964" s="18" t="s">
        <v>9</v>
      </c>
    </row>
    <row r="965" spans="1:5" x14ac:dyDescent="0.25">
      <c r="A965" s="16" t="s">
        <v>989</v>
      </c>
      <c r="B965" s="17" t="s">
        <v>846</v>
      </c>
      <c r="C965" s="34">
        <v>89400</v>
      </c>
      <c r="D965" s="16" t="s">
        <v>212</v>
      </c>
      <c r="E965" s="18" t="s">
        <v>9</v>
      </c>
    </row>
    <row r="966" spans="1:5" x14ac:dyDescent="0.25">
      <c r="A966" s="16" t="s">
        <v>990</v>
      </c>
      <c r="B966" s="17" t="s">
        <v>991</v>
      </c>
      <c r="C966" s="34">
        <v>218400</v>
      </c>
      <c r="D966" s="16" t="s">
        <v>212</v>
      </c>
      <c r="E966" s="18" t="s">
        <v>9</v>
      </c>
    </row>
    <row r="967" spans="1:5" x14ac:dyDescent="0.25">
      <c r="A967" s="16" t="s">
        <v>992</v>
      </c>
      <c r="B967" s="17" t="s">
        <v>846</v>
      </c>
      <c r="C967" s="34">
        <v>148800</v>
      </c>
      <c r="D967" s="16" t="s">
        <v>212</v>
      </c>
      <c r="E967" s="18" t="s">
        <v>9</v>
      </c>
    </row>
    <row r="968" spans="1:5" x14ac:dyDescent="0.25">
      <c r="A968" s="16" t="s">
        <v>993</v>
      </c>
      <c r="B968" s="17" t="s">
        <v>207</v>
      </c>
      <c r="C968" s="34">
        <v>174600</v>
      </c>
      <c r="D968" s="16" t="s">
        <v>212</v>
      </c>
      <c r="E968" s="18" t="s">
        <v>9</v>
      </c>
    </row>
    <row r="969" spans="1:5" x14ac:dyDescent="0.25">
      <c r="A969" s="16" t="s">
        <v>994</v>
      </c>
      <c r="B969" s="17" t="s">
        <v>995</v>
      </c>
      <c r="C969" s="34">
        <v>147600</v>
      </c>
      <c r="D969" s="16" t="s">
        <v>212</v>
      </c>
      <c r="E969" s="18" t="s">
        <v>9</v>
      </c>
    </row>
    <row r="970" spans="1:5" x14ac:dyDescent="0.25">
      <c r="A970" s="16" t="s">
        <v>996</v>
      </c>
      <c r="B970" s="17" t="s">
        <v>995</v>
      </c>
      <c r="C970" s="34">
        <v>134400</v>
      </c>
      <c r="D970" s="16" t="s">
        <v>212</v>
      </c>
      <c r="E970" s="18" t="s">
        <v>9</v>
      </c>
    </row>
    <row r="971" spans="1:5" x14ac:dyDescent="0.25">
      <c r="A971" s="16" t="s">
        <v>997</v>
      </c>
      <c r="B971" s="17" t="s">
        <v>998</v>
      </c>
      <c r="C971" s="34">
        <v>33600</v>
      </c>
      <c r="D971" s="16" t="s">
        <v>212</v>
      </c>
      <c r="E971" s="18" t="s">
        <v>9</v>
      </c>
    </row>
    <row r="972" spans="1:5" x14ac:dyDescent="0.25">
      <c r="A972" s="16" t="s">
        <v>999</v>
      </c>
      <c r="B972" s="17" t="s">
        <v>780</v>
      </c>
      <c r="C972" s="34">
        <v>12000</v>
      </c>
      <c r="D972" s="16" t="s">
        <v>186</v>
      </c>
      <c r="E972" s="18" t="s">
        <v>9</v>
      </c>
    </row>
    <row r="973" spans="1:5" x14ac:dyDescent="0.25">
      <c r="A973" s="16" t="s">
        <v>1000</v>
      </c>
      <c r="B973" s="17" t="s">
        <v>1001</v>
      </c>
      <c r="C973" s="34">
        <v>28000</v>
      </c>
      <c r="D973" s="16" t="s">
        <v>186</v>
      </c>
      <c r="E973" s="18" t="s">
        <v>9</v>
      </c>
    </row>
    <row r="974" spans="1:5" x14ac:dyDescent="0.25">
      <c r="A974" s="16" t="s">
        <v>1002</v>
      </c>
      <c r="B974" s="17" t="s">
        <v>1001</v>
      </c>
      <c r="C974" s="34">
        <v>33500</v>
      </c>
      <c r="D974" s="16" t="s">
        <v>186</v>
      </c>
      <c r="E974" s="18" t="s">
        <v>9</v>
      </c>
    </row>
    <row r="975" spans="1:5" x14ac:dyDescent="0.25">
      <c r="A975" s="16" t="s">
        <v>1003</v>
      </c>
      <c r="B975" s="17" t="s">
        <v>1004</v>
      </c>
      <c r="C975" s="34">
        <v>48500</v>
      </c>
      <c r="D975" s="16" t="s">
        <v>186</v>
      </c>
      <c r="E975" s="18" t="s">
        <v>9</v>
      </c>
    </row>
    <row r="976" spans="1:5" x14ac:dyDescent="0.25">
      <c r="A976" s="16" t="s">
        <v>1005</v>
      </c>
      <c r="B976" s="17" t="s">
        <v>991</v>
      </c>
      <c r="C976" s="34">
        <v>17500</v>
      </c>
      <c r="D976" s="16" t="s">
        <v>186</v>
      </c>
      <c r="E976" s="18" t="s">
        <v>9</v>
      </c>
    </row>
    <row r="977" spans="1:5" x14ac:dyDescent="0.25">
      <c r="A977" s="16" t="s">
        <v>1006</v>
      </c>
      <c r="B977" s="17" t="s">
        <v>991</v>
      </c>
      <c r="C977" s="34">
        <v>41000</v>
      </c>
      <c r="D977" s="16" t="s">
        <v>186</v>
      </c>
      <c r="E977" s="18" t="s">
        <v>9</v>
      </c>
    </row>
    <row r="978" spans="1:5" x14ac:dyDescent="0.25">
      <c r="A978" s="16" t="s">
        <v>1007</v>
      </c>
      <c r="B978" s="17" t="s">
        <v>205</v>
      </c>
      <c r="C978" s="34">
        <v>15500</v>
      </c>
      <c r="D978" s="16" t="s">
        <v>186</v>
      </c>
      <c r="E978" s="18" t="s">
        <v>9</v>
      </c>
    </row>
    <row r="979" spans="1:5" x14ac:dyDescent="0.25">
      <c r="A979" s="16" t="s">
        <v>1008</v>
      </c>
      <c r="B979" s="17" t="s">
        <v>846</v>
      </c>
      <c r="C979" s="34">
        <v>166800</v>
      </c>
      <c r="D979" s="16" t="s">
        <v>212</v>
      </c>
      <c r="E979" s="18" t="s">
        <v>9</v>
      </c>
    </row>
    <row r="980" spans="1:5" x14ac:dyDescent="0.25">
      <c r="A980" s="16" t="s">
        <v>1009</v>
      </c>
      <c r="B980" s="17" t="s">
        <v>846</v>
      </c>
      <c r="C980" s="34">
        <v>181200</v>
      </c>
      <c r="D980" s="16" t="s">
        <v>212</v>
      </c>
      <c r="E980" s="18" t="s">
        <v>9</v>
      </c>
    </row>
    <row r="981" spans="1:5" x14ac:dyDescent="0.25">
      <c r="A981" s="16" t="s">
        <v>1010</v>
      </c>
      <c r="B981" s="17" t="s">
        <v>207</v>
      </c>
      <c r="C981" s="34">
        <v>222000</v>
      </c>
      <c r="D981" s="16" t="s">
        <v>212</v>
      </c>
      <c r="E981" s="18" t="s">
        <v>9</v>
      </c>
    </row>
    <row r="982" spans="1:5" x14ac:dyDescent="0.25">
      <c r="A982" s="16" t="s">
        <v>1011</v>
      </c>
      <c r="B982" s="17" t="s">
        <v>207</v>
      </c>
      <c r="C982" s="34">
        <v>238800</v>
      </c>
      <c r="D982" s="16" t="s">
        <v>212</v>
      </c>
      <c r="E982" s="18" t="s">
        <v>9</v>
      </c>
    </row>
    <row r="983" spans="1:5" x14ac:dyDescent="0.25">
      <c r="A983" s="16" t="s">
        <v>1012</v>
      </c>
      <c r="B983" s="17" t="s">
        <v>207</v>
      </c>
      <c r="C983" s="34">
        <v>492000</v>
      </c>
      <c r="D983" s="16" t="s">
        <v>212</v>
      </c>
      <c r="E983" s="18" t="s">
        <v>9</v>
      </c>
    </row>
    <row r="984" spans="1:5" x14ac:dyDescent="0.25">
      <c r="A984" s="16" t="s">
        <v>1843</v>
      </c>
      <c r="B984" s="17" t="s">
        <v>846</v>
      </c>
      <c r="C984" s="34">
        <v>214200</v>
      </c>
      <c r="D984" s="16" t="s">
        <v>212</v>
      </c>
      <c r="E984" s="18" t="s">
        <v>9</v>
      </c>
    </row>
    <row r="985" spans="1:5" x14ac:dyDescent="0.25">
      <c r="A985" s="16" t="s">
        <v>1844</v>
      </c>
      <c r="B985" s="17" t="s">
        <v>846</v>
      </c>
      <c r="C985" s="34">
        <v>183000</v>
      </c>
      <c r="D985" s="16" t="s">
        <v>212</v>
      </c>
      <c r="E985" s="18" t="s">
        <v>9</v>
      </c>
    </row>
    <row r="986" spans="1:5" ht="15.75" x14ac:dyDescent="0.25">
      <c r="A986" s="54" t="s">
        <v>1013</v>
      </c>
      <c r="B986" s="67"/>
      <c r="C986" s="67"/>
      <c r="D986" s="67"/>
      <c r="E986" s="69"/>
    </row>
    <row r="987" spans="1:5" x14ac:dyDescent="0.25">
      <c r="A987" s="16" t="s">
        <v>1014</v>
      </c>
      <c r="B987" s="17" t="s">
        <v>1015</v>
      </c>
      <c r="C987" s="34">
        <v>15200</v>
      </c>
      <c r="D987" s="16" t="s">
        <v>898</v>
      </c>
      <c r="E987" s="18" t="s">
        <v>9</v>
      </c>
    </row>
    <row r="988" spans="1:5" x14ac:dyDescent="0.25">
      <c r="A988" s="16" t="s">
        <v>1016</v>
      </c>
      <c r="B988" s="17" t="s">
        <v>1015</v>
      </c>
      <c r="C988" s="34">
        <v>12000</v>
      </c>
      <c r="D988" s="16" t="s">
        <v>898</v>
      </c>
      <c r="E988" s="18" t="s">
        <v>9</v>
      </c>
    </row>
    <row r="989" spans="1:5" x14ac:dyDescent="0.25">
      <c r="A989" s="16" t="s">
        <v>1017</v>
      </c>
      <c r="B989" s="17" t="s">
        <v>1015</v>
      </c>
      <c r="C989" s="34">
        <v>14000</v>
      </c>
      <c r="D989" s="16" t="s">
        <v>898</v>
      </c>
      <c r="E989" s="18" t="s">
        <v>9</v>
      </c>
    </row>
    <row r="990" spans="1:5" x14ac:dyDescent="0.25">
      <c r="A990" s="6"/>
      <c r="B990" s="26"/>
      <c r="C990" s="27"/>
      <c r="D990" s="6"/>
      <c r="E990" s="52"/>
    </row>
    <row r="991" spans="1:5" ht="15.75" thickBot="1" x14ac:dyDescent="0.3">
      <c r="A991" s="20"/>
      <c r="B991" s="6"/>
      <c r="C991" s="6"/>
      <c r="D991" s="7"/>
      <c r="E991" s="8">
        <v>44930</v>
      </c>
    </row>
    <row r="992" spans="1:5" ht="15.75" thickBot="1" x14ac:dyDescent="0.3">
      <c r="A992" s="9" t="s">
        <v>0</v>
      </c>
      <c r="B992" s="10" t="s">
        <v>1</v>
      </c>
      <c r="C992" s="10" t="s">
        <v>2</v>
      </c>
      <c r="D992" s="10" t="s">
        <v>3</v>
      </c>
      <c r="E992" s="11" t="s">
        <v>4</v>
      </c>
    </row>
    <row r="993" spans="1:5" ht="15.75" x14ac:dyDescent="0.25">
      <c r="A993" s="54" t="s">
        <v>1013</v>
      </c>
      <c r="B993" s="67"/>
      <c r="C993" s="67"/>
      <c r="D993" s="67"/>
      <c r="E993" s="69"/>
    </row>
    <row r="994" spans="1:5" x14ac:dyDescent="0.25">
      <c r="A994" s="16" t="s">
        <v>1018</v>
      </c>
      <c r="B994" s="17" t="s">
        <v>1019</v>
      </c>
      <c r="C994" s="34">
        <v>6500</v>
      </c>
      <c r="D994" s="16" t="s">
        <v>898</v>
      </c>
      <c r="E994" s="18" t="s">
        <v>9</v>
      </c>
    </row>
    <row r="995" spans="1:5" x14ac:dyDescent="0.25">
      <c r="A995" s="57" t="s">
        <v>1020</v>
      </c>
      <c r="B995" s="58" t="s">
        <v>1021</v>
      </c>
      <c r="C995" s="55">
        <v>11900</v>
      </c>
      <c r="D995" s="57" t="s">
        <v>898</v>
      </c>
      <c r="E995" s="42" t="s">
        <v>9</v>
      </c>
    </row>
    <row r="996" spans="1:5" x14ac:dyDescent="0.25">
      <c r="A996" s="57" t="s">
        <v>1022</v>
      </c>
      <c r="B996" s="58" t="s">
        <v>1023</v>
      </c>
      <c r="C996" s="55">
        <v>7300</v>
      </c>
      <c r="D996" s="57" t="s">
        <v>898</v>
      </c>
      <c r="E996" s="42" t="s">
        <v>9</v>
      </c>
    </row>
    <row r="997" spans="1:5" x14ac:dyDescent="0.25">
      <c r="A997" s="57" t="s">
        <v>1024</v>
      </c>
      <c r="B997" s="58" t="s">
        <v>1025</v>
      </c>
      <c r="C997" s="55">
        <v>7900</v>
      </c>
      <c r="D997" s="57" t="s">
        <v>898</v>
      </c>
      <c r="E997" s="42" t="s">
        <v>9</v>
      </c>
    </row>
    <row r="998" spans="1:5" x14ac:dyDescent="0.25">
      <c r="A998" s="57" t="s">
        <v>1026</v>
      </c>
      <c r="B998" s="58" t="s">
        <v>1025</v>
      </c>
      <c r="C998" s="55">
        <v>7900</v>
      </c>
      <c r="D998" s="57" t="s">
        <v>898</v>
      </c>
      <c r="E998" s="42" t="s">
        <v>9</v>
      </c>
    </row>
    <row r="999" spans="1:5" x14ac:dyDescent="0.25">
      <c r="A999" s="57" t="s">
        <v>1027</v>
      </c>
      <c r="B999" s="58" t="s">
        <v>1025</v>
      </c>
      <c r="C999" s="55">
        <v>7900</v>
      </c>
      <c r="D999" s="57" t="s">
        <v>898</v>
      </c>
      <c r="E999" s="42" t="s">
        <v>9</v>
      </c>
    </row>
    <row r="1000" spans="1:5" x14ac:dyDescent="0.25">
      <c r="A1000" s="16" t="s">
        <v>1028</v>
      </c>
      <c r="B1000" s="17" t="s">
        <v>1025</v>
      </c>
      <c r="C1000" s="34">
        <v>7900</v>
      </c>
      <c r="D1000" s="16" t="s">
        <v>898</v>
      </c>
      <c r="E1000" s="18" t="s">
        <v>9</v>
      </c>
    </row>
    <row r="1001" spans="1:5" x14ac:dyDescent="0.25">
      <c r="A1001" s="57" t="s">
        <v>1029</v>
      </c>
      <c r="B1001" s="58" t="s">
        <v>1019</v>
      </c>
      <c r="C1001" s="55">
        <v>5300</v>
      </c>
      <c r="D1001" s="57" t="s">
        <v>898</v>
      </c>
      <c r="E1001" s="42" t="s">
        <v>9</v>
      </c>
    </row>
    <row r="1002" spans="1:5" x14ac:dyDescent="0.25">
      <c r="A1002" s="57" t="s">
        <v>1030</v>
      </c>
      <c r="B1002" s="58" t="s">
        <v>1019</v>
      </c>
      <c r="C1002" s="55">
        <v>3500</v>
      </c>
      <c r="D1002" s="57" t="s">
        <v>898</v>
      </c>
      <c r="E1002" s="42" t="s">
        <v>9</v>
      </c>
    </row>
    <row r="1003" spans="1:5" x14ac:dyDescent="0.25">
      <c r="A1003" s="57" t="s">
        <v>1031</v>
      </c>
      <c r="B1003" s="58" t="s">
        <v>1032</v>
      </c>
      <c r="C1003" s="55">
        <v>10900</v>
      </c>
      <c r="D1003" s="57" t="s">
        <v>898</v>
      </c>
      <c r="E1003" s="42" t="s">
        <v>9</v>
      </c>
    </row>
    <row r="1004" spans="1:5" x14ac:dyDescent="0.25">
      <c r="A1004" s="57" t="s">
        <v>1033</v>
      </c>
      <c r="B1004" s="58" t="s">
        <v>1034</v>
      </c>
      <c r="C1004" s="55">
        <v>7500</v>
      </c>
      <c r="D1004" s="57" t="s">
        <v>898</v>
      </c>
      <c r="E1004" s="42" t="s">
        <v>9</v>
      </c>
    </row>
    <row r="1005" spans="1:5" x14ac:dyDescent="0.25">
      <c r="A1005" s="57" t="s">
        <v>1035</v>
      </c>
      <c r="B1005" s="58" t="s">
        <v>1036</v>
      </c>
      <c r="C1005" s="55">
        <v>23500</v>
      </c>
      <c r="D1005" s="57" t="s">
        <v>898</v>
      </c>
      <c r="E1005" s="42" t="s">
        <v>9</v>
      </c>
    </row>
    <row r="1006" spans="1:5" x14ac:dyDescent="0.25">
      <c r="A1006" s="16" t="s">
        <v>1037</v>
      </c>
      <c r="B1006" s="17" t="s">
        <v>1038</v>
      </c>
      <c r="C1006" s="23">
        <v>8500</v>
      </c>
      <c r="D1006" s="16" t="s">
        <v>898</v>
      </c>
      <c r="E1006" s="18" t="s">
        <v>9</v>
      </c>
    </row>
    <row r="1007" spans="1:5" x14ac:dyDescent="0.25">
      <c r="A1007" s="57" t="s">
        <v>1039</v>
      </c>
      <c r="B1007" s="58" t="s">
        <v>1038</v>
      </c>
      <c r="C1007" s="55">
        <v>5600</v>
      </c>
      <c r="D1007" s="57" t="s">
        <v>898</v>
      </c>
      <c r="E1007" s="42" t="s">
        <v>9</v>
      </c>
    </row>
    <row r="1008" spans="1:5" x14ac:dyDescent="0.25">
      <c r="A1008" s="57" t="s">
        <v>1040</v>
      </c>
      <c r="B1008" s="58" t="s">
        <v>1023</v>
      </c>
      <c r="C1008" s="55">
        <v>14000</v>
      </c>
      <c r="D1008" s="57" t="s">
        <v>898</v>
      </c>
      <c r="E1008" s="42" t="s">
        <v>9</v>
      </c>
    </row>
    <row r="1009" spans="1:5" x14ac:dyDescent="0.25">
      <c r="A1009" s="16" t="s">
        <v>1041</v>
      </c>
      <c r="B1009" s="17" t="s">
        <v>1023</v>
      </c>
      <c r="C1009" s="23">
        <v>14000</v>
      </c>
      <c r="D1009" s="16" t="s">
        <v>898</v>
      </c>
      <c r="E1009" s="18" t="s">
        <v>9</v>
      </c>
    </row>
    <row r="1010" spans="1:5" x14ac:dyDescent="0.25">
      <c r="A1010" s="57" t="s">
        <v>1042</v>
      </c>
      <c r="B1010" s="58" t="s">
        <v>1023</v>
      </c>
      <c r="C1010" s="55">
        <v>14000</v>
      </c>
      <c r="D1010" s="57" t="s">
        <v>898</v>
      </c>
      <c r="E1010" s="42" t="s">
        <v>9</v>
      </c>
    </row>
    <row r="1011" spans="1:5" x14ac:dyDescent="0.25">
      <c r="A1011" s="57" t="s">
        <v>1043</v>
      </c>
      <c r="B1011" s="58" t="s">
        <v>1019</v>
      </c>
      <c r="C1011" s="55">
        <v>4800</v>
      </c>
      <c r="D1011" s="57" t="s">
        <v>898</v>
      </c>
      <c r="E1011" s="42" t="s">
        <v>9</v>
      </c>
    </row>
    <row r="1012" spans="1:5" x14ac:dyDescent="0.25">
      <c r="A1012" s="16" t="s">
        <v>1044</v>
      </c>
      <c r="B1012" s="17" t="s">
        <v>1045</v>
      </c>
      <c r="C1012" s="34">
        <v>3500</v>
      </c>
      <c r="D1012" s="16" t="s">
        <v>898</v>
      </c>
      <c r="E1012" s="18" t="s">
        <v>9</v>
      </c>
    </row>
    <row r="1013" spans="1:5" x14ac:dyDescent="0.25">
      <c r="A1013" s="16" t="s">
        <v>1046</v>
      </c>
      <c r="B1013" s="17" t="s">
        <v>1045</v>
      </c>
      <c r="C1013" s="23">
        <v>3500</v>
      </c>
      <c r="D1013" s="16" t="s">
        <v>898</v>
      </c>
      <c r="E1013" s="18" t="s">
        <v>9</v>
      </c>
    </row>
    <row r="1014" spans="1:5" x14ac:dyDescent="0.25">
      <c r="A1014" s="57" t="s">
        <v>1047</v>
      </c>
      <c r="B1014" s="58" t="s">
        <v>1045</v>
      </c>
      <c r="C1014" s="55">
        <v>3500</v>
      </c>
      <c r="D1014" s="57" t="s">
        <v>898</v>
      </c>
      <c r="E1014" s="42" t="s">
        <v>9</v>
      </c>
    </row>
    <row r="1015" spans="1:5" x14ac:dyDescent="0.25">
      <c r="A1015" s="57" t="s">
        <v>1048</v>
      </c>
      <c r="B1015" s="58" t="s">
        <v>1045</v>
      </c>
      <c r="C1015" s="55">
        <v>3500</v>
      </c>
      <c r="D1015" s="57" t="s">
        <v>898</v>
      </c>
      <c r="E1015" s="42" t="s">
        <v>9</v>
      </c>
    </row>
    <row r="1016" spans="1:5" x14ac:dyDescent="0.25">
      <c r="A1016" s="16" t="s">
        <v>1049</v>
      </c>
      <c r="B1016" s="17" t="s">
        <v>1045</v>
      </c>
      <c r="C1016" s="34">
        <v>3500</v>
      </c>
      <c r="D1016" s="16" t="s">
        <v>898</v>
      </c>
      <c r="E1016" s="18" t="s">
        <v>9</v>
      </c>
    </row>
    <row r="1017" spans="1:5" x14ac:dyDescent="0.25">
      <c r="A1017" s="57" t="s">
        <v>1050</v>
      </c>
      <c r="B1017" s="58" t="s">
        <v>1045</v>
      </c>
      <c r="C1017" s="55">
        <v>3500</v>
      </c>
      <c r="D1017" s="57" t="s">
        <v>898</v>
      </c>
      <c r="E1017" s="42" t="s">
        <v>9</v>
      </c>
    </row>
    <row r="1018" spans="1:5" x14ac:dyDescent="0.25">
      <c r="A1018" s="57" t="s">
        <v>1051</v>
      </c>
      <c r="B1018" s="58" t="s">
        <v>1019</v>
      </c>
      <c r="C1018" s="55">
        <v>4200</v>
      </c>
      <c r="D1018" s="57" t="s">
        <v>898</v>
      </c>
      <c r="E1018" s="42" t="s">
        <v>9</v>
      </c>
    </row>
    <row r="1019" spans="1:5" x14ac:dyDescent="0.25">
      <c r="A1019" s="16" t="s">
        <v>1052</v>
      </c>
      <c r="B1019" s="17" t="s">
        <v>1053</v>
      </c>
      <c r="C1019" s="23">
        <v>2200</v>
      </c>
      <c r="D1019" s="16" t="s">
        <v>898</v>
      </c>
      <c r="E1019" s="18" t="s">
        <v>9</v>
      </c>
    </row>
    <row r="1020" spans="1:5" x14ac:dyDescent="0.25">
      <c r="A1020" s="57" t="s">
        <v>1054</v>
      </c>
      <c r="B1020" s="58" t="s">
        <v>1019</v>
      </c>
      <c r="C1020" s="55">
        <v>3200</v>
      </c>
      <c r="D1020" s="57" t="s">
        <v>898</v>
      </c>
      <c r="E1020" s="42" t="s">
        <v>9</v>
      </c>
    </row>
    <row r="1021" spans="1:5" x14ac:dyDescent="0.25">
      <c r="A1021" s="57" t="s">
        <v>1882</v>
      </c>
      <c r="B1021" s="58" t="s">
        <v>1019</v>
      </c>
      <c r="C1021" s="55">
        <v>3900</v>
      </c>
      <c r="D1021" s="57" t="s">
        <v>898</v>
      </c>
      <c r="E1021" s="42" t="s">
        <v>9</v>
      </c>
    </row>
    <row r="1022" spans="1:5" x14ac:dyDescent="0.25">
      <c r="A1022" s="57" t="s">
        <v>1883</v>
      </c>
      <c r="B1022" s="58" t="s">
        <v>1019</v>
      </c>
      <c r="C1022" s="55">
        <v>6200</v>
      </c>
      <c r="D1022" s="57" t="s">
        <v>898</v>
      </c>
      <c r="E1022" s="42" t="s">
        <v>9</v>
      </c>
    </row>
    <row r="1023" spans="1:5" x14ac:dyDescent="0.25">
      <c r="A1023" s="57" t="s">
        <v>1881</v>
      </c>
      <c r="B1023" s="58" t="s">
        <v>1019</v>
      </c>
      <c r="C1023" s="55">
        <v>3500</v>
      </c>
      <c r="D1023" s="57" t="s">
        <v>898</v>
      </c>
      <c r="E1023" s="42" t="s">
        <v>9</v>
      </c>
    </row>
    <row r="1024" spans="1:5" x14ac:dyDescent="0.25">
      <c r="A1024" s="57" t="s">
        <v>1884</v>
      </c>
      <c r="B1024" s="58" t="s">
        <v>1023</v>
      </c>
      <c r="C1024" s="55">
        <v>8100</v>
      </c>
      <c r="D1024" s="57" t="s">
        <v>898</v>
      </c>
      <c r="E1024" s="42" t="s">
        <v>9</v>
      </c>
    </row>
    <row r="1025" spans="1:5" x14ac:dyDescent="0.25">
      <c r="A1025" s="57" t="s">
        <v>2065</v>
      </c>
      <c r="B1025" s="58" t="s">
        <v>2066</v>
      </c>
      <c r="C1025" s="55">
        <v>12700</v>
      </c>
      <c r="D1025" s="57" t="s">
        <v>8</v>
      </c>
      <c r="E1025" s="42" t="s">
        <v>9</v>
      </c>
    </row>
    <row r="1026" spans="1:5" x14ac:dyDescent="0.25">
      <c r="A1026" s="16" t="s">
        <v>1055</v>
      </c>
      <c r="B1026" s="17" t="s">
        <v>1056</v>
      </c>
      <c r="C1026" s="34">
        <v>2100</v>
      </c>
      <c r="D1026" s="16" t="s">
        <v>898</v>
      </c>
      <c r="E1026" s="18" t="s">
        <v>9</v>
      </c>
    </row>
    <row r="1027" spans="1:5" x14ac:dyDescent="0.25">
      <c r="A1027" s="57" t="s">
        <v>1057</v>
      </c>
      <c r="B1027" s="58" t="s">
        <v>1058</v>
      </c>
      <c r="C1027" s="55">
        <v>3450</v>
      </c>
      <c r="D1027" s="57" t="s">
        <v>898</v>
      </c>
      <c r="E1027" s="42" t="s">
        <v>9</v>
      </c>
    </row>
    <row r="1028" spans="1:5" x14ac:dyDescent="0.25">
      <c r="A1028" s="16" t="s">
        <v>1059</v>
      </c>
      <c r="B1028" s="17" t="s">
        <v>1019</v>
      </c>
      <c r="C1028" s="34">
        <v>4150</v>
      </c>
      <c r="D1028" s="16" t="s">
        <v>898</v>
      </c>
      <c r="E1028" s="18" t="s">
        <v>9</v>
      </c>
    </row>
    <row r="1029" spans="1:5" x14ac:dyDescent="0.25">
      <c r="A1029" s="16" t="s">
        <v>1060</v>
      </c>
      <c r="B1029" s="17" t="s">
        <v>1061</v>
      </c>
      <c r="C1029" s="34">
        <v>5300</v>
      </c>
      <c r="D1029" s="16" t="s">
        <v>898</v>
      </c>
      <c r="E1029" s="18" t="s">
        <v>9</v>
      </c>
    </row>
    <row r="1030" spans="1:5" x14ac:dyDescent="0.25">
      <c r="A1030" s="16" t="s">
        <v>1062</v>
      </c>
      <c r="B1030" s="17" t="s">
        <v>1023</v>
      </c>
      <c r="C1030" s="34">
        <v>5900</v>
      </c>
      <c r="D1030" s="16" t="s">
        <v>898</v>
      </c>
      <c r="E1030" s="18" t="s">
        <v>9</v>
      </c>
    </row>
    <row r="1031" spans="1:5" x14ac:dyDescent="0.25">
      <c r="A1031" s="16" t="s">
        <v>1063</v>
      </c>
      <c r="B1031" s="17" t="s">
        <v>1023</v>
      </c>
      <c r="C1031" s="34">
        <v>6900</v>
      </c>
      <c r="D1031" s="16" t="s">
        <v>898</v>
      </c>
      <c r="E1031" s="18" t="s">
        <v>9</v>
      </c>
    </row>
    <row r="1032" spans="1:5" x14ac:dyDescent="0.25">
      <c r="A1032" s="16" t="s">
        <v>1064</v>
      </c>
      <c r="B1032" s="17" t="s">
        <v>1056</v>
      </c>
      <c r="C1032" s="34">
        <v>1750</v>
      </c>
      <c r="D1032" s="16" t="s">
        <v>898</v>
      </c>
      <c r="E1032" s="18" t="s">
        <v>9</v>
      </c>
    </row>
    <row r="1033" spans="1:5" x14ac:dyDescent="0.25">
      <c r="A1033" s="57" t="s">
        <v>1065</v>
      </c>
      <c r="B1033" s="17" t="s">
        <v>1058</v>
      </c>
      <c r="C1033" s="34">
        <v>2550</v>
      </c>
      <c r="D1033" s="16" t="s">
        <v>898</v>
      </c>
      <c r="E1033" s="18" t="s">
        <v>9</v>
      </c>
    </row>
    <row r="1034" spans="1:5" x14ac:dyDescent="0.25">
      <c r="A1034" s="16" t="s">
        <v>1066</v>
      </c>
      <c r="B1034" s="17" t="s">
        <v>1019</v>
      </c>
      <c r="C1034" s="34">
        <v>3025</v>
      </c>
      <c r="D1034" s="16" t="s">
        <v>898</v>
      </c>
      <c r="E1034" s="18" t="s">
        <v>9</v>
      </c>
    </row>
    <row r="1035" spans="1:5" x14ac:dyDescent="0.25">
      <c r="A1035" s="16" t="s">
        <v>1067</v>
      </c>
      <c r="B1035" s="17" t="s">
        <v>1023</v>
      </c>
      <c r="C1035" s="34">
        <v>4650</v>
      </c>
      <c r="D1035" s="16" t="s">
        <v>898</v>
      </c>
      <c r="E1035" s="18" t="s">
        <v>9</v>
      </c>
    </row>
    <row r="1036" spans="1:5" x14ac:dyDescent="0.25">
      <c r="A1036" s="16" t="s">
        <v>1068</v>
      </c>
      <c r="B1036" s="17" t="s">
        <v>1023</v>
      </c>
      <c r="C1036" s="34">
        <v>5625</v>
      </c>
      <c r="D1036" s="16" t="s">
        <v>898</v>
      </c>
      <c r="E1036" s="18" t="s">
        <v>9</v>
      </c>
    </row>
    <row r="1037" spans="1:5" ht="15.75" x14ac:dyDescent="0.25">
      <c r="A1037" s="25" t="s">
        <v>1070</v>
      </c>
      <c r="B1037" s="26"/>
      <c r="C1037" s="60"/>
      <c r="D1037" s="6"/>
      <c r="E1037" s="50"/>
    </row>
    <row r="1038" spans="1:5" x14ac:dyDescent="0.25">
      <c r="A1038" s="70" t="s">
        <v>1071</v>
      </c>
      <c r="B1038" s="17" t="s">
        <v>137</v>
      </c>
      <c r="C1038" s="23">
        <v>100000</v>
      </c>
      <c r="D1038" s="16" t="s">
        <v>8</v>
      </c>
      <c r="E1038" s="18" t="s">
        <v>9</v>
      </c>
    </row>
    <row r="1039" spans="1:5" ht="15.75" x14ac:dyDescent="0.25">
      <c r="A1039" s="25" t="s">
        <v>1738</v>
      </c>
      <c r="B1039" s="26"/>
      <c r="C1039" s="60"/>
      <c r="D1039" s="6"/>
      <c r="E1039" s="50"/>
    </row>
    <row r="1040" spans="1:5" x14ac:dyDescent="0.25">
      <c r="A1040" s="16" t="s">
        <v>1739</v>
      </c>
      <c r="B1040" s="17" t="s">
        <v>373</v>
      </c>
      <c r="C1040" s="34">
        <v>7600</v>
      </c>
      <c r="D1040" s="16" t="s">
        <v>8</v>
      </c>
      <c r="E1040" s="18" t="s">
        <v>9</v>
      </c>
    </row>
    <row r="1041" spans="1:5" x14ac:dyDescent="0.25">
      <c r="A1041" s="16" t="s">
        <v>1741</v>
      </c>
      <c r="B1041" s="17" t="s">
        <v>373</v>
      </c>
      <c r="C1041" s="34">
        <v>7950</v>
      </c>
      <c r="D1041" s="16" t="s">
        <v>8</v>
      </c>
      <c r="E1041" s="18" t="s">
        <v>9</v>
      </c>
    </row>
    <row r="1042" spans="1:5" x14ac:dyDescent="0.25">
      <c r="A1042" s="16" t="s">
        <v>1740</v>
      </c>
      <c r="B1042" s="17" t="s">
        <v>373</v>
      </c>
      <c r="C1042" s="34">
        <v>11000</v>
      </c>
      <c r="D1042" s="16" t="s">
        <v>8</v>
      </c>
      <c r="E1042" s="18" t="s">
        <v>9</v>
      </c>
    </row>
    <row r="1043" spans="1:5" x14ac:dyDescent="0.25">
      <c r="A1043" s="16" t="s">
        <v>2037</v>
      </c>
      <c r="B1043" s="17" t="s">
        <v>373</v>
      </c>
      <c r="C1043" s="34">
        <v>8500</v>
      </c>
      <c r="D1043" s="16" t="s">
        <v>8</v>
      </c>
      <c r="E1043" s="18" t="s">
        <v>9</v>
      </c>
    </row>
    <row r="1044" spans="1:5" x14ac:dyDescent="0.25">
      <c r="A1044" s="16" t="s">
        <v>2038</v>
      </c>
      <c r="B1044" s="17" t="s">
        <v>373</v>
      </c>
      <c r="C1044" s="34">
        <v>11700</v>
      </c>
      <c r="D1044" s="16" t="s">
        <v>8</v>
      </c>
      <c r="E1044" s="18" t="s">
        <v>9</v>
      </c>
    </row>
    <row r="1045" spans="1:5" x14ac:dyDescent="0.25">
      <c r="A1045" s="6"/>
      <c r="B1045" s="26"/>
      <c r="C1045" s="27"/>
      <c r="D1045" s="6"/>
      <c r="E1045" s="52"/>
    </row>
    <row r="1046" spans="1:5" ht="15.75" thickBot="1" x14ac:dyDescent="0.3">
      <c r="A1046" s="20"/>
      <c r="B1046" s="6"/>
      <c r="C1046" s="6"/>
      <c r="D1046" s="7"/>
      <c r="E1046" s="8">
        <v>44930</v>
      </c>
    </row>
    <row r="1047" spans="1:5" ht="15.75" thickBot="1" x14ac:dyDescent="0.3">
      <c r="A1047" s="9" t="s">
        <v>0</v>
      </c>
      <c r="B1047" s="10" t="s">
        <v>1</v>
      </c>
      <c r="C1047" s="10" t="s">
        <v>2</v>
      </c>
      <c r="D1047" s="10" t="s">
        <v>3</v>
      </c>
      <c r="E1047" s="11" t="s">
        <v>4</v>
      </c>
    </row>
    <row r="1048" spans="1:5" ht="15.75" x14ac:dyDescent="0.25">
      <c r="A1048" s="25" t="s">
        <v>1738</v>
      </c>
      <c r="B1048" s="26"/>
      <c r="C1048" s="60"/>
      <c r="D1048" s="6"/>
      <c r="E1048" s="50"/>
    </row>
    <row r="1049" spans="1:5" x14ac:dyDescent="0.25">
      <c r="A1049" s="16" t="s">
        <v>2039</v>
      </c>
      <c r="B1049" s="17" t="s">
        <v>373</v>
      </c>
      <c r="C1049" s="34">
        <v>9400</v>
      </c>
      <c r="D1049" s="16" t="s">
        <v>8</v>
      </c>
      <c r="E1049" s="18" t="s">
        <v>9</v>
      </c>
    </row>
    <row r="1050" spans="1:5" x14ac:dyDescent="0.25">
      <c r="A1050" s="16" t="s">
        <v>2040</v>
      </c>
      <c r="B1050" s="17" t="s">
        <v>442</v>
      </c>
      <c r="C1050" s="34">
        <v>16700</v>
      </c>
      <c r="D1050" s="16" t="s">
        <v>8</v>
      </c>
      <c r="E1050" s="18" t="s">
        <v>9</v>
      </c>
    </row>
    <row r="1051" spans="1:5" ht="15.75" x14ac:dyDescent="0.25">
      <c r="A1051" s="54" t="s">
        <v>1072</v>
      </c>
      <c r="B1051" s="39"/>
      <c r="C1051" s="55"/>
      <c r="D1051" s="41"/>
      <c r="E1051" s="56"/>
    </row>
    <row r="1052" spans="1:5" x14ac:dyDescent="0.25">
      <c r="A1052" s="16" t="s">
        <v>1073</v>
      </c>
      <c r="B1052" s="17" t="s">
        <v>137</v>
      </c>
      <c r="C1052" s="34">
        <v>50000</v>
      </c>
      <c r="D1052" s="16" t="s">
        <v>8</v>
      </c>
      <c r="E1052" s="18" t="s">
        <v>9</v>
      </c>
    </row>
    <row r="1053" spans="1:5" x14ac:dyDescent="0.25">
      <c r="A1053" s="16" t="s">
        <v>1074</v>
      </c>
      <c r="B1053" s="17" t="s">
        <v>137</v>
      </c>
      <c r="C1053" s="34">
        <v>57000</v>
      </c>
      <c r="D1053" s="16" t="s">
        <v>8</v>
      </c>
      <c r="E1053" s="18" t="s">
        <v>9</v>
      </c>
    </row>
    <row r="1054" spans="1:5" ht="15.75" x14ac:dyDescent="0.25">
      <c r="A1054" s="32" t="s">
        <v>1075</v>
      </c>
      <c r="B1054" s="35"/>
      <c r="C1054" s="35"/>
      <c r="D1054" s="35"/>
      <c r="E1054" s="37"/>
    </row>
    <row r="1055" spans="1:5" x14ac:dyDescent="0.25">
      <c r="A1055" s="16" t="s">
        <v>1076</v>
      </c>
      <c r="B1055" s="17" t="s">
        <v>1077</v>
      </c>
      <c r="C1055" s="34">
        <v>4500</v>
      </c>
      <c r="D1055" s="16" t="s">
        <v>8</v>
      </c>
      <c r="E1055" s="18" t="s">
        <v>9</v>
      </c>
    </row>
    <row r="1056" spans="1:5" x14ac:dyDescent="0.25">
      <c r="A1056" s="16" t="s">
        <v>1078</v>
      </c>
      <c r="B1056" s="17" t="s">
        <v>1077</v>
      </c>
      <c r="C1056" s="34">
        <v>4500</v>
      </c>
      <c r="D1056" s="16" t="s">
        <v>8</v>
      </c>
      <c r="E1056" s="18" t="s">
        <v>9</v>
      </c>
    </row>
    <row r="1057" spans="1:5" x14ac:dyDescent="0.25">
      <c r="A1057" s="16" t="s">
        <v>1079</v>
      </c>
      <c r="B1057" s="17" t="s">
        <v>1080</v>
      </c>
      <c r="C1057" s="34">
        <v>2600</v>
      </c>
      <c r="D1057" s="16" t="s">
        <v>8</v>
      </c>
      <c r="E1057" s="18" t="s">
        <v>9</v>
      </c>
    </row>
    <row r="1058" spans="1:5" x14ac:dyDescent="0.25">
      <c r="A1058" s="16" t="s">
        <v>1081</v>
      </c>
      <c r="B1058" s="17" t="s">
        <v>1080</v>
      </c>
      <c r="C1058" s="34">
        <v>2600</v>
      </c>
      <c r="D1058" s="16" t="s">
        <v>8</v>
      </c>
      <c r="E1058" s="18" t="s">
        <v>9</v>
      </c>
    </row>
    <row r="1059" spans="1:5" x14ac:dyDescent="0.25">
      <c r="A1059" s="16" t="s">
        <v>1082</v>
      </c>
      <c r="B1059" s="17" t="s">
        <v>1083</v>
      </c>
      <c r="C1059" s="34">
        <v>3400</v>
      </c>
      <c r="D1059" s="16" t="s">
        <v>8</v>
      </c>
      <c r="E1059" s="18" t="s">
        <v>9</v>
      </c>
    </row>
    <row r="1060" spans="1:5" x14ac:dyDescent="0.25">
      <c r="A1060" s="16" t="s">
        <v>1084</v>
      </c>
      <c r="B1060" s="17" t="s">
        <v>1083</v>
      </c>
      <c r="C1060" s="34">
        <v>3500</v>
      </c>
      <c r="D1060" s="16" t="s">
        <v>8</v>
      </c>
      <c r="E1060" s="18" t="s">
        <v>9</v>
      </c>
    </row>
    <row r="1061" spans="1:5" x14ac:dyDescent="0.25">
      <c r="A1061" s="16" t="s">
        <v>1085</v>
      </c>
      <c r="B1061" s="17" t="s">
        <v>1083</v>
      </c>
      <c r="C1061" s="34">
        <v>3750</v>
      </c>
      <c r="D1061" s="16" t="s">
        <v>8</v>
      </c>
      <c r="E1061" s="18" t="s">
        <v>9</v>
      </c>
    </row>
    <row r="1062" spans="1:5" x14ac:dyDescent="0.25">
      <c r="A1062" s="16" t="s">
        <v>1086</v>
      </c>
      <c r="B1062" s="17" t="s">
        <v>1077</v>
      </c>
      <c r="C1062" s="34">
        <v>13800</v>
      </c>
      <c r="D1062" s="16" t="s">
        <v>8</v>
      </c>
      <c r="E1062" s="18" t="s">
        <v>9</v>
      </c>
    </row>
    <row r="1063" spans="1:5" x14ac:dyDescent="0.25">
      <c r="A1063" s="16" t="s">
        <v>1087</v>
      </c>
      <c r="B1063" s="17" t="s">
        <v>1077</v>
      </c>
      <c r="C1063" s="34">
        <v>12500</v>
      </c>
      <c r="D1063" s="16" t="s">
        <v>8</v>
      </c>
      <c r="E1063" s="18" t="s">
        <v>9</v>
      </c>
    </row>
    <row r="1064" spans="1:5" x14ac:dyDescent="0.25">
      <c r="A1064" s="16" t="s">
        <v>1722</v>
      </c>
      <c r="B1064" s="17" t="s">
        <v>1077</v>
      </c>
      <c r="C1064" s="34">
        <v>4700</v>
      </c>
      <c r="D1064" s="16" t="s">
        <v>8</v>
      </c>
      <c r="E1064" s="18" t="s">
        <v>9</v>
      </c>
    </row>
    <row r="1065" spans="1:5" x14ac:dyDescent="0.25">
      <c r="A1065" s="16" t="s">
        <v>1759</v>
      </c>
      <c r="B1065" s="17" t="s">
        <v>1077</v>
      </c>
      <c r="C1065" s="34">
        <v>6600</v>
      </c>
      <c r="D1065" s="16" t="s">
        <v>8</v>
      </c>
      <c r="E1065" s="18" t="s">
        <v>9</v>
      </c>
    </row>
    <row r="1066" spans="1:5" ht="15.75" x14ac:dyDescent="0.25">
      <c r="A1066" s="54" t="s">
        <v>1088</v>
      </c>
      <c r="B1066" s="62"/>
      <c r="C1066" s="62"/>
      <c r="D1066" s="62"/>
      <c r="E1066" s="63"/>
    </row>
    <row r="1067" spans="1:5" x14ac:dyDescent="0.25">
      <c r="A1067" s="16" t="s">
        <v>1089</v>
      </c>
      <c r="B1067" s="17" t="s">
        <v>590</v>
      </c>
      <c r="C1067" s="34">
        <v>95000</v>
      </c>
      <c r="D1067" s="16" t="s">
        <v>8</v>
      </c>
      <c r="E1067" s="18" t="s">
        <v>9</v>
      </c>
    </row>
    <row r="1068" spans="1:5" x14ac:dyDescent="0.25">
      <c r="A1068" s="16" t="s">
        <v>1090</v>
      </c>
      <c r="B1068" s="17" t="s">
        <v>590</v>
      </c>
      <c r="C1068" s="34">
        <v>105000</v>
      </c>
      <c r="D1068" s="16" t="s">
        <v>8</v>
      </c>
      <c r="E1068" s="18" t="s">
        <v>9</v>
      </c>
    </row>
    <row r="1069" spans="1:5" ht="15.75" x14ac:dyDescent="0.25">
      <c r="A1069" s="71" t="s">
        <v>1091</v>
      </c>
      <c r="B1069" s="39"/>
      <c r="C1069" s="55"/>
      <c r="D1069" s="41"/>
      <c r="E1069" s="56"/>
    </row>
    <row r="1070" spans="1:5" x14ac:dyDescent="0.25">
      <c r="A1070" s="16" t="s">
        <v>1092</v>
      </c>
      <c r="B1070" s="17" t="s">
        <v>207</v>
      </c>
      <c r="C1070" s="34">
        <v>11900</v>
      </c>
      <c r="D1070" s="16" t="s">
        <v>186</v>
      </c>
      <c r="E1070" s="18" t="s">
        <v>9</v>
      </c>
    </row>
    <row r="1071" spans="1:5" x14ac:dyDescent="0.25">
      <c r="A1071" s="16" t="s">
        <v>1093</v>
      </c>
      <c r="B1071" s="17" t="s">
        <v>494</v>
      </c>
      <c r="C1071" s="34">
        <v>23000</v>
      </c>
      <c r="D1071" s="16" t="s">
        <v>186</v>
      </c>
      <c r="E1071" s="18" t="s">
        <v>9</v>
      </c>
    </row>
    <row r="1072" spans="1:5" x14ac:dyDescent="0.25">
      <c r="A1072" s="16" t="s">
        <v>1094</v>
      </c>
      <c r="B1072" s="17" t="s">
        <v>491</v>
      </c>
      <c r="C1072" s="34">
        <v>29600</v>
      </c>
      <c r="D1072" s="16" t="s">
        <v>186</v>
      </c>
      <c r="E1072" s="18" t="s">
        <v>9</v>
      </c>
    </row>
    <row r="1073" spans="1:5" x14ac:dyDescent="0.25">
      <c r="A1073" s="16" t="s">
        <v>1095</v>
      </c>
      <c r="B1073" s="17" t="s">
        <v>1096</v>
      </c>
      <c r="C1073" s="34">
        <v>41500</v>
      </c>
      <c r="D1073" s="16" t="s">
        <v>186</v>
      </c>
      <c r="E1073" s="18" t="s">
        <v>9</v>
      </c>
    </row>
    <row r="1074" spans="1:5" x14ac:dyDescent="0.25">
      <c r="A1074" s="16" t="s">
        <v>1097</v>
      </c>
      <c r="B1074" s="17" t="s">
        <v>1098</v>
      </c>
      <c r="C1074" s="34">
        <v>58900</v>
      </c>
      <c r="D1074" s="16" t="s">
        <v>186</v>
      </c>
      <c r="E1074" s="18" t="s">
        <v>9</v>
      </c>
    </row>
    <row r="1075" spans="1:5" x14ac:dyDescent="0.25">
      <c r="A1075" s="16" t="s">
        <v>1099</v>
      </c>
      <c r="B1075" s="17" t="s">
        <v>1098</v>
      </c>
      <c r="C1075" s="34">
        <v>66900</v>
      </c>
      <c r="D1075" s="16" t="s">
        <v>186</v>
      </c>
      <c r="E1075" s="18" t="s">
        <v>9</v>
      </c>
    </row>
    <row r="1076" spans="1:5" x14ac:dyDescent="0.25">
      <c r="A1076" s="16" t="s">
        <v>1100</v>
      </c>
      <c r="B1076" s="17" t="s">
        <v>1098</v>
      </c>
      <c r="C1076" s="34">
        <v>96000</v>
      </c>
      <c r="D1076" s="16" t="s">
        <v>186</v>
      </c>
      <c r="E1076" s="18" t="s">
        <v>9</v>
      </c>
    </row>
    <row r="1077" spans="1:5" x14ac:dyDescent="0.25">
      <c r="A1077" s="16" t="s">
        <v>1101</v>
      </c>
      <c r="B1077" s="17" t="s">
        <v>207</v>
      </c>
      <c r="C1077" s="34">
        <v>11000</v>
      </c>
      <c r="D1077" s="16" t="s">
        <v>186</v>
      </c>
      <c r="E1077" s="18" t="s">
        <v>9</v>
      </c>
    </row>
    <row r="1078" spans="1:5" x14ac:dyDescent="0.25">
      <c r="A1078" s="16" t="s">
        <v>1102</v>
      </c>
      <c r="B1078" s="17" t="s">
        <v>500</v>
      </c>
      <c r="C1078" s="34">
        <v>22700</v>
      </c>
      <c r="D1078" s="16" t="s">
        <v>186</v>
      </c>
      <c r="E1078" s="18" t="s">
        <v>9</v>
      </c>
    </row>
    <row r="1079" spans="1:5" x14ac:dyDescent="0.25">
      <c r="A1079" s="16" t="s">
        <v>1103</v>
      </c>
      <c r="B1079" s="17" t="s">
        <v>1104</v>
      </c>
      <c r="C1079" s="34">
        <v>9000</v>
      </c>
      <c r="D1079" s="16" t="s">
        <v>186</v>
      </c>
      <c r="E1079" s="18" t="s">
        <v>9</v>
      </c>
    </row>
    <row r="1080" spans="1:5" x14ac:dyDescent="0.25">
      <c r="A1080" s="16" t="s">
        <v>1105</v>
      </c>
      <c r="B1080" s="17" t="s">
        <v>966</v>
      </c>
      <c r="C1080" s="34">
        <v>18800</v>
      </c>
      <c r="D1080" s="16" t="s">
        <v>186</v>
      </c>
      <c r="E1080" s="18" t="s">
        <v>9</v>
      </c>
    </row>
    <row r="1081" spans="1:5" x14ac:dyDescent="0.25">
      <c r="A1081" s="16" t="s">
        <v>1106</v>
      </c>
      <c r="B1081" s="17" t="s">
        <v>207</v>
      </c>
      <c r="C1081" s="34">
        <v>11600</v>
      </c>
      <c r="D1081" s="16" t="s">
        <v>186</v>
      </c>
      <c r="E1081" s="18" t="s">
        <v>9</v>
      </c>
    </row>
    <row r="1082" spans="1:5" x14ac:dyDescent="0.25">
      <c r="A1082" s="16" t="s">
        <v>1107</v>
      </c>
      <c r="B1082" s="17" t="s">
        <v>490</v>
      </c>
      <c r="C1082" s="34">
        <v>19000</v>
      </c>
      <c r="D1082" s="16" t="s">
        <v>186</v>
      </c>
      <c r="E1082" s="18" t="s">
        <v>9</v>
      </c>
    </row>
    <row r="1083" spans="1:5" x14ac:dyDescent="0.25">
      <c r="A1083" s="16" t="s">
        <v>1108</v>
      </c>
      <c r="B1083" s="17" t="s">
        <v>500</v>
      </c>
      <c r="C1083" s="34">
        <v>38000</v>
      </c>
      <c r="D1083" s="16" t="s">
        <v>186</v>
      </c>
      <c r="E1083" s="18" t="s">
        <v>9</v>
      </c>
    </row>
    <row r="1084" spans="1:5" ht="15.75" x14ac:dyDescent="0.25">
      <c r="A1084" s="54" t="s">
        <v>1110</v>
      </c>
      <c r="B1084" s="62"/>
      <c r="C1084" s="62"/>
      <c r="D1084" s="62"/>
      <c r="E1084" s="63"/>
    </row>
    <row r="1085" spans="1:5" x14ac:dyDescent="0.25">
      <c r="A1085" s="16" t="s">
        <v>1111</v>
      </c>
      <c r="B1085" s="17" t="s">
        <v>1112</v>
      </c>
      <c r="C1085" s="23">
        <v>15500</v>
      </c>
      <c r="D1085" s="16" t="s">
        <v>1113</v>
      </c>
      <c r="E1085" s="18" t="s">
        <v>9</v>
      </c>
    </row>
    <row r="1086" spans="1:5" x14ac:dyDescent="0.25">
      <c r="A1086" s="16" t="s">
        <v>1114</v>
      </c>
      <c r="B1086" s="17" t="s">
        <v>1115</v>
      </c>
      <c r="C1086" s="23">
        <v>23000</v>
      </c>
      <c r="D1086" s="16" t="s">
        <v>1113</v>
      </c>
      <c r="E1086" s="18" t="s">
        <v>9</v>
      </c>
    </row>
    <row r="1087" spans="1:5" x14ac:dyDescent="0.25">
      <c r="A1087" s="16" t="s">
        <v>1116</v>
      </c>
      <c r="B1087" s="17" t="s">
        <v>1112</v>
      </c>
      <c r="C1087" s="23">
        <v>14000</v>
      </c>
      <c r="D1087" s="16" t="s">
        <v>1113</v>
      </c>
      <c r="E1087" s="18" t="s">
        <v>9</v>
      </c>
    </row>
    <row r="1088" spans="1:5" x14ac:dyDescent="0.25">
      <c r="A1088" s="16" t="s">
        <v>1117</v>
      </c>
      <c r="B1088" s="17" t="s">
        <v>1115</v>
      </c>
      <c r="C1088" s="23">
        <v>20500</v>
      </c>
      <c r="D1088" s="16" t="s">
        <v>1113</v>
      </c>
      <c r="E1088" s="18" t="s">
        <v>9</v>
      </c>
    </row>
    <row r="1089" spans="1:5" x14ac:dyDescent="0.25">
      <c r="A1089" s="16" t="s">
        <v>1118</v>
      </c>
      <c r="B1089" s="17" t="s">
        <v>1119</v>
      </c>
      <c r="C1089" s="23">
        <v>45000</v>
      </c>
      <c r="D1089" s="16" t="s">
        <v>1113</v>
      </c>
      <c r="E1089" s="18" t="s">
        <v>9</v>
      </c>
    </row>
    <row r="1090" spans="1:5" x14ac:dyDescent="0.25">
      <c r="A1090" s="16" t="s">
        <v>1120</v>
      </c>
      <c r="B1090" s="17" t="s">
        <v>1115</v>
      </c>
      <c r="C1090" s="23">
        <v>22000</v>
      </c>
      <c r="D1090" s="16" t="s">
        <v>1113</v>
      </c>
      <c r="E1090" s="18" t="s">
        <v>9</v>
      </c>
    </row>
    <row r="1091" spans="1:5" x14ac:dyDescent="0.25">
      <c r="A1091" s="16" t="s">
        <v>1121</v>
      </c>
      <c r="B1091" s="17" t="s">
        <v>1119</v>
      </c>
      <c r="C1091" s="23">
        <v>49500</v>
      </c>
      <c r="D1091" s="16" t="s">
        <v>1113</v>
      </c>
      <c r="E1091" s="18" t="s">
        <v>9</v>
      </c>
    </row>
    <row r="1092" spans="1:5" ht="18" x14ac:dyDescent="0.25">
      <c r="A1092" s="72" t="s">
        <v>1122</v>
      </c>
      <c r="B1092" s="73"/>
      <c r="C1092" s="35"/>
      <c r="D1092" s="41"/>
      <c r="E1092" s="74"/>
    </row>
    <row r="1093" spans="1:5" x14ac:dyDescent="0.25">
      <c r="A1093" s="16" t="s">
        <v>1123</v>
      </c>
      <c r="B1093" s="17" t="s">
        <v>1124</v>
      </c>
      <c r="C1093" s="23">
        <v>6000</v>
      </c>
      <c r="D1093" s="16" t="s">
        <v>263</v>
      </c>
      <c r="E1093" s="18" t="s">
        <v>9</v>
      </c>
    </row>
    <row r="1094" spans="1:5" x14ac:dyDescent="0.25">
      <c r="A1094" s="16" t="s">
        <v>1125</v>
      </c>
      <c r="B1094" s="17" t="s">
        <v>1126</v>
      </c>
      <c r="C1094" s="23">
        <v>2550</v>
      </c>
      <c r="D1094" s="16" t="s">
        <v>263</v>
      </c>
      <c r="E1094" s="18" t="s">
        <v>9</v>
      </c>
    </row>
    <row r="1095" spans="1:5" x14ac:dyDescent="0.25">
      <c r="A1095" s="16" t="s">
        <v>1127</v>
      </c>
      <c r="B1095" s="17" t="s">
        <v>1126</v>
      </c>
      <c r="C1095" s="23">
        <v>2750</v>
      </c>
      <c r="D1095" s="16" t="s">
        <v>263</v>
      </c>
      <c r="E1095" s="18" t="s">
        <v>9</v>
      </c>
    </row>
    <row r="1096" spans="1:5" ht="15.75" x14ac:dyDescent="0.25">
      <c r="A1096" s="32" t="s">
        <v>1128</v>
      </c>
      <c r="B1096" s="64"/>
      <c r="C1096" s="64"/>
      <c r="D1096" s="64"/>
      <c r="E1096" s="65"/>
    </row>
    <row r="1097" spans="1:5" x14ac:dyDescent="0.25">
      <c r="A1097" s="16" t="s">
        <v>1129</v>
      </c>
      <c r="B1097" s="17" t="s">
        <v>1130</v>
      </c>
      <c r="C1097" s="34">
        <v>42000</v>
      </c>
      <c r="D1097" s="16" t="s">
        <v>898</v>
      </c>
      <c r="E1097" s="18" t="s">
        <v>9</v>
      </c>
    </row>
    <row r="1098" spans="1:5" x14ac:dyDescent="0.25">
      <c r="A1098" s="16" t="s">
        <v>1131</v>
      </c>
      <c r="B1098" s="17" t="s">
        <v>1132</v>
      </c>
      <c r="C1098" s="38">
        <v>24500</v>
      </c>
      <c r="D1098" s="16" t="s">
        <v>898</v>
      </c>
      <c r="E1098" s="18" t="s">
        <v>9</v>
      </c>
    </row>
    <row r="1099" spans="1:5" x14ac:dyDescent="0.25">
      <c r="A1099" s="16" t="s">
        <v>1133</v>
      </c>
      <c r="B1099" s="17" t="s">
        <v>1134</v>
      </c>
      <c r="C1099" s="34">
        <v>27800</v>
      </c>
      <c r="D1099" s="16" t="s">
        <v>898</v>
      </c>
      <c r="E1099" s="18" t="s">
        <v>9</v>
      </c>
    </row>
    <row r="1100" spans="1:5" x14ac:dyDescent="0.25">
      <c r="A1100" s="6"/>
      <c r="B1100" s="26"/>
      <c r="C1100" s="27"/>
      <c r="D1100" s="6"/>
      <c r="E1100" s="52"/>
    </row>
    <row r="1101" spans="1:5" ht="15.75" thickBot="1" x14ac:dyDescent="0.3">
      <c r="A1101" s="20"/>
      <c r="B1101" s="6"/>
      <c r="C1101" s="6"/>
      <c r="D1101" s="7"/>
      <c r="E1101" s="8">
        <v>44930</v>
      </c>
    </row>
    <row r="1102" spans="1:5" ht="15.75" thickBot="1" x14ac:dyDescent="0.3">
      <c r="A1102" s="9" t="s">
        <v>0</v>
      </c>
      <c r="B1102" s="10" t="s">
        <v>1</v>
      </c>
      <c r="C1102" s="10" t="s">
        <v>2</v>
      </c>
      <c r="D1102" s="10" t="s">
        <v>3</v>
      </c>
      <c r="E1102" s="10" t="s">
        <v>4</v>
      </c>
    </row>
    <row r="1103" spans="1:5" ht="15.75" x14ac:dyDescent="0.25">
      <c r="A1103" s="32" t="s">
        <v>1128</v>
      </c>
      <c r="B1103" s="64"/>
      <c r="C1103" s="64"/>
      <c r="D1103" s="64"/>
      <c r="E1103" s="65"/>
    </row>
    <row r="1104" spans="1:5" x14ac:dyDescent="0.25">
      <c r="A1104" s="16" t="s">
        <v>1135</v>
      </c>
      <c r="B1104" s="17" t="s">
        <v>1134</v>
      </c>
      <c r="C1104" s="34">
        <v>28700</v>
      </c>
      <c r="D1104" s="16" t="s">
        <v>898</v>
      </c>
      <c r="E1104" s="18" t="s">
        <v>9</v>
      </c>
    </row>
    <row r="1105" spans="1:5" x14ac:dyDescent="0.25">
      <c r="A1105" s="16" t="s">
        <v>1136</v>
      </c>
      <c r="B1105" s="17" t="s">
        <v>1132</v>
      </c>
      <c r="C1105" s="34">
        <v>28000</v>
      </c>
      <c r="D1105" s="16" t="s">
        <v>898</v>
      </c>
      <c r="E1105" s="18" t="s">
        <v>9</v>
      </c>
    </row>
    <row r="1106" spans="1:5" x14ac:dyDescent="0.25">
      <c r="A1106" s="16" t="s">
        <v>1137</v>
      </c>
      <c r="B1106" s="17" t="s">
        <v>1134</v>
      </c>
      <c r="C1106" s="34">
        <v>15200</v>
      </c>
      <c r="D1106" s="16" t="s">
        <v>898</v>
      </c>
      <c r="E1106" s="18" t="s">
        <v>9</v>
      </c>
    </row>
    <row r="1107" spans="1:5" x14ac:dyDescent="0.25">
      <c r="A1107" s="16" t="s">
        <v>1138</v>
      </c>
      <c r="B1107" s="17" t="s">
        <v>1134</v>
      </c>
      <c r="C1107" s="34">
        <v>16200</v>
      </c>
      <c r="D1107" s="16" t="s">
        <v>898</v>
      </c>
      <c r="E1107" s="18" t="s">
        <v>9</v>
      </c>
    </row>
    <row r="1108" spans="1:5" x14ac:dyDescent="0.25">
      <c r="A1108" s="16" t="s">
        <v>1139</v>
      </c>
      <c r="B1108" s="17" t="s">
        <v>1134</v>
      </c>
      <c r="C1108" s="34">
        <v>17600</v>
      </c>
      <c r="D1108" s="16" t="s">
        <v>898</v>
      </c>
      <c r="E1108" s="18" t="s">
        <v>9</v>
      </c>
    </row>
    <row r="1109" spans="1:5" x14ac:dyDescent="0.25">
      <c r="A1109" s="16" t="s">
        <v>1140</v>
      </c>
      <c r="B1109" s="17" t="s">
        <v>1141</v>
      </c>
      <c r="C1109" s="34">
        <v>36000</v>
      </c>
      <c r="D1109" s="16" t="s">
        <v>898</v>
      </c>
      <c r="E1109" s="18" t="s">
        <v>9</v>
      </c>
    </row>
    <row r="1110" spans="1:5" x14ac:dyDescent="0.25">
      <c r="A1110" s="16" t="s">
        <v>1142</v>
      </c>
      <c r="B1110" s="17" t="s">
        <v>1141</v>
      </c>
      <c r="C1110" s="34">
        <v>33000</v>
      </c>
      <c r="D1110" s="16" t="s">
        <v>898</v>
      </c>
      <c r="E1110" s="18" t="s">
        <v>9</v>
      </c>
    </row>
    <row r="1111" spans="1:5" x14ac:dyDescent="0.25">
      <c r="A1111" s="16" t="s">
        <v>1143</v>
      </c>
      <c r="B1111" s="17" t="s">
        <v>1134</v>
      </c>
      <c r="C1111" s="34">
        <v>18100</v>
      </c>
      <c r="D1111" s="16" t="s">
        <v>898</v>
      </c>
      <c r="E1111" s="18" t="s">
        <v>9</v>
      </c>
    </row>
    <row r="1112" spans="1:5" x14ac:dyDescent="0.25">
      <c r="A1112" s="16" t="s">
        <v>1144</v>
      </c>
      <c r="B1112" s="17" t="s">
        <v>1130</v>
      </c>
      <c r="C1112" s="34">
        <v>40000</v>
      </c>
      <c r="D1112" s="16" t="s">
        <v>898</v>
      </c>
      <c r="E1112" s="18" t="s">
        <v>9</v>
      </c>
    </row>
    <row r="1113" spans="1:5" ht="15.75" x14ac:dyDescent="0.25">
      <c r="A1113" s="54" t="s">
        <v>1148</v>
      </c>
      <c r="B1113" s="39"/>
      <c r="C1113" s="55"/>
      <c r="D1113" s="41"/>
      <c r="E1113" s="56"/>
    </row>
    <row r="1114" spans="1:5" ht="15.75" x14ac:dyDescent="0.25">
      <c r="A1114" s="54" t="s">
        <v>1885</v>
      </c>
      <c r="B1114" s="39"/>
      <c r="C1114" s="55"/>
      <c r="D1114" s="41"/>
      <c r="E1114" s="56"/>
    </row>
    <row r="1115" spans="1:5" x14ac:dyDescent="0.25">
      <c r="A1115" s="16" t="s">
        <v>1886</v>
      </c>
      <c r="B1115" s="17" t="s">
        <v>1149</v>
      </c>
      <c r="C1115" s="34">
        <v>9240</v>
      </c>
      <c r="D1115" s="16" t="s">
        <v>212</v>
      </c>
      <c r="E1115" s="18" t="s">
        <v>9</v>
      </c>
    </row>
    <row r="1116" spans="1:5" x14ac:dyDescent="0.25">
      <c r="A1116" s="16" t="s">
        <v>1887</v>
      </c>
      <c r="B1116" s="17" t="s">
        <v>1150</v>
      </c>
      <c r="C1116" s="34">
        <v>28200</v>
      </c>
      <c r="D1116" s="16" t="s">
        <v>212</v>
      </c>
      <c r="E1116" s="18" t="s">
        <v>9</v>
      </c>
    </row>
    <row r="1117" spans="1:5" x14ac:dyDescent="0.25">
      <c r="A1117" s="16" t="s">
        <v>1888</v>
      </c>
      <c r="B1117" s="17" t="s">
        <v>1150</v>
      </c>
      <c r="C1117" s="34">
        <v>28800</v>
      </c>
      <c r="D1117" s="16" t="s">
        <v>212</v>
      </c>
      <c r="E1117" s="18" t="s">
        <v>9</v>
      </c>
    </row>
    <row r="1118" spans="1:5" x14ac:dyDescent="0.25">
      <c r="A1118" s="16" t="s">
        <v>1889</v>
      </c>
      <c r="B1118" s="17" t="s">
        <v>1150</v>
      </c>
      <c r="C1118" s="23">
        <v>28200</v>
      </c>
      <c r="D1118" s="16" t="s">
        <v>212</v>
      </c>
      <c r="E1118" s="18" t="s">
        <v>9</v>
      </c>
    </row>
    <row r="1119" spans="1:5" x14ac:dyDescent="0.25">
      <c r="A1119" s="16" t="s">
        <v>1890</v>
      </c>
      <c r="B1119" s="17" t="s">
        <v>1150</v>
      </c>
      <c r="C1119" s="34">
        <v>18000</v>
      </c>
      <c r="D1119" s="16" t="s">
        <v>212</v>
      </c>
      <c r="E1119" s="18" t="s">
        <v>9</v>
      </c>
    </row>
    <row r="1120" spans="1:5" x14ac:dyDescent="0.25">
      <c r="A1120" s="16" t="s">
        <v>1891</v>
      </c>
      <c r="B1120" s="17" t="s">
        <v>1150</v>
      </c>
      <c r="C1120" s="34">
        <v>28200</v>
      </c>
      <c r="D1120" s="16" t="s">
        <v>212</v>
      </c>
      <c r="E1120" s="18" t="s">
        <v>9</v>
      </c>
    </row>
    <row r="1121" spans="1:16" x14ac:dyDescent="0.25">
      <c r="A1121" s="16" t="s">
        <v>1892</v>
      </c>
      <c r="B1121" s="17" t="s">
        <v>1150</v>
      </c>
      <c r="C1121" s="34">
        <v>45600</v>
      </c>
      <c r="D1121" s="16" t="s">
        <v>212</v>
      </c>
      <c r="E1121" s="18" t="s">
        <v>9</v>
      </c>
    </row>
    <row r="1122" spans="1:16" x14ac:dyDescent="0.25">
      <c r="A1122" s="16" t="s">
        <v>1893</v>
      </c>
      <c r="B1122" s="17" t="s">
        <v>1150</v>
      </c>
      <c r="C1122" s="34">
        <v>31200</v>
      </c>
      <c r="D1122" s="16" t="s">
        <v>212</v>
      </c>
      <c r="E1122" s="18" t="s">
        <v>9</v>
      </c>
    </row>
    <row r="1123" spans="1:16" x14ac:dyDescent="0.25">
      <c r="A1123" s="16" t="s">
        <v>1894</v>
      </c>
      <c r="B1123" s="17" t="s">
        <v>1150</v>
      </c>
      <c r="C1123" s="34">
        <v>15300</v>
      </c>
      <c r="D1123" s="16" t="s">
        <v>212</v>
      </c>
      <c r="E1123" s="18" t="s">
        <v>9</v>
      </c>
    </row>
    <row r="1124" spans="1:16" x14ac:dyDescent="0.25">
      <c r="A1124" s="16" t="s">
        <v>1895</v>
      </c>
      <c r="B1124" s="17" t="s">
        <v>1150</v>
      </c>
      <c r="C1124" s="34">
        <v>52800</v>
      </c>
      <c r="D1124" s="16" t="s">
        <v>212</v>
      </c>
      <c r="E1124" s="18" t="s">
        <v>9</v>
      </c>
    </row>
    <row r="1125" spans="1:16" x14ac:dyDescent="0.25">
      <c r="A1125" s="16" t="s">
        <v>1896</v>
      </c>
      <c r="B1125" s="17" t="s">
        <v>1150</v>
      </c>
      <c r="C1125" s="34">
        <v>30000</v>
      </c>
      <c r="D1125" s="16" t="s">
        <v>212</v>
      </c>
      <c r="E1125" s="18" t="s">
        <v>9</v>
      </c>
    </row>
    <row r="1126" spans="1:16" x14ac:dyDescent="0.25">
      <c r="A1126" s="16" t="s">
        <v>1897</v>
      </c>
      <c r="B1126" s="17" t="s">
        <v>1150</v>
      </c>
      <c r="C1126" s="34">
        <v>28800</v>
      </c>
      <c r="D1126" s="16" t="s">
        <v>212</v>
      </c>
      <c r="E1126" s="18" t="s">
        <v>9</v>
      </c>
    </row>
    <row r="1127" spans="1:16" x14ac:dyDescent="0.25">
      <c r="A1127" s="16" t="s">
        <v>1898</v>
      </c>
      <c r="B1127" s="17" t="s">
        <v>1151</v>
      </c>
      <c r="C1127" s="34">
        <v>76800</v>
      </c>
      <c r="D1127" s="16" t="s">
        <v>212</v>
      </c>
      <c r="E1127" s="18" t="s">
        <v>9</v>
      </c>
    </row>
    <row r="1128" spans="1:16" x14ac:dyDescent="0.25">
      <c r="A1128" s="16" t="s">
        <v>1899</v>
      </c>
      <c r="B1128" s="17" t="s">
        <v>1150</v>
      </c>
      <c r="C1128" s="34">
        <v>7800</v>
      </c>
      <c r="D1128" s="16" t="s">
        <v>212</v>
      </c>
      <c r="E1128" s="18" t="s">
        <v>9</v>
      </c>
    </row>
    <row r="1129" spans="1:16" x14ac:dyDescent="0.25">
      <c r="A1129" s="16" t="s">
        <v>1900</v>
      </c>
      <c r="B1129" s="17" t="s">
        <v>1150</v>
      </c>
      <c r="C1129" s="34">
        <v>6900</v>
      </c>
      <c r="D1129" s="16" t="s">
        <v>212</v>
      </c>
      <c r="E1129" s="18" t="s">
        <v>9</v>
      </c>
    </row>
    <row r="1130" spans="1:16" x14ac:dyDescent="0.25">
      <c r="A1130" s="16" t="s">
        <v>1901</v>
      </c>
      <c r="B1130" s="17" t="s">
        <v>1150</v>
      </c>
      <c r="C1130" s="34">
        <v>7020</v>
      </c>
      <c r="D1130" s="16" t="s">
        <v>212</v>
      </c>
      <c r="E1130" s="18" t="s">
        <v>9</v>
      </c>
    </row>
    <row r="1131" spans="1:16" x14ac:dyDescent="0.25">
      <c r="A1131" s="16" t="s">
        <v>1902</v>
      </c>
      <c r="B1131" s="17" t="s">
        <v>1150</v>
      </c>
      <c r="C1131" s="34">
        <v>7020</v>
      </c>
      <c r="D1131" s="16" t="s">
        <v>212</v>
      </c>
      <c r="E1131" s="18" t="s">
        <v>9</v>
      </c>
    </row>
    <row r="1132" spans="1:16" s="1" customFormat="1" x14ac:dyDescent="0.25">
      <c r="A1132" s="16" t="s">
        <v>1903</v>
      </c>
      <c r="B1132" s="17" t="s">
        <v>1152</v>
      </c>
      <c r="C1132" s="34">
        <v>15800</v>
      </c>
      <c r="D1132" s="16" t="s">
        <v>186</v>
      </c>
      <c r="E1132" s="18" t="s">
        <v>9</v>
      </c>
      <c r="F1132"/>
      <c r="G1132"/>
      <c r="H1132"/>
      <c r="I1132"/>
      <c r="J1132"/>
      <c r="K1132"/>
      <c r="L1132"/>
      <c r="M1132"/>
      <c r="N1132"/>
      <c r="O1132"/>
      <c r="P1132"/>
    </row>
    <row r="1133" spans="1:16" s="1" customFormat="1" x14ac:dyDescent="0.25">
      <c r="A1133" s="16" t="s">
        <v>1904</v>
      </c>
      <c r="B1133" s="17" t="s">
        <v>1150</v>
      </c>
      <c r="C1133" s="34">
        <v>6900</v>
      </c>
      <c r="D1133" s="16" t="s">
        <v>212</v>
      </c>
      <c r="E1133" s="18" t="s">
        <v>9</v>
      </c>
      <c r="F1133"/>
      <c r="G1133"/>
      <c r="H1133"/>
      <c r="I1133"/>
      <c r="J1133"/>
      <c r="K1133"/>
      <c r="L1133"/>
      <c r="M1133"/>
      <c r="N1133"/>
      <c r="O1133"/>
      <c r="P1133"/>
    </row>
    <row r="1134" spans="1:16" s="1" customFormat="1" x14ac:dyDescent="0.25">
      <c r="A1134" s="16" t="s">
        <v>1905</v>
      </c>
      <c r="B1134" s="17" t="s">
        <v>1150</v>
      </c>
      <c r="C1134" s="34">
        <v>11700</v>
      </c>
      <c r="D1134" s="16" t="s">
        <v>212</v>
      </c>
      <c r="E1134" s="18" t="s">
        <v>9</v>
      </c>
      <c r="F1134"/>
      <c r="G1134"/>
      <c r="H1134"/>
      <c r="I1134"/>
      <c r="J1134"/>
      <c r="K1134"/>
      <c r="L1134"/>
      <c r="M1134"/>
      <c r="N1134"/>
      <c r="O1134"/>
      <c r="P1134"/>
    </row>
    <row r="1135" spans="1:16" s="1" customFormat="1" x14ac:dyDescent="0.25">
      <c r="A1135" s="16" t="s">
        <v>1906</v>
      </c>
      <c r="B1135" s="17" t="s">
        <v>1150</v>
      </c>
      <c r="C1135" s="34">
        <v>17400</v>
      </c>
      <c r="D1135" s="16" t="s">
        <v>212</v>
      </c>
      <c r="E1135" s="18" t="s">
        <v>9</v>
      </c>
      <c r="F1135"/>
      <c r="G1135"/>
      <c r="H1135"/>
      <c r="I1135"/>
      <c r="J1135"/>
      <c r="K1135"/>
      <c r="L1135"/>
      <c r="M1135"/>
      <c r="N1135"/>
      <c r="O1135"/>
      <c r="P1135"/>
    </row>
    <row r="1136" spans="1:16" s="1" customFormat="1" x14ac:dyDescent="0.25">
      <c r="A1136" s="16" t="s">
        <v>1907</v>
      </c>
      <c r="B1136" s="17" t="s">
        <v>1150</v>
      </c>
      <c r="C1136" s="34">
        <v>9600</v>
      </c>
      <c r="D1136" s="16" t="s">
        <v>212</v>
      </c>
      <c r="E1136" s="18" t="s">
        <v>9</v>
      </c>
      <c r="F1136"/>
      <c r="G1136"/>
      <c r="H1136"/>
      <c r="I1136"/>
      <c r="J1136"/>
      <c r="K1136"/>
      <c r="L1136"/>
      <c r="M1136"/>
      <c r="N1136"/>
      <c r="O1136"/>
      <c r="P1136"/>
    </row>
    <row r="1137" spans="1:16" s="1" customFormat="1" x14ac:dyDescent="0.25">
      <c r="A1137" s="16" t="s">
        <v>1908</v>
      </c>
      <c r="B1137" s="17" t="s">
        <v>1150</v>
      </c>
      <c r="C1137" s="34">
        <v>7500</v>
      </c>
      <c r="D1137" s="16" t="s">
        <v>212</v>
      </c>
      <c r="E1137" s="18" t="s">
        <v>9</v>
      </c>
      <c r="F1137"/>
      <c r="G1137"/>
      <c r="H1137"/>
      <c r="I1137"/>
      <c r="J1137"/>
      <c r="K1137"/>
      <c r="L1137"/>
      <c r="M1137"/>
      <c r="N1137"/>
      <c r="O1137"/>
      <c r="P1137"/>
    </row>
    <row r="1138" spans="1:16" s="1" customFormat="1" x14ac:dyDescent="0.25">
      <c r="A1138" s="16" t="s">
        <v>1909</v>
      </c>
      <c r="B1138" s="17" t="s">
        <v>1150</v>
      </c>
      <c r="C1138" s="34">
        <v>6000</v>
      </c>
      <c r="D1138" s="16" t="s">
        <v>212</v>
      </c>
      <c r="E1138" s="18" t="s">
        <v>9</v>
      </c>
      <c r="F1138"/>
      <c r="G1138"/>
      <c r="H1138"/>
      <c r="I1138"/>
      <c r="J1138"/>
      <c r="K1138"/>
      <c r="L1138"/>
      <c r="M1138"/>
      <c r="N1138"/>
      <c r="O1138"/>
      <c r="P1138"/>
    </row>
    <row r="1139" spans="1:16" s="1" customFormat="1" x14ac:dyDescent="0.25">
      <c r="A1139" s="16" t="s">
        <v>1910</v>
      </c>
      <c r="B1139" s="17" t="s">
        <v>1150</v>
      </c>
      <c r="C1139" s="34">
        <v>6000</v>
      </c>
      <c r="D1139" s="16" t="s">
        <v>212</v>
      </c>
      <c r="E1139" s="18" t="s">
        <v>9</v>
      </c>
      <c r="F1139"/>
      <c r="G1139"/>
      <c r="H1139"/>
      <c r="I1139"/>
      <c r="J1139"/>
      <c r="K1139"/>
      <c r="L1139"/>
      <c r="M1139"/>
      <c r="N1139"/>
      <c r="O1139"/>
      <c r="P1139"/>
    </row>
    <row r="1140" spans="1:16" s="1" customFormat="1" x14ac:dyDescent="0.25">
      <c r="A1140" s="16" t="s">
        <v>1911</v>
      </c>
      <c r="B1140" s="17" t="s">
        <v>1150</v>
      </c>
      <c r="C1140" s="34">
        <v>6000</v>
      </c>
      <c r="D1140" s="16" t="s">
        <v>212</v>
      </c>
      <c r="E1140" s="18" t="s">
        <v>9</v>
      </c>
      <c r="F1140"/>
      <c r="G1140"/>
      <c r="H1140"/>
      <c r="I1140"/>
      <c r="J1140"/>
      <c r="K1140"/>
      <c r="L1140"/>
      <c r="M1140"/>
      <c r="N1140"/>
      <c r="O1140"/>
      <c r="P1140"/>
    </row>
    <row r="1141" spans="1:16" s="1" customFormat="1" x14ac:dyDescent="0.25">
      <c r="A1141" s="16" t="s">
        <v>1912</v>
      </c>
      <c r="B1141" s="17" t="s">
        <v>1150</v>
      </c>
      <c r="C1141" s="34">
        <v>42000</v>
      </c>
      <c r="D1141" s="16" t="s">
        <v>212</v>
      </c>
      <c r="E1141" s="18" t="s">
        <v>9</v>
      </c>
      <c r="F1141"/>
      <c r="G1141"/>
      <c r="H1141"/>
      <c r="I1141"/>
      <c r="J1141"/>
      <c r="K1141"/>
      <c r="L1141"/>
      <c r="M1141"/>
      <c r="N1141"/>
      <c r="O1141"/>
      <c r="P1141"/>
    </row>
    <row r="1142" spans="1:16" s="1" customFormat="1" x14ac:dyDescent="0.25">
      <c r="A1142" s="16" t="s">
        <v>1913</v>
      </c>
      <c r="B1142" s="17" t="s">
        <v>1150</v>
      </c>
      <c r="C1142" s="34">
        <v>42000</v>
      </c>
      <c r="D1142" s="16" t="s">
        <v>212</v>
      </c>
      <c r="E1142" s="18" t="s">
        <v>9</v>
      </c>
      <c r="F1142"/>
      <c r="G1142"/>
      <c r="H1142"/>
      <c r="I1142"/>
      <c r="J1142"/>
      <c r="K1142"/>
      <c r="L1142"/>
      <c r="M1142"/>
      <c r="N1142"/>
      <c r="O1142"/>
      <c r="P1142"/>
    </row>
    <row r="1143" spans="1:16" s="1" customFormat="1" x14ac:dyDescent="0.25">
      <c r="A1143" s="16" t="s">
        <v>1914</v>
      </c>
      <c r="B1143" s="17" t="s">
        <v>1150</v>
      </c>
      <c r="C1143" s="38">
        <v>42600</v>
      </c>
      <c r="D1143" s="16" t="s">
        <v>212</v>
      </c>
      <c r="E1143" s="18" t="s">
        <v>9</v>
      </c>
      <c r="F1143"/>
      <c r="G1143"/>
      <c r="H1143"/>
      <c r="I1143"/>
      <c r="J1143"/>
      <c r="K1143"/>
      <c r="L1143"/>
      <c r="M1143"/>
      <c r="N1143"/>
      <c r="O1143"/>
      <c r="P1143"/>
    </row>
    <row r="1144" spans="1:16" x14ac:dyDescent="0.25">
      <c r="A1144" s="16" t="s">
        <v>1915</v>
      </c>
      <c r="B1144" s="17" t="s">
        <v>1150</v>
      </c>
      <c r="C1144" s="34">
        <v>5100</v>
      </c>
      <c r="D1144" s="16" t="s">
        <v>212</v>
      </c>
      <c r="E1144" s="18" t="s">
        <v>9</v>
      </c>
    </row>
    <row r="1145" spans="1:16" x14ac:dyDescent="0.25">
      <c r="A1145" s="16" t="s">
        <v>1916</v>
      </c>
      <c r="B1145" s="17" t="s">
        <v>1150</v>
      </c>
      <c r="C1145" s="34">
        <v>9300</v>
      </c>
      <c r="D1145" s="16" t="s">
        <v>212</v>
      </c>
      <c r="E1145" s="18" t="s">
        <v>9</v>
      </c>
    </row>
    <row r="1146" spans="1:16" x14ac:dyDescent="0.25">
      <c r="A1146" s="16" t="s">
        <v>1917</v>
      </c>
      <c r="B1146" s="17" t="s">
        <v>1150</v>
      </c>
      <c r="C1146" s="34">
        <v>7200</v>
      </c>
      <c r="D1146" s="16" t="s">
        <v>212</v>
      </c>
      <c r="E1146" s="18" t="s">
        <v>9</v>
      </c>
    </row>
    <row r="1147" spans="1:16" x14ac:dyDescent="0.25">
      <c r="A1147" s="16" t="s">
        <v>1918</v>
      </c>
      <c r="B1147" s="17" t="s">
        <v>1150</v>
      </c>
      <c r="C1147" s="34">
        <v>7200</v>
      </c>
      <c r="D1147" s="16" t="s">
        <v>212</v>
      </c>
      <c r="E1147" s="18" t="s">
        <v>9</v>
      </c>
    </row>
    <row r="1148" spans="1:16" x14ac:dyDescent="0.25">
      <c r="A1148" s="16" t="s">
        <v>1919</v>
      </c>
      <c r="B1148" s="17" t="s">
        <v>1150</v>
      </c>
      <c r="C1148" s="34">
        <v>12600</v>
      </c>
      <c r="D1148" s="16" t="s">
        <v>212</v>
      </c>
      <c r="E1148" s="18" t="s">
        <v>9</v>
      </c>
    </row>
    <row r="1149" spans="1:16" x14ac:dyDescent="0.25">
      <c r="A1149" s="16" t="s">
        <v>1920</v>
      </c>
      <c r="B1149" s="17" t="s">
        <v>1150</v>
      </c>
      <c r="C1149" s="34">
        <v>13200</v>
      </c>
      <c r="D1149" s="16" t="s">
        <v>212</v>
      </c>
      <c r="E1149" s="18" t="s">
        <v>9</v>
      </c>
    </row>
    <row r="1150" spans="1:16" x14ac:dyDescent="0.25">
      <c r="A1150" s="16" t="s">
        <v>1921</v>
      </c>
      <c r="B1150" s="17" t="s">
        <v>1150</v>
      </c>
      <c r="C1150" s="34">
        <v>6600</v>
      </c>
      <c r="D1150" s="16" t="s">
        <v>212</v>
      </c>
      <c r="E1150" s="18" t="s">
        <v>9</v>
      </c>
    </row>
    <row r="1151" spans="1:16" x14ac:dyDescent="0.25">
      <c r="A1151" s="16" t="s">
        <v>2020</v>
      </c>
      <c r="B1151" s="17" t="s">
        <v>1150</v>
      </c>
      <c r="C1151" s="34">
        <v>42600</v>
      </c>
      <c r="D1151" s="16" t="s">
        <v>212</v>
      </c>
      <c r="E1151" s="18" t="s">
        <v>9</v>
      </c>
    </row>
    <row r="1152" spans="1:16" x14ac:dyDescent="0.25">
      <c r="A1152" s="16" t="s">
        <v>2041</v>
      </c>
      <c r="B1152" s="17" t="s">
        <v>2042</v>
      </c>
      <c r="C1152" s="34">
        <v>42000</v>
      </c>
      <c r="D1152" s="16" t="s">
        <v>374</v>
      </c>
      <c r="E1152" s="18" t="s">
        <v>9</v>
      </c>
    </row>
    <row r="1153" spans="1:5" x14ac:dyDescent="0.25">
      <c r="A1153" s="43" t="s">
        <v>2086</v>
      </c>
      <c r="B1153" s="44" t="s">
        <v>1150</v>
      </c>
      <c r="C1153" s="38">
        <v>13200</v>
      </c>
      <c r="D1153" s="43" t="s">
        <v>212</v>
      </c>
      <c r="E1153" s="45" t="s">
        <v>9</v>
      </c>
    </row>
    <row r="1154" spans="1:5" x14ac:dyDescent="0.25">
      <c r="A1154" s="95"/>
      <c r="B1154" s="94"/>
      <c r="C1154" s="27"/>
      <c r="D1154" s="95"/>
      <c r="E1154" s="96"/>
    </row>
    <row r="1155" spans="1:5" x14ac:dyDescent="0.25">
      <c r="A1155" s="6"/>
      <c r="B1155" s="26"/>
      <c r="C1155" s="27"/>
      <c r="D1155" s="6"/>
      <c r="E1155" s="52"/>
    </row>
    <row r="1156" spans="1:5" ht="15.75" thickBot="1" x14ac:dyDescent="0.3">
      <c r="A1156" s="20"/>
      <c r="B1156" s="20"/>
      <c r="C1156" s="20"/>
      <c r="D1156" s="21"/>
      <c r="E1156" s="22">
        <v>44930</v>
      </c>
    </row>
    <row r="1157" spans="1:5" ht="15.75" thickBot="1" x14ac:dyDescent="0.3">
      <c r="A1157" s="9" t="s">
        <v>0</v>
      </c>
      <c r="B1157" s="10" t="s">
        <v>1</v>
      </c>
      <c r="C1157" s="10" t="s">
        <v>2</v>
      </c>
      <c r="D1157" s="10" t="s">
        <v>3</v>
      </c>
      <c r="E1157" s="11" t="s">
        <v>4</v>
      </c>
    </row>
    <row r="1158" spans="1:5" ht="15.75" x14ac:dyDescent="0.25">
      <c r="A1158" s="32" t="s">
        <v>1153</v>
      </c>
      <c r="B1158" s="33"/>
      <c r="C1158" s="34"/>
      <c r="D1158" s="35"/>
      <c r="E1158" s="31"/>
    </row>
    <row r="1159" spans="1:5" x14ac:dyDescent="0.25">
      <c r="A1159" s="16" t="s">
        <v>1154</v>
      </c>
      <c r="B1159" s="17" t="s">
        <v>780</v>
      </c>
      <c r="C1159" s="23">
        <v>33000</v>
      </c>
      <c r="D1159" s="16" t="s">
        <v>186</v>
      </c>
      <c r="E1159" s="18" t="s">
        <v>9</v>
      </c>
    </row>
    <row r="1160" spans="1:5" ht="15.75" x14ac:dyDescent="0.25">
      <c r="A1160" s="54" t="s">
        <v>1155</v>
      </c>
      <c r="B1160" s="39"/>
      <c r="C1160" s="55"/>
      <c r="D1160" s="41"/>
      <c r="E1160" s="56"/>
    </row>
    <row r="1161" spans="1:5" x14ac:dyDescent="0.25">
      <c r="A1161" s="57" t="s">
        <v>1156</v>
      </c>
      <c r="B1161" s="58" t="s">
        <v>791</v>
      </c>
      <c r="C1161" s="55">
        <v>17000</v>
      </c>
      <c r="D1161" s="57" t="s">
        <v>186</v>
      </c>
      <c r="E1161" s="42" t="s">
        <v>9</v>
      </c>
    </row>
    <row r="1162" spans="1:5" x14ac:dyDescent="0.25">
      <c r="A1162" s="16" t="s">
        <v>1157</v>
      </c>
      <c r="B1162" s="17" t="s">
        <v>1158</v>
      </c>
      <c r="C1162" s="34">
        <v>34000</v>
      </c>
      <c r="D1162" s="16" t="s">
        <v>186</v>
      </c>
      <c r="E1162" s="18" t="s">
        <v>9</v>
      </c>
    </row>
    <row r="1163" spans="1:5" x14ac:dyDescent="0.25">
      <c r="A1163" s="16" t="s">
        <v>1159</v>
      </c>
      <c r="B1163" s="17" t="s">
        <v>1096</v>
      </c>
      <c r="C1163" s="34">
        <v>51000</v>
      </c>
      <c r="D1163" s="16" t="s">
        <v>186</v>
      </c>
      <c r="E1163" s="18" t="s">
        <v>9</v>
      </c>
    </row>
    <row r="1164" spans="1:5" x14ac:dyDescent="0.25">
      <c r="A1164" s="16" t="s">
        <v>1160</v>
      </c>
      <c r="B1164" s="17" t="s">
        <v>207</v>
      </c>
      <c r="C1164" s="34">
        <v>24600</v>
      </c>
      <c r="D1164" s="16" t="s">
        <v>186</v>
      </c>
      <c r="E1164" s="18" t="s">
        <v>9</v>
      </c>
    </row>
    <row r="1165" spans="1:5" x14ac:dyDescent="0.25">
      <c r="A1165" s="16" t="s">
        <v>1161</v>
      </c>
      <c r="B1165" s="17" t="s">
        <v>1162</v>
      </c>
      <c r="C1165" s="34">
        <v>15600</v>
      </c>
      <c r="D1165" s="16" t="s">
        <v>186</v>
      </c>
      <c r="E1165" s="18" t="s">
        <v>9</v>
      </c>
    </row>
    <row r="1166" spans="1:5" x14ac:dyDescent="0.25">
      <c r="A1166" s="16" t="s">
        <v>1163</v>
      </c>
      <c r="B1166" s="17" t="s">
        <v>205</v>
      </c>
      <c r="C1166" s="34">
        <v>37000</v>
      </c>
      <c r="D1166" s="16" t="s">
        <v>186</v>
      </c>
      <c r="E1166" s="18" t="s">
        <v>9</v>
      </c>
    </row>
    <row r="1167" spans="1:5" x14ac:dyDescent="0.25">
      <c r="A1167" s="16" t="s">
        <v>1164</v>
      </c>
      <c r="B1167" s="17" t="s">
        <v>498</v>
      </c>
      <c r="C1167" s="34">
        <v>22500</v>
      </c>
      <c r="D1167" s="16" t="s">
        <v>186</v>
      </c>
      <c r="E1167" s="18" t="s">
        <v>9</v>
      </c>
    </row>
    <row r="1168" spans="1:5" x14ac:dyDescent="0.25">
      <c r="A1168" s="16" t="s">
        <v>1165</v>
      </c>
      <c r="B1168" s="17" t="s">
        <v>500</v>
      </c>
      <c r="C1168" s="34">
        <v>45000</v>
      </c>
      <c r="D1168" s="16" t="s">
        <v>186</v>
      </c>
      <c r="E1168" s="18" t="s">
        <v>9</v>
      </c>
    </row>
    <row r="1169" spans="1:5" x14ac:dyDescent="0.25">
      <c r="A1169" s="16" t="s">
        <v>1166</v>
      </c>
      <c r="B1169" s="17" t="s">
        <v>490</v>
      </c>
      <c r="C1169" s="34">
        <v>16000</v>
      </c>
      <c r="D1169" s="16" t="s">
        <v>186</v>
      </c>
      <c r="E1169" s="18" t="s">
        <v>9</v>
      </c>
    </row>
    <row r="1170" spans="1:5" x14ac:dyDescent="0.25">
      <c r="A1170" s="16" t="s">
        <v>1167</v>
      </c>
      <c r="B1170" s="17" t="s">
        <v>1168</v>
      </c>
      <c r="C1170" s="34">
        <v>32000</v>
      </c>
      <c r="D1170" s="16" t="s">
        <v>186</v>
      </c>
      <c r="E1170" s="18" t="s">
        <v>9</v>
      </c>
    </row>
    <row r="1171" spans="1:5" x14ac:dyDescent="0.25">
      <c r="A1171" s="16" t="s">
        <v>1169</v>
      </c>
      <c r="B1171" s="17" t="s">
        <v>1170</v>
      </c>
      <c r="C1171" s="34">
        <v>64000</v>
      </c>
      <c r="D1171" s="16" t="s">
        <v>186</v>
      </c>
      <c r="E1171" s="18" t="s">
        <v>9</v>
      </c>
    </row>
    <row r="1172" spans="1:5" ht="15.75" x14ac:dyDescent="0.25">
      <c r="A1172" s="32" t="s">
        <v>1171</v>
      </c>
      <c r="B1172" s="33"/>
      <c r="C1172" s="34"/>
      <c r="D1172" s="35"/>
      <c r="E1172" s="31"/>
    </row>
    <row r="1173" spans="1:5" x14ac:dyDescent="0.25">
      <c r="A1173" s="16" t="s">
        <v>1172</v>
      </c>
      <c r="B1173" s="17" t="s">
        <v>205</v>
      </c>
      <c r="C1173" s="34">
        <v>31500</v>
      </c>
      <c r="D1173" s="16" t="s">
        <v>186</v>
      </c>
      <c r="E1173" s="18" t="s">
        <v>9</v>
      </c>
    </row>
    <row r="1174" spans="1:5" x14ac:dyDescent="0.25">
      <c r="A1174" s="16" t="s">
        <v>1173</v>
      </c>
      <c r="B1174" s="17" t="s">
        <v>966</v>
      </c>
      <c r="C1174" s="34">
        <v>63000</v>
      </c>
      <c r="D1174" s="16" t="s">
        <v>186</v>
      </c>
      <c r="E1174" s="18" t="s">
        <v>9</v>
      </c>
    </row>
    <row r="1175" spans="1:5" x14ac:dyDescent="0.25">
      <c r="A1175" s="16" t="s">
        <v>1174</v>
      </c>
      <c r="B1175" s="17" t="s">
        <v>205</v>
      </c>
      <c r="C1175" s="34">
        <v>49000</v>
      </c>
      <c r="D1175" s="16" t="s">
        <v>186</v>
      </c>
      <c r="E1175" s="18" t="s">
        <v>9</v>
      </c>
    </row>
    <row r="1176" spans="1:5" x14ac:dyDescent="0.25">
      <c r="A1176" s="16" t="s">
        <v>1175</v>
      </c>
      <c r="B1176" s="17" t="s">
        <v>498</v>
      </c>
      <c r="C1176" s="34">
        <v>36500</v>
      </c>
      <c r="D1176" s="16" t="s">
        <v>186</v>
      </c>
      <c r="E1176" s="18" t="s">
        <v>9</v>
      </c>
    </row>
    <row r="1177" spans="1:5" x14ac:dyDescent="0.25">
      <c r="A1177" s="16" t="s">
        <v>1176</v>
      </c>
      <c r="B1177" s="17" t="s">
        <v>491</v>
      </c>
      <c r="C1177" s="34">
        <v>76000</v>
      </c>
      <c r="D1177" s="16" t="s">
        <v>186</v>
      </c>
      <c r="E1177" s="18" t="s">
        <v>9</v>
      </c>
    </row>
    <row r="1178" spans="1:5" x14ac:dyDescent="0.25">
      <c r="A1178" s="16" t="s">
        <v>1177</v>
      </c>
      <c r="B1178" s="17" t="s">
        <v>205</v>
      </c>
      <c r="C1178" s="34">
        <v>45000</v>
      </c>
      <c r="D1178" s="16" t="s">
        <v>186</v>
      </c>
      <c r="E1178" s="18" t="s">
        <v>9</v>
      </c>
    </row>
    <row r="1179" spans="1:5" x14ac:dyDescent="0.25">
      <c r="A1179" s="16" t="s">
        <v>1178</v>
      </c>
      <c r="B1179" s="17" t="s">
        <v>207</v>
      </c>
      <c r="C1179" s="34">
        <v>21000</v>
      </c>
      <c r="D1179" s="16" t="s">
        <v>186</v>
      </c>
      <c r="E1179" s="18" t="s">
        <v>9</v>
      </c>
    </row>
    <row r="1180" spans="1:5" x14ac:dyDescent="0.25">
      <c r="A1180" s="16" t="s">
        <v>1179</v>
      </c>
      <c r="B1180" s="17" t="s">
        <v>494</v>
      </c>
      <c r="C1180" s="34">
        <v>38000</v>
      </c>
      <c r="D1180" s="16" t="s">
        <v>186</v>
      </c>
      <c r="E1180" s="18" t="s">
        <v>9</v>
      </c>
    </row>
    <row r="1181" spans="1:5" x14ac:dyDescent="0.25">
      <c r="A1181" s="16" t="s">
        <v>1180</v>
      </c>
      <c r="B1181" s="17" t="s">
        <v>205</v>
      </c>
      <c r="C1181" s="34">
        <v>16500</v>
      </c>
      <c r="D1181" s="16" t="s">
        <v>186</v>
      </c>
      <c r="E1181" s="18" t="s">
        <v>9</v>
      </c>
    </row>
    <row r="1182" spans="1:5" x14ac:dyDescent="0.25">
      <c r="A1182" s="16" t="s">
        <v>1181</v>
      </c>
      <c r="B1182" s="17" t="s">
        <v>966</v>
      </c>
      <c r="C1182" s="34">
        <v>33000</v>
      </c>
      <c r="D1182" s="16" t="s">
        <v>186</v>
      </c>
      <c r="E1182" s="18" t="s">
        <v>9</v>
      </c>
    </row>
    <row r="1183" spans="1:5" x14ac:dyDescent="0.25">
      <c r="A1183" s="16" t="s">
        <v>1182</v>
      </c>
      <c r="B1183" s="17" t="s">
        <v>1168</v>
      </c>
      <c r="C1183" s="34">
        <v>94500</v>
      </c>
      <c r="D1183" s="16" t="s">
        <v>186</v>
      </c>
      <c r="E1183" s="18" t="s">
        <v>9</v>
      </c>
    </row>
    <row r="1184" spans="1:5" x14ac:dyDescent="0.25">
      <c r="A1184" s="16" t="s">
        <v>1183</v>
      </c>
      <c r="B1184" s="17" t="s">
        <v>1096</v>
      </c>
      <c r="C1184" s="34">
        <v>126000</v>
      </c>
      <c r="D1184" s="16" t="s">
        <v>186</v>
      </c>
      <c r="E1184" s="18" t="s">
        <v>9</v>
      </c>
    </row>
    <row r="1185" spans="1:5" x14ac:dyDescent="0.25">
      <c r="A1185" s="16" t="s">
        <v>1184</v>
      </c>
      <c r="B1185" s="17" t="s">
        <v>1004</v>
      </c>
      <c r="C1185" s="34">
        <v>65000</v>
      </c>
      <c r="D1185" s="16" t="s">
        <v>186</v>
      </c>
      <c r="E1185" s="18" t="s">
        <v>9</v>
      </c>
    </row>
    <row r="1186" spans="1:5" x14ac:dyDescent="0.25">
      <c r="A1186" s="16" t="s">
        <v>1185</v>
      </c>
      <c r="B1186" s="17" t="s">
        <v>203</v>
      </c>
      <c r="C1186" s="34">
        <v>8100</v>
      </c>
      <c r="D1186" s="16" t="s">
        <v>186</v>
      </c>
      <c r="E1186" s="18" t="s">
        <v>9</v>
      </c>
    </row>
    <row r="1187" spans="1:5" x14ac:dyDescent="0.25">
      <c r="A1187" s="57" t="s">
        <v>1818</v>
      </c>
      <c r="B1187" s="58" t="s">
        <v>791</v>
      </c>
      <c r="C1187" s="55">
        <v>16200</v>
      </c>
      <c r="D1187" s="57" t="s">
        <v>186</v>
      </c>
      <c r="E1187" s="42" t="s">
        <v>9</v>
      </c>
    </row>
    <row r="1188" spans="1:5" ht="15.75" x14ac:dyDescent="0.25">
      <c r="A1188" s="32" t="s">
        <v>1845</v>
      </c>
      <c r="B1188" s="33"/>
      <c r="C1188" s="34"/>
      <c r="D1188" s="35"/>
      <c r="E1188" s="31"/>
    </row>
    <row r="1189" spans="1:5" x14ac:dyDescent="0.25">
      <c r="A1189" s="16" t="s">
        <v>1194</v>
      </c>
      <c r="B1189" s="17" t="s">
        <v>207</v>
      </c>
      <c r="C1189" s="34">
        <v>28500</v>
      </c>
      <c r="D1189" s="16" t="s">
        <v>186</v>
      </c>
      <c r="E1189" s="18" t="s">
        <v>9</v>
      </c>
    </row>
    <row r="1190" spans="1:5" x14ac:dyDescent="0.25">
      <c r="A1190" s="16" t="s">
        <v>1195</v>
      </c>
      <c r="B1190" s="17" t="s">
        <v>1196</v>
      </c>
      <c r="C1190" s="34">
        <v>25500</v>
      </c>
      <c r="D1190" s="16" t="s">
        <v>186</v>
      </c>
      <c r="E1190" s="18" t="s">
        <v>9</v>
      </c>
    </row>
    <row r="1191" spans="1:5" x14ac:dyDescent="0.25">
      <c r="A1191" s="16" t="s">
        <v>1197</v>
      </c>
      <c r="B1191" s="17" t="s">
        <v>1196</v>
      </c>
      <c r="C1191" s="34">
        <v>26500</v>
      </c>
      <c r="D1191" s="16" t="s">
        <v>186</v>
      </c>
      <c r="E1191" s="18" t="s">
        <v>9</v>
      </c>
    </row>
    <row r="1192" spans="1:5" x14ac:dyDescent="0.25">
      <c r="A1192" s="16" t="s">
        <v>1198</v>
      </c>
      <c r="B1192" s="17" t="s">
        <v>1152</v>
      </c>
      <c r="C1192" s="34">
        <v>16500</v>
      </c>
      <c r="D1192" s="16" t="s">
        <v>186</v>
      </c>
      <c r="E1192" s="18" t="s">
        <v>9</v>
      </c>
    </row>
    <row r="1193" spans="1:5" x14ac:dyDescent="0.25">
      <c r="A1193" s="16" t="s">
        <v>1199</v>
      </c>
      <c r="B1193" s="17" t="s">
        <v>205</v>
      </c>
      <c r="C1193" s="34">
        <v>25000</v>
      </c>
      <c r="D1193" s="16" t="s">
        <v>186</v>
      </c>
      <c r="E1193" s="18" t="s">
        <v>9</v>
      </c>
    </row>
    <row r="1194" spans="1:5" x14ac:dyDescent="0.25">
      <c r="A1194" s="16" t="s">
        <v>1200</v>
      </c>
      <c r="B1194" s="17" t="s">
        <v>207</v>
      </c>
      <c r="C1194" s="34">
        <v>33000</v>
      </c>
      <c r="D1194" s="16" t="s">
        <v>186</v>
      </c>
      <c r="E1194" s="18" t="s">
        <v>9</v>
      </c>
    </row>
    <row r="1195" spans="1:5" x14ac:dyDescent="0.25">
      <c r="A1195" s="16" t="s">
        <v>1201</v>
      </c>
      <c r="B1195" s="17" t="s">
        <v>205</v>
      </c>
      <c r="C1195" s="34">
        <v>24000</v>
      </c>
      <c r="D1195" s="16" t="s">
        <v>186</v>
      </c>
      <c r="E1195" s="18" t="s">
        <v>9</v>
      </c>
    </row>
    <row r="1196" spans="1:5" x14ac:dyDescent="0.25">
      <c r="A1196" s="43" t="s">
        <v>2087</v>
      </c>
      <c r="B1196" s="44" t="s">
        <v>1150</v>
      </c>
      <c r="C1196" s="38">
        <v>25200</v>
      </c>
      <c r="D1196" s="43" t="s">
        <v>212</v>
      </c>
      <c r="E1196" s="45" t="s">
        <v>9</v>
      </c>
    </row>
    <row r="1197" spans="1:5" x14ac:dyDescent="0.25">
      <c r="A1197" s="16" t="s">
        <v>1202</v>
      </c>
      <c r="B1197" s="17" t="s">
        <v>780</v>
      </c>
      <c r="C1197" s="34">
        <v>14400</v>
      </c>
      <c r="D1197" s="16" t="s">
        <v>186</v>
      </c>
      <c r="E1197" s="18" t="s">
        <v>9</v>
      </c>
    </row>
    <row r="1198" spans="1:5" x14ac:dyDescent="0.25">
      <c r="A1198" s="16" t="s">
        <v>1203</v>
      </c>
      <c r="B1198" s="17" t="s">
        <v>972</v>
      </c>
      <c r="C1198" s="34">
        <v>16500</v>
      </c>
      <c r="D1198" s="16" t="s">
        <v>186</v>
      </c>
      <c r="E1198" s="18" t="s">
        <v>9</v>
      </c>
    </row>
    <row r="1199" spans="1:5" x14ac:dyDescent="0.25">
      <c r="A1199" s="16" t="s">
        <v>1204</v>
      </c>
      <c r="B1199" s="17" t="s">
        <v>207</v>
      </c>
      <c r="C1199" s="34">
        <v>25200</v>
      </c>
      <c r="D1199" s="16" t="s">
        <v>186</v>
      </c>
      <c r="E1199" s="18" t="s">
        <v>9</v>
      </c>
    </row>
    <row r="1200" spans="1:5" x14ac:dyDescent="0.25">
      <c r="A1200" s="16" t="s">
        <v>1205</v>
      </c>
      <c r="B1200" s="17" t="s">
        <v>1206</v>
      </c>
      <c r="C1200" s="34">
        <v>27900</v>
      </c>
      <c r="D1200" s="16" t="s">
        <v>186</v>
      </c>
      <c r="E1200" s="18" t="s">
        <v>9</v>
      </c>
    </row>
    <row r="1201" spans="1:5" x14ac:dyDescent="0.25">
      <c r="A1201" s="16" t="s">
        <v>1207</v>
      </c>
      <c r="B1201" s="17" t="s">
        <v>780</v>
      </c>
      <c r="C1201" s="34">
        <v>20500</v>
      </c>
      <c r="D1201" s="16" t="s">
        <v>186</v>
      </c>
      <c r="E1201" s="18" t="s">
        <v>9</v>
      </c>
    </row>
    <row r="1202" spans="1:5" x14ac:dyDescent="0.25">
      <c r="A1202" s="16" t="s">
        <v>1208</v>
      </c>
      <c r="B1202" s="17" t="s">
        <v>1152</v>
      </c>
      <c r="C1202" s="34">
        <v>21000</v>
      </c>
      <c r="D1202" s="16" t="s">
        <v>186</v>
      </c>
      <c r="E1202" s="18" t="s">
        <v>9</v>
      </c>
    </row>
    <row r="1203" spans="1:5" x14ac:dyDescent="0.25">
      <c r="A1203" s="16" t="s">
        <v>1209</v>
      </c>
      <c r="B1203" s="17" t="s">
        <v>1210</v>
      </c>
      <c r="C1203" s="34">
        <v>16800</v>
      </c>
      <c r="D1203" s="16" t="s">
        <v>186</v>
      </c>
      <c r="E1203" s="18" t="s">
        <v>9</v>
      </c>
    </row>
    <row r="1204" spans="1:5" x14ac:dyDescent="0.25">
      <c r="A1204" s="16" t="s">
        <v>1211</v>
      </c>
      <c r="B1204" s="17" t="s">
        <v>205</v>
      </c>
      <c r="C1204" s="34">
        <v>21000</v>
      </c>
      <c r="D1204" s="16" t="s">
        <v>186</v>
      </c>
      <c r="E1204" s="18" t="s">
        <v>9</v>
      </c>
    </row>
    <row r="1205" spans="1:5" ht="15.75" x14ac:dyDescent="0.25">
      <c r="A1205" s="32" t="s">
        <v>1186</v>
      </c>
      <c r="B1205" s="33"/>
      <c r="C1205" s="34"/>
      <c r="D1205" s="35"/>
      <c r="E1205" s="31"/>
    </row>
    <row r="1206" spans="1:5" x14ac:dyDescent="0.25">
      <c r="A1206" s="16" t="s">
        <v>1187</v>
      </c>
      <c r="B1206" s="17" t="s">
        <v>780</v>
      </c>
      <c r="C1206" s="34">
        <v>23000</v>
      </c>
      <c r="D1206" s="16" t="s">
        <v>186</v>
      </c>
      <c r="E1206" s="18" t="s">
        <v>9</v>
      </c>
    </row>
    <row r="1207" spans="1:5" x14ac:dyDescent="0.25">
      <c r="A1207" s="16" t="s">
        <v>1188</v>
      </c>
      <c r="B1207" s="17" t="s">
        <v>207</v>
      </c>
      <c r="C1207" s="34">
        <v>38000</v>
      </c>
      <c r="D1207" s="16" t="s">
        <v>186</v>
      </c>
      <c r="E1207" s="18" t="s">
        <v>9</v>
      </c>
    </row>
    <row r="1208" spans="1:5" x14ac:dyDescent="0.25">
      <c r="A1208" s="16" t="s">
        <v>1730</v>
      </c>
      <c r="B1208" s="17" t="s">
        <v>490</v>
      </c>
      <c r="C1208" s="34">
        <v>50000</v>
      </c>
      <c r="D1208" s="16" t="s">
        <v>186</v>
      </c>
      <c r="E1208" s="18" t="s">
        <v>9</v>
      </c>
    </row>
    <row r="1209" spans="1:5" x14ac:dyDescent="0.25">
      <c r="A1209" s="16" t="s">
        <v>2071</v>
      </c>
      <c r="B1209" s="17" t="s">
        <v>1150</v>
      </c>
      <c r="C1209" s="34">
        <v>63600</v>
      </c>
      <c r="D1209" s="16" t="s">
        <v>212</v>
      </c>
      <c r="E1209" s="18" t="s">
        <v>9</v>
      </c>
    </row>
    <row r="1210" spans="1:5" x14ac:dyDescent="0.25">
      <c r="A1210" s="6"/>
      <c r="B1210" s="26"/>
      <c r="C1210" s="27"/>
      <c r="D1210" s="6"/>
      <c r="E1210" s="52"/>
    </row>
    <row r="1211" spans="1:5" ht="15.75" thickBot="1" x14ac:dyDescent="0.3">
      <c r="A1211" s="20"/>
      <c r="B1211" s="20"/>
      <c r="C1211" s="20"/>
      <c r="D1211" s="21"/>
      <c r="E1211" s="22">
        <v>44930</v>
      </c>
    </row>
    <row r="1212" spans="1:5" ht="15.75" thickBot="1" x14ac:dyDescent="0.3">
      <c r="A1212" s="9" t="s">
        <v>0</v>
      </c>
      <c r="B1212" s="10" t="s">
        <v>1</v>
      </c>
      <c r="C1212" s="10" t="s">
        <v>2</v>
      </c>
      <c r="D1212" s="10" t="s">
        <v>3</v>
      </c>
      <c r="E1212" s="11" t="s">
        <v>4</v>
      </c>
    </row>
    <row r="1213" spans="1:5" ht="15.75" x14ac:dyDescent="0.25">
      <c r="A1213" s="32" t="s">
        <v>1186</v>
      </c>
      <c r="B1213" s="33"/>
      <c r="C1213" s="34"/>
      <c r="D1213" s="35"/>
      <c r="E1213" s="31"/>
    </row>
    <row r="1214" spans="1:5" x14ac:dyDescent="0.25">
      <c r="A1214" s="16" t="s">
        <v>2072</v>
      </c>
      <c r="B1214" s="17" t="s">
        <v>1150</v>
      </c>
      <c r="C1214" s="34">
        <v>63600</v>
      </c>
      <c r="D1214" s="16" t="s">
        <v>212</v>
      </c>
      <c r="E1214" s="18" t="s">
        <v>9</v>
      </c>
    </row>
    <row r="1215" spans="1:5" x14ac:dyDescent="0.25">
      <c r="A1215" s="16" t="s">
        <v>2073</v>
      </c>
      <c r="B1215" s="17" t="s">
        <v>1150</v>
      </c>
      <c r="C1215" s="34">
        <v>51600</v>
      </c>
      <c r="D1215" s="16" t="s">
        <v>212</v>
      </c>
      <c r="E1215" s="18" t="s">
        <v>9</v>
      </c>
    </row>
    <row r="1216" spans="1:5" x14ac:dyDescent="0.25">
      <c r="A1216" s="16" t="s">
        <v>2074</v>
      </c>
      <c r="B1216" s="17" t="s">
        <v>1150</v>
      </c>
      <c r="C1216" s="34">
        <v>51600</v>
      </c>
      <c r="D1216" s="16" t="s">
        <v>212</v>
      </c>
      <c r="E1216" s="18" t="s">
        <v>9</v>
      </c>
    </row>
    <row r="1217" spans="1:5" x14ac:dyDescent="0.25">
      <c r="A1217" s="16" t="s">
        <v>2075</v>
      </c>
      <c r="B1217" s="17" t="s">
        <v>1150</v>
      </c>
      <c r="C1217" s="34">
        <v>51600</v>
      </c>
      <c r="D1217" s="16" t="s">
        <v>212</v>
      </c>
      <c r="E1217" s="18" t="s">
        <v>9</v>
      </c>
    </row>
    <row r="1218" spans="1:5" x14ac:dyDescent="0.25">
      <c r="A1218" s="16" t="s">
        <v>2076</v>
      </c>
      <c r="B1218" s="17" t="s">
        <v>1150</v>
      </c>
      <c r="C1218" s="34">
        <v>51600</v>
      </c>
      <c r="D1218" s="16" t="s">
        <v>212</v>
      </c>
      <c r="E1218" s="18" t="s">
        <v>9</v>
      </c>
    </row>
    <row r="1219" spans="1:5" x14ac:dyDescent="0.25">
      <c r="A1219" s="16" t="s">
        <v>2077</v>
      </c>
      <c r="B1219" s="17" t="s">
        <v>1150</v>
      </c>
      <c r="C1219" s="34">
        <v>51600</v>
      </c>
      <c r="D1219" s="16" t="s">
        <v>212</v>
      </c>
      <c r="E1219" s="18" t="s">
        <v>9</v>
      </c>
    </row>
    <row r="1220" spans="1:5" x14ac:dyDescent="0.25">
      <c r="A1220" s="16" t="s">
        <v>2078</v>
      </c>
      <c r="B1220" s="17" t="s">
        <v>1150</v>
      </c>
      <c r="C1220" s="34">
        <v>51600</v>
      </c>
      <c r="D1220" s="16" t="s">
        <v>212</v>
      </c>
      <c r="E1220" s="18" t="s">
        <v>9</v>
      </c>
    </row>
    <row r="1221" spans="1:5" x14ac:dyDescent="0.25">
      <c r="A1221" s="16" t="s">
        <v>2079</v>
      </c>
      <c r="B1221" s="17" t="s">
        <v>1150</v>
      </c>
      <c r="C1221" s="34">
        <v>51600</v>
      </c>
      <c r="D1221" s="16" t="s">
        <v>212</v>
      </c>
      <c r="E1221" s="18" t="s">
        <v>9</v>
      </c>
    </row>
    <row r="1222" spans="1:5" x14ac:dyDescent="0.25">
      <c r="A1222" s="16" t="s">
        <v>2080</v>
      </c>
      <c r="B1222" s="17" t="s">
        <v>1150</v>
      </c>
      <c r="C1222" s="34">
        <v>51600</v>
      </c>
      <c r="D1222" s="16" t="s">
        <v>212</v>
      </c>
      <c r="E1222" s="18" t="s">
        <v>9</v>
      </c>
    </row>
    <row r="1223" spans="1:5" x14ac:dyDescent="0.25">
      <c r="A1223" s="16" t="s">
        <v>2081</v>
      </c>
      <c r="B1223" s="17" t="s">
        <v>1150</v>
      </c>
      <c r="C1223" s="34">
        <v>51600</v>
      </c>
      <c r="D1223" s="16" t="s">
        <v>212</v>
      </c>
      <c r="E1223" s="18" t="s">
        <v>9</v>
      </c>
    </row>
    <row r="1224" spans="1:5" x14ac:dyDescent="0.25">
      <c r="A1224" s="16" t="s">
        <v>2082</v>
      </c>
      <c r="B1224" s="17" t="s">
        <v>1150</v>
      </c>
      <c r="C1224" s="34">
        <v>51600</v>
      </c>
      <c r="D1224" s="16" t="s">
        <v>212</v>
      </c>
      <c r="E1224" s="18" t="s">
        <v>9</v>
      </c>
    </row>
    <row r="1225" spans="1:5" x14ac:dyDescent="0.25">
      <c r="A1225" s="16" t="s">
        <v>1189</v>
      </c>
      <c r="B1225" s="17" t="s">
        <v>1152</v>
      </c>
      <c r="C1225" s="34">
        <v>39000</v>
      </c>
      <c r="D1225" s="16" t="s">
        <v>186</v>
      </c>
      <c r="E1225" s="18" t="s">
        <v>9</v>
      </c>
    </row>
    <row r="1226" spans="1:5" ht="15.75" x14ac:dyDescent="0.25">
      <c r="A1226" s="54" t="s">
        <v>1846</v>
      </c>
      <c r="B1226" s="39"/>
      <c r="C1226" s="55"/>
      <c r="D1226" s="41"/>
      <c r="E1226" s="56"/>
    </row>
    <row r="1227" spans="1:5" x14ac:dyDescent="0.25">
      <c r="A1227" s="16" t="s">
        <v>1190</v>
      </c>
      <c r="B1227" s="17" t="s">
        <v>1150</v>
      </c>
      <c r="C1227" s="34">
        <v>20400</v>
      </c>
      <c r="D1227" s="16" t="s">
        <v>212</v>
      </c>
      <c r="E1227" s="18" t="s">
        <v>9</v>
      </c>
    </row>
    <row r="1228" spans="1:5" x14ac:dyDescent="0.25">
      <c r="A1228" s="16" t="s">
        <v>1191</v>
      </c>
      <c r="B1228" s="17" t="s">
        <v>1150</v>
      </c>
      <c r="C1228" s="34">
        <v>20400</v>
      </c>
      <c r="D1228" s="16" t="s">
        <v>212</v>
      </c>
      <c r="E1228" s="18" t="s">
        <v>9</v>
      </c>
    </row>
    <row r="1229" spans="1:5" x14ac:dyDescent="0.25">
      <c r="A1229" s="16" t="s">
        <v>2057</v>
      </c>
      <c r="B1229" s="17" t="s">
        <v>1150</v>
      </c>
      <c r="C1229" s="34">
        <v>17400</v>
      </c>
      <c r="D1229" s="16" t="s">
        <v>212</v>
      </c>
      <c r="E1229" s="18" t="s">
        <v>9</v>
      </c>
    </row>
    <row r="1230" spans="1:5" x14ac:dyDescent="0.25">
      <c r="A1230" s="16" t="s">
        <v>1948</v>
      </c>
      <c r="B1230" s="17" t="s">
        <v>1150</v>
      </c>
      <c r="C1230" s="34">
        <v>32400</v>
      </c>
      <c r="D1230" s="16" t="s">
        <v>212</v>
      </c>
      <c r="E1230" s="18" t="s">
        <v>9</v>
      </c>
    </row>
    <row r="1231" spans="1:5" x14ac:dyDescent="0.25">
      <c r="A1231" s="16" t="s">
        <v>1923</v>
      </c>
      <c r="B1231" s="17" t="s">
        <v>1150</v>
      </c>
      <c r="C1231" s="34">
        <v>28800</v>
      </c>
      <c r="D1231" s="16" t="s">
        <v>212</v>
      </c>
      <c r="E1231" s="18" t="s">
        <v>9</v>
      </c>
    </row>
    <row r="1232" spans="1:5" x14ac:dyDescent="0.25">
      <c r="A1232" s="16" t="s">
        <v>1947</v>
      </c>
      <c r="B1232" s="17" t="s">
        <v>1150</v>
      </c>
      <c r="C1232" s="34">
        <v>54000</v>
      </c>
      <c r="D1232" s="16" t="s">
        <v>212</v>
      </c>
      <c r="E1232" s="18" t="s">
        <v>9</v>
      </c>
    </row>
    <row r="1233" spans="1:5" x14ac:dyDescent="0.25">
      <c r="A1233" s="16" t="s">
        <v>1946</v>
      </c>
      <c r="B1233" s="17" t="s">
        <v>1150</v>
      </c>
      <c r="C1233" s="34">
        <v>33600</v>
      </c>
      <c r="D1233" s="16" t="s">
        <v>212</v>
      </c>
      <c r="E1233" s="18" t="s">
        <v>9</v>
      </c>
    </row>
    <row r="1234" spans="1:5" x14ac:dyDescent="0.25">
      <c r="A1234" s="16" t="s">
        <v>1945</v>
      </c>
      <c r="B1234" s="17" t="s">
        <v>1150</v>
      </c>
      <c r="C1234" s="34">
        <v>32400</v>
      </c>
      <c r="D1234" s="16" t="s">
        <v>212</v>
      </c>
      <c r="E1234" s="18" t="s">
        <v>9</v>
      </c>
    </row>
    <row r="1235" spans="1:5" x14ac:dyDescent="0.25">
      <c r="A1235" s="16" t="s">
        <v>1944</v>
      </c>
      <c r="B1235" s="17" t="s">
        <v>1150</v>
      </c>
      <c r="C1235" s="34">
        <v>34200</v>
      </c>
      <c r="D1235" s="16" t="s">
        <v>212</v>
      </c>
      <c r="E1235" s="18" t="s">
        <v>9</v>
      </c>
    </row>
    <row r="1236" spans="1:5" x14ac:dyDescent="0.25">
      <c r="A1236" s="16" t="s">
        <v>1922</v>
      </c>
      <c r="B1236" s="17" t="s">
        <v>1150</v>
      </c>
      <c r="C1236" s="34">
        <v>25800</v>
      </c>
      <c r="D1236" s="16" t="s">
        <v>212</v>
      </c>
      <c r="E1236" s="18" t="s">
        <v>9</v>
      </c>
    </row>
    <row r="1237" spans="1:5" x14ac:dyDescent="0.25">
      <c r="A1237" s="16" t="s">
        <v>1943</v>
      </c>
      <c r="B1237" s="17" t="s">
        <v>1150</v>
      </c>
      <c r="C1237" s="34">
        <v>28200</v>
      </c>
      <c r="D1237" s="16" t="s">
        <v>212</v>
      </c>
      <c r="E1237" s="18" t="s">
        <v>9</v>
      </c>
    </row>
    <row r="1238" spans="1:5" ht="15.75" x14ac:dyDescent="0.25">
      <c r="A1238" s="54" t="s">
        <v>1846</v>
      </c>
      <c r="B1238" s="39"/>
      <c r="C1238" s="55"/>
      <c r="D1238" s="41"/>
      <c r="E1238" s="56"/>
    </row>
    <row r="1239" spans="1:5" x14ac:dyDescent="0.25">
      <c r="A1239" s="16" t="s">
        <v>1942</v>
      </c>
      <c r="B1239" s="17" t="s">
        <v>1150</v>
      </c>
      <c r="C1239" s="34">
        <v>26400</v>
      </c>
      <c r="D1239" s="16" t="s">
        <v>212</v>
      </c>
      <c r="E1239" s="18" t="s">
        <v>9</v>
      </c>
    </row>
    <row r="1240" spans="1:5" x14ac:dyDescent="0.25">
      <c r="A1240" s="16" t="s">
        <v>1757</v>
      </c>
      <c r="B1240" s="17" t="s">
        <v>1150</v>
      </c>
      <c r="C1240" s="34">
        <v>21600</v>
      </c>
      <c r="D1240" s="16" t="s">
        <v>212</v>
      </c>
      <c r="E1240" s="18" t="s">
        <v>9</v>
      </c>
    </row>
    <row r="1241" spans="1:5" x14ac:dyDescent="0.25">
      <c r="A1241" s="16" t="s">
        <v>1949</v>
      </c>
      <c r="B1241" s="17" t="s">
        <v>1150</v>
      </c>
      <c r="C1241" s="34">
        <v>26400</v>
      </c>
      <c r="D1241" s="16" t="s">
        <v>212</v>
      </c>
      <c r="E1241" s="18" t="s">
        <v>9</v>
      </c>
    </row>
    <row r="1242" spans="1:5" x14ac:dyDescent="0.25">
      <c r="A1242" s="16" t="s">
        <v>1950</v>
      </c>
      <c r="B1242" s="17" t="s">
        <v>1150</v>
      </c>
      <c r="C1242" s="34">
        <v>43200</v>
      </c>
      <c r="D1242" s="16" t="s">
        <v>212</v>
      </c>
      <c r="E1242" s="18" t="s">
        <v>9</v>
      </c>
    </row>
    <row r="1243" spans="1:5" x14ac:dyDescent="0.25">
      <c r="A1243" s="16" t="s">
        <v>1756</v>
      </c>
      <c r="B1243" s="17" t="s">
        <v>1150</v>
      </c>
      <c r="C1243" s="34">
        <v>24600</v>
      </c>
      <c r="D1243" s="16" t="s">
        <v>212</v>
      </c>
      <c r="E1243" s="18" t="s">
        <v>9</v>
      </c>
    </row>
    <row r="1244" spans="1:5" x14ac:dyDescent="0.25">
      <c r="A1244" s="16" t="s">
        <v>1941</v>
      </c>
      <c r="B1244" s="17" t="s">
        <v>1150</v>
      </c>
      <c r="C1244" s="34">
        <v>24000</v>
      </c>
      <c r="D1244" s="16" t="s">
        <v>212</v>
      </c>
      <c r="E1244" s="18" t="s">
        <v>9</v>
      </c>
    </row>
    <row r="1245" spans="1:5" x14ac:dyDescent="0.25">
      <c r="A1245" s="16" t="s">
        <v>1940</v>
      </c>
      <c r="B1245" s="17" t="s">
        <v>1150</v>
      </c>
      <c r="C1245" s="34">
        <v>26400</v>
      </c>
      <c r="D1245" s="16" t="s">
        <v>212</v>
      </c>
      <c r="E1245" s="18" t="s">
        <v>9</v>
      </c>
    </row>
    <row r="1246" spans="1:5" x14ac:dyDescent="0.25">
      <c r="A1246" s="16" t="s">
        <v>1978</v>
      </c>
      <c r="B1246" s="17" t="s">
        <v>1150</v>
      </c>
      <c r="C1246" s="34">
        <v>19800</v>
      </c>
      <c r="D1246" s="16" t="s">
        <v>212</v>
      </c>
      <c r="E1246" s="18" t="s">
        <v>9</v>
      </c>
    </row>
    <row r="1247" spans="1:5" x14ac:dyDescent="0.25">
      <c r="A1247" s="16" t="s">
        <v>1192</v>
      </c>
      <c r="B1247" s="17" t="s">
        <v>1150</v>
      </c>
      <c r="C1247" s="34">
        <v>28200</v>
      </c>
      <c r="D1247" s="16" t="s">
        <v>212</v>
      </c>
      <c r="E1247" s="18" t="s">
        <v>9</v>
      </c>
    </row>
    <row r="1248" spans="1:5" x14ac:dyDescent="0.25">
      <c r="A1248" s="16" t="s">
        <v>1754</v>
      </c>
      <c r="B1248" s="17" t="s">
        <v>1150</v>
      </c>
      <c r="C1248" s="34">
        <v>28200</v>
      </c>
      <c r="D1248" s="16" t="s">
        <v>212</v>
      </c>
      <c r="E1248" s="18" t="s">
        <v>9</v>
      </c>
    </row>
    <row r="1249" spans="1:5" x14ac:dyDescent="0.25">
      <c r="A1249" s="16" t="s">
        <v>1939</v>
      </c>
      <c r="B1249" s="17" t="s">
        <v>1150</v>
      </c>
      <c r="C1249" s="34">
        <v>27600</v>
      </c>
      <c r="D1249" s="16" t="s">
        <v>212</v>
      </c>
      <c r="E1249" s="18" t="s">
        <v>9</v>
      </c>
    </row>
    <row r="1250" spans="1:5" x14ac:dyDescent="0.25">
      <c r="A1250" s="16" t="s">
        <v>1938</v>
      </c>
      <c r="B1250" s="17" t="s">
        <v>1150</v>
      </c>
      <c r="C1250" s="34">
        <v>22200</v>
      </c>
      <c r="D1250" s="16" t="s">
        <v>212</v>
      </c>
      <c r="E1250" s="18" t="s">
        <v>9</v>
      </c>
    </row>
    <row r="1251" spans="1:5" x14ac:dyDescent="0.25">
      <c r="A1251" s="16" t="s">
        <v>1924</v>
      </c>
      <c r="B1251" s="17" t="s">
        <v>1150</v>
      </c>
      <c r="C1251" s="34">
        <v>27000</v>
      </c>
      <c r="D1251" s="16" t="s">
        <v>212</v>
      </c>
      <c r="E1251" s="18" t="s">
        <v>9</v>
      </c>
    </row>
    <row r="1252" spans="1:5" x14ac:dyDescent="0.25">
      <c r="A1252" s="16" t="s">
        <v>1937</v>
      </c>
      <c r="B1252" s="17" t="s">
        <v>1150</v>
      </c>
      <c r="C1252" s="34">
        <v>43200</v>
      </c>
      <c r="D1252" s="16" t="s">
        <v>212</v>
      </c>
      <c r="E1252" s="18" t="s">
        <v>9</v>
      </c>
    </row>
    <row r="1253" spans="1:5" x14ac:dyDescent="0.25">
      <c r="A1253" s="16" t="s">
        <v>1936</v>
      </c>
      <c r="B1253" s="17" t="s">
        <v>1150</v>
      </c>
      <c r="C1253" s="34">
        <v>50400</v>
      </c>
      <c r="D1253" s="16" t="s">
        <v>212</v>
      </c>
      <c r="E1253" s="18" t="s">
        <v>9</v>
      </c>
    </row>
    <row r="1254" spans="1:5" x14ac:dyDescent="0.25">
      <c r="A1254" s="16" t="s">
        <v>1193</v>
      </c>
      <c r="B1254" s="17" t="s">
        <v>1150</v>
      </c>
      <c r="C1254" s="34">
        <v>27600</v>
      </c>
      <c r="D1254" s="16" t="s">
        <v>212</v>
      </c>
      <c r="E1254" s="18" t="s">
        <v>9</v>
      </c>
    </row>
    <row r="1255" spans="1:5" x14ac:dyDescent="0.25">
      <c r="A1255" s="16" t="s">
        <v>1935</v>
      </c>
      <c r="B1255" s="17" t="s">
        <v>1150</v>
      </c>
      <c r="C1255" s="38">
        <v>25200</v>
      </c>
      <c r="D1255" s="16" t="s">
        <v>212</v>
      </c>
      <c r="E1255" s="18" t="s">
        <v>9</v>
      </c>
    </row>
    <row r="1256" spans="1:5" x14ac:dyDescent="0.25">
      <c r="A1256" s="16" t="s">
        <v>1925</v>
      </c>
      <c r="B1256" s="17" t="s">
        <v>1150</v>
      </c>
      <c r="C1256" s="34">
        <v>32400</v>
      </c>
      <c r="D1256" s="16" t="s">
        <v>212</v>
      </c>
      <c r="E1256" s="18" t="s">
        <v>9</v>
      </c>
    </row>
    <row r="1257" spans="1:5" x14ac:dyDescent="0.25">
      <c r="A1257" s="16" t="s">
        <v>1926</v>
      </c>
      <c r="B1257" s="17" t="s">
        <v>1150</v>
      </c>
      <c r="C1257" s="34">
        <v>30000</v>
      </c>
      <c r="D1257" s="16" t="s">
        <v>212</v>
      </c>
      <c r="E1257" s="18" t="s">
        <v>9</v>
      </c>
    </row>
    <row r="1258" spans="1:5" x14ac:dyDescent="0.25">
      <c r="A1258" s="16" t="s">
        <v>1927</v>
      </c>
      <c r="B1258" s="17" t="s">
        <v>1150</v>
      </c>
      <c r="C1258" s="34">
        <v>78000</v>
      </c>
      <c r="D1258" s="16" t="s">
        <v>212</v>
      </c>
      <c r="E1258" s="18" t="s">
        <v>9</v>
      </c>
    </row>
    <row r="1259" spans="1:5" x14ac:dyDescent="0.25">
      <c r="A1259" s="16" t="s">
        <v>1758</v>
      </c>
      <c r="B1259" s="17" t="s">
        <v>1150</v>
      </c>
      <c r="C1259" s="34">
        <v>14100</v>
      </c>
      <c r="D1259" s="16" t="s">
        <v>212</v>
      </c>
      <c r="E1259" s="18" t="s">
        <v>9</v>
      </c>
    </row>
    <row r="1260" spans="1:5" x14ac:dyDescent="0.25">
      <c r="A1260" s="16" t="s">
        <v>1928</v>
      </c>
      <c r="B1260" s="17" t="s">
        <v>1150</v>
      </c>
      <c r="C1260" s="34">
        <v>31200</v>
      </c>
      <c r="D1260" s="16" t="s">
        <v>212</v>
      </c>
      <c r="E1260" s="18" t="s">
        <v>9</v>
      </c>
    </row>
    <row r="1261" spans="1:5" x14ac:dyDescent="0.25">
      <c r="A1261" s="16" t="s">
        <v>1929</v>
      </c>
      <c r="B1261" s="17" t="s">
        <v>1150</v>
      </c>
      <c r="C1261" s="34">
        <v>31200</v>
      </c>
      <c r="D1261" s="16" t="s">
        <v>212</v>
      </c>
      <c r="E1261" s="18" t="s">
        <v>9</v>
      </c>
    </row>
    <row r="1262" spans="1:5" x14ac:dyDescent="0.25">
      <c r="A1262" s="16" t="s">
        <v>1934</v>
      </c>
      <c r="B1262" s="17" t="s">
        <v>1150</v>
      </c>
      <c r="C1262" s="34">
        <v>27300</v>
      </c>
      <c r="D1262" s="16" t="s">
        <v>212</v>
      </c>
      <c r="E1262" s="18" t="s">
        <v>9</v>
      </c>
    </row>
    <row r="1263" spans="1:5" x14ac:dyDescent="0.25">
      <c r="A1263" s="16" t="s">
        <v>1933</v>
      </c>
      <c r="B1263" s="17" t="s">
        <v>1150</v>
      </c>
      <c r="C1263" s="34">
        <v>81600</v>
      </c>
      <c r="D1263" s="16" t="s">
        <v>212</v>
      </c>
      <c r="E1263" s="18" t="s">
        <v>9</v>
      </c>
    </row>
    <row r="1264" spans="1:5" x14ac:dyDescent="0.25">
      <c r="A1264" s="16" t="s">
        <v>1932</v>
      </c>
      <c r="B1264" s="17" t="s">
        <v>1150</v>
      </c>
      <c r="C1264" s="34">
        <v>27300</v>
      </c>
      <c r="D1264" s="16" t="s">
        <v>212</v>
      </c>
      <c r="E1264" s="18" t="s">
        <v>9</v>
      </c>
    </row>
    <row r="1265" spans="1:5" x14ac:dyDescent="0.25">
      <c r="A1265" s="6"/>
      <c r="B1265" s="26"/>
      <c r="C1265" s="27"/>
      <c r="D1265" s="6"/>
      <c r="E1265" s="86"/>
    </row>
    <row r="1266" spans="1:5" ht="15.75" thickBot="1" x14ac:dyDescent="0.3">
      <c r="A1266" s="20"/>
      <c r="B1266" s="20"/>
      <c r="C1266" s="20"/>
      <c r="D1266" s="21"/>
      <c r="E1266" s="22">
        <v>44930</v>
      </c>
    </row>
    <row r="1267" spans="1:5" ht="15.75" thickBot="1" x14ac:dyDescent="0.3">
      <c r="A1267" s="9" t="s">
        <v>0</v>
      </c>
      <c r="B1267" s="10" t="s">
        <v>1</v>
      </c>
      <c r="C1267" s="10" t="s">
        <v>2</v>
      </c>
      <c r="D1267" s="10" t="s">
        <v>3</v>
      </c>
      <c r="E1267" s="11" t="s">
        <v>4</v>
      </c>
    </row>
    <row r="1268" spans="1:5" ht="15.75" x14ac:dyDescent="0.25">
      <c r="A1268" s="54" t="s">
        <v>1846</v>
      </c>
      <c r="B1268" s="39"/>
      <c r="C1268" s="55"/>
      <c r="D1268" s="41"/>
      <c r="E1268" s="56"/>
    </row>
    <row r="1269" spans="1:5" x14ac:dyDescent="0.25">
      <c r="A1269" s="16" t="s">
        <v>1931</v>
      </c>
      <c r="B1269" s="17" t="s">
        <v>1150</v>
      </c>
      <c r="C1269" s="34">
        <v>35400</v>
      </c>
      <c r="D1269" s="16" t="s">
        <v>212</v>
      </c>
      <c r="E1269" s="18" t="s">
        <v>9</v>
      </c>
    </row>
    <row r="1270" spans="1:5" x14ac:dyDescent="0.25">
      <c r="A1270" s="16" t="s">
        <v>1930</v>
      </c>
      <c r="B1270" s="17" t="s">
        <v>1150</v>
      </c>
      <c r="C1270" s="34">
        <v>21000</v>
      </c>
      <c r="D1270" s="16" t="s">
        <v>212</v>
      </c>
      <c r="E1270" s="18" t="s">
        <v>9</v>
      </c>
    </row>
    <row r="1271" spans="1:5" x14ac:dyDescent="0.25">
      <c r="A1271" s="16" t="s">
        <v>1976</v>
      </c>
      <c r="B1271" s="17" t="s">
        <v>1150</v>
      </c>
      <c r="C1271" s="34">
        <v>15300</v>
      </c>
      <c r="D1271" s="16" t="s">
        <v>212</v>
      </c>
      <c r="E1271" s="18" t="s">
        <v>9</v>
      </c>
    </row>
    <row r="1272" spans="1:5" ht="15.75" x14ac:dyDescent="0.25">
      <c r="A1272" s="54" t="s">
        <v>1983</v>
      </c>
      <c r="B1272" s="39"/>
      <c r="C1272" s="55"/>
      <c r="D1272" s="41"/>
      <c r="E1272" s="56"/>
    </row>
    <row r="1273" spans="1:5" x14ac:dyDescent="0.25">
      <c r="A1273" s="57" t="s">
        <v>1984</v>
      </c>
      <c r="B1273" s="58" t="s">
        <v>795</v>
      </c>
      <c r="C1273" s="55">
        <v>29000</v>
      </c>
      <c r="D1273" s="57" t="s">
        <v>186</v>
      </c>
      <c r="E1273" s="42" t="s">
        <v>9</v>
      </c>
    </row>
    <row r="1274" spans="1:5" ht="15.75" x14ac:dyDescent="0.25">
      <c r="A1274" s="54" t="s">
        <v>1212</v>
      </c>
      <c r="B1274" s="39"/>
      <c r="C1274" s="55"/>
      <c r="D1274" s="41"/>
      <c r="E1274" s="56"/>
    </row>
    <row r="1275" spans="1:5" x14ac:dyDescent="0.25">
      <c r="A1275" s="16" t="s">
        <v>1213</v>
      </c>
      <c r="B1275" s="17" t="s">
        <v>1214</v>
      </c>
      <c r="C1275" s="34">
        <v>5800</v>
      </c>
      <c r="D1275" s="16" t="s">
        <v>1215</v>
      </c>
      <c r="E1275" s="18" t="s">
        <v>9</v>
      </c>
    </row>
    <row r="1276" spans="1:5" x14ac:dyDescent="0.25">
      <c r="A1276" s="16" t="s">
        <v>1216</v>
      </c>
      <c r="B1276" s="17" t="s">
        <v>1214</v>
      </c>
      <c r="C1276" s="34">
        <v>4850</v>
      </c>
      <c r="D1276" s="16" t="s">
        <v>8</v>
      </c>
      <c r="E1276" s="18" t="s">
        <v>9</v>
      </c>
    </row>
    <row r="1277" spans="1:5" x14ac:dyDescent="0.25">
      <c r="A1277" s="16" t="s">
        <v>1217</v>
      </c>
      <c r="B1277" s="17" t="s">
        <v>1214</v>
      </c>
      <c r="C1277" s="34">
        <v>5000</v>
      </c>
      <c r="D1277" s="16" t="s">
        <v>8</v>
      </c>
      <c r="E1277" s="18" t="s">
        <v>9</v>
      </c>
    </row>
    <row r="1278" spans="1:5" x14ac:dyDescent="0.25">
      <c r="A1278" s="16" t="s">
        <v>1218</v>
      </c>
      <c r="B1278" s="17" t="s">
        <v>1219</v>
      </c>
      <c r="C1278" s="34">
        <v>3500</v>
      </c>
      <c r="D1278" s="16" t="s">
        <v>8</v>
      </c>
      <c r="E1278" s="18" t="s">
        <v>9</v>
      </c>
    </row>
    <row r="1279" spans="1:5" x14ac:dyDescent="0.25">
      <c r="A1279" s="16" t="s">
        <v>1220</v>
      </c>
      <c r="B1279" s="17" t="s">
        <v>1221</v>
      </c>
      <c r="C1279" s="34">
        <v>5100</v>
      </c>
      <c r="D1279" s="16" t="s">
        <v>8</v>
      </c>
      <c r="E1279" s="18" t="s">
        <v>9</v>
      </c>
    </row>
    <row r="1280" spans="1:5" x14ac:dyDescent="0.25">
      <c r="A1280" s="16" t="s">
        <v>1222</v>
      </c>
      <c r="B1280" s="17" t="s">
        <v>1223</v>
      </c>
      <c r="C1280" s="34">
        <v>4250</v>
      </c>
      <c r="D1280" s="16" t="s">
        <v>1215</v>
      </c>
      <c r="E1280" s="18" t="s">
        <v>9</v>
      </c>
    </row>
    <row r="1281" spans="1:5" ht="15.75" x14ac:dyDescent="0.25">
      <c r="A1281" s="53" t="s">
        <v>1224</v>
      </c>
      <c r="B1281" s="17"/>
      <c r="C1281" s="23"/>
      <c r="D1281" s="16"/>
      <c r="E1281" s="18"/>
    </row>
    <row r="1282" spans="1:5" x14ac:dyDescent="0.25">
      <c r="A1282" s="16" t="s">
        <v>1225</v>
      </c>
      <c r="B1282" s="17" t="s">
        <v>1150</v>
      </c>
      <c r="C1282" s="34">
        <v>31200</v>
      </c>
      <c r="D1282" s="16" t="s">
        <v>212</v>
      </c>
      <c r="E1282" s="18" t="s">
        <v>9</v>
      </c>
    </row>
    <row r="1283" spans="1:5" ht="15.75" x14ac:dyDescent="0.25">
      <c r="A1283" s="32" t="s">
        <v>1226</v>
      </c>
      <c r="B1283" s="33"/>
      <c r="C1283" s="34"/>
      <c r="D1283" s="35"/>
      <c r="E1283" s="31"/>
    </row>
    <row r="1284" spans="1:5" x14ac:dyDescent="0.25">
      <c r="A1284" s="16" t="s">
        <v>1227</v>
      </c>
      <c r="B1284" s="17" t="s">
        <v>1228</v>
      </c>
      <c r="C1284" s="34">
        <v>24600</v>
      </c>
      <c r="D1284" s="16" t="s">
        <v>374</v>
      </c>
      <c r="E1284" s="18" t="s">
        <v>9</v>
      </c>
    </row>
    <row r="1285" spans="1:5" x14ac:dyDescent="0.25">
      <c r="A1285" s="16" t="s">
        <v>1229</v>
      </c>
      <c r="B1285" s="17" t="s">
        <v>1228</v>
      </c>
      <c r="C1285" s="34">
        <v>20400</v>
      </c>
      <c r="D1285" s="16" t="s">
        <v>374</v>
      </c>
      <c r="E1285" s="18" t="s">
        <v>9</v>
      </c>
    </row>
    <row r="1286" spans="1:5" x14ac:dyDescent="0.25">
      <c r="A1286" s="16" t="s">
        <v>1230</v>
      </c>
      <c r="B1286" s="17" t="s">
        <v>1228</v>
      </c>
      <c r="C1286" s="34">
        <v>14160</v>
      </c>
      <c r="D1286" s="16" t="s">
        <v>374</v>
      </c>
      <c r="E1286" s="18" t="s">
        <v>9</v>
      </c>
    </row>
    <row r="1287" spans="1:5" x14ac:dyDescent="0.25">
      <c r="A1287" s="16" t="s">
        <v>1231</v>
      </c>
      <c r="B1287" s="17" t="s">
        <v>1232</v>
      </c>
      <c r="C1287" s="34">
        <v>36000</v>
      </c>
      <c r="D1287" s="16" t="s">
        <v>374</v>
      </c>
      <c r="E1287" s="18" t="s">
        <v>9</v>
      </c>
    </row>
    <row r="1288" spans="1:5" x14ac:dyDescent="0.25">
      <c r="A1288" s="16" t="s">
        <v>1233</v>
      </c>
      <c r="B1288" s="17" t="s">
        <v>1228</v>
      </c>
      <c r="C1288" s="34">
        <v>27600</v>
      </c>
      <c r="D1288" s="16" t="s">
        <v>374</v>
      </c>
      <c r="E1288" s="18" t="s">
        <v>9</v>
      </c>
    </row>
    <row r="1289" spans="1:5" x14ac:dyDescent="0.25">
      <c r="A1289" s="16" t="s">
        <v>1761</v>
      </c>
      <c r="B1289" s="17" t="s">
        <v>1228</v>
      </c>
      <c r="C1289" s="23">
        <v>22800</v>
      </c>
      <c r="D1289" s="16" t="s">
        <v>374</v>
      </c>
      <c r="E1289" s="18" t="s">
        <v>9</v>
      </c>
    </row>
    <row r="1290" spans="1:5" ht="15.75" x14ac:dyDescent="0.25">
      <c r="A1290" s="54" t="s">
        <v>1234</v>
      </c>
      <c r="B1290" s="39"/>
      <c r="C1290" s="55"/>
      <c r="D1290" s="41"/>
      <c r="E1290" s="56"/>
    </row>
    <row r="1291" spans="1:5" ht="15.75" x14ac:dyDescent="0.25">
      <c r="A1291" s="32" t="s">
        <v>1235</v>
      </c>
      <c r="B1291" s="33"/>
      <c r="C1291" s="34"/>
      <c r="D1291" s="35"/>
      <c r="E1291" s="31"/>
    </row>
    <row r="1292" spans="1:5" x14ac:dyDescent="0.25">
      <c r="A1292" s="16" t="s">
        <v>1236</v>
      </c>
      <c r="B1292" s="17" t="s">
        <v>783</v>
      </c>
      <c r="C1292" s="34">
        <v>6400</v>
      </c>
      <c r="D1292" s="16" t="s">
        <v>186</v>
      </c>
      <c r="E1292" s="18" t="s">
        <v>9</v>
      </c>
    </row>
    <row r="1293" spans="1:5" x14ac:dyDescent="0.25">
      <c r="A1293" s="16" t="s">
        <v>1237</v>
      </c>
      <c r="B1293" s="17" t="s">
        <v>207</v>
      </c>
      <c r="C1293" s="34">
        <v>12200</v>
      </c>
      <c r="D1293" s="16" t="s">
        <v>186</v>
      </c>
      <c r="E1293" s="18" t="s">
        <v>9</v>
      </c>
    </row>
    <row r="1294" spans="1:5" ht="15.75" x14ac:dyDescent="0.25">
      <c r="A1294" s="32" t="s">
        <v>1235</v>
      </c>
      <c r="B1294" s="33"/>
      <c r="C1294" s="34"/>
      <c r="D1294" s="35"/>
      <c r="E1294" s="31"/>
    </row>
    <row r="1295" spans="1:5" x14ac:dyDescent="0.25">
      <c r="A1295" s="16" t="s">
        <v>1979</v>
      </c>
      <c r="B1295" s="17" t="s">
        <v>1096</v>
      </c>
      <c r="C1295" s="34">
        <v>48000</v>
      </c>
      <c r="D1295" s="16" t="s">
        <v>186</v>
      </c>
      <c r="E1295" s="18" t="s">
        <v>9</v>
      </c>
    </row>
    <row r="1296" spans="1:5" x14ac:dyDescent="0.25">
      <c r="A1296" s="16" t="s">
        <v>1238</v>
      </c>
      <c r="B1296" s="17" t="s">
        <v>207</v>
      </c>
      <c r="C1296" s="34">
        <v>16900</v>
      </c>
      <c r="D1296" s="16" t="s">
        <v>186</v>
      </c>
      <c r="E1296" s="18" t="s">
        <v>9</v>
      </c>
    </row>
    <row r="1297" spans="1:5" x14ac:dyDescent="0.25">
      <c r="A1297" s="16" t="s">
        <v>1239</v>
      </c>
      <c r="B1297" s="17" t="s">
        <v>494</v>
      </c>
      <c r="C1297" s="34">
        <v>33800</v>
      </c>
      <c r="D1297" s="16" t="s">
        <v>186</v>
      </c>
      <c r="E1297" s="18" t="s">
        <v>9</v>
      </c>
    </row>
    <row r="1298" spans="1:5" x14ac:dyDescent="0.25">
      <c r="A1298" s="16" t="s">
        <v>1240</v>
      </c>
      <c r="B1298" s="17" t="s">
        <v>207</v>
      </c>
      <c r="C1298" s="34">
        <v>10600</v>
      </c>
      <c r="D1298" s="16" t="s">
        <v>186</v>
      </c>
      <c r="E1298" s="18" t="s">
        <v>9</v>
      </c>
    </row>
    <row r="1299" spans="1:5" x14ac:dyDescent="0.25">
      <c r="A1299" s="16" t="s">
        <v>1241</v>
      </c>
      <c r="B1299" s="17" t="s">
        <v>494</v>
      </c>
      <c r="C1299" s="34">
        <v>21200</v>
      </c>
      <c r="D1299" s="16" t="s">
        <v>186</v>
      </c>
      <c r="E1299" s="18" t="s">
        <v>9</v>
      </c>
    </row>
    <row r="1300" spans="1:5" x14ac:dyDescent="0.25">
      <c r="A1300" s="16" t="s">
        <v>1242</v>
      </c>
      <c r="B1300" s="17" t="s">
        <v>491</v>
      </c>
      <c r="C1300" s="34">
        <v>35000</v>
      </c>
      <c r="D1300" s="16" t="s">
        <v>186</v>
      </c>
      <c r="E1300" s="18" t="s">
        <v>9</v>
      </c>
    </row>
    <row r="1301" spans="1:5" x14ac:dyDescent="0.25">
      <c r="A1301" s="16" t="s">
        <v>1243</v>
      </c>
      <c r="B1301" s="17" t="s">
        <v>1096</v>
      </c>
      <c r="C1301" s="34">
        <v>49500</v>
      </c>
      <c r="D1301" s="16" t="s">
        <v>186</v>
      </c>
      <c r="E1301" s="18" t="s">
        <v>9</v>
      </c>
    </row>
    <row r="1302" spans="1:5" x14ac:dyDescent="0.25">
      <c r="A1302" s="16" t="s">
        <v>1244</v>
      </c>
      <c r="B1302" s="17" t="s">
        <v>207</v>
      </c>
      <c r="C1302" s="34">
        <v>10600</v>
      </c>
      <c r="D1302" s="16" t="s">
        <v>186</v>
      </c>
      <c r="E1302" s="18" t="s">
        <v>9</v>
      </c>
    </row>
    <row r="1303" spans="1:5" x14ac:dyDescent="0.25">
      <c r="A1303" s="16" t="s">
        <v>1245</v>
      </c>
      <c r="B1303" s="17" t="s">
        <v>494</v>
      </c>
      <c r="C1303" s="34">
        <v>21200</v>
      </c>
      <c r="D1303" s="16" t="s">
        <v>186</v>
      </c>
      <c r="E1303" s="18" t="s">
        <v>9</v>
      </c>
    </row>
    <row r="1304" spans="1:5" x14ac:dyDescent="0.25">
      <c r="A1304" s="16" t="s">
        <v>1246</v>
      </c>
      <c r="B1304" s="17" t="s">
        <v>783</v>
      </c>
      <c r="C1304" s="34">
        <v>6700</v>
      </c>
      <c r="D1304" s="16" t="s">
        <v>186</v>
      </c>
      <c r="E1304" s="18" t="s">
        <v>9</v>
      </c>
    </row>
    <row r="1305" spans="1:5" x14ac:dyDescent="0.25">
      <c r="A1305" s="16" t="s">
        <v>1247</v>
      </c>
      <c r="B1305" s="17" t="s">
        <v>207</v>
      </c>
      <c r="C1305" s="34">
        <v>13800</v>
      </c>
      <c r="D1305" s="16" t="s">
        <v>186</v>
      </c>
      <c r="E1305" s="18" t="s">
        <v>9</v>
      </c>
    </row>
    <row r="1306" spans="1:5" x14ac:dyDescent="0.25">
      <c r="A1306" s="16" t="s">
        <v>1248</v>
      </c>
      <c r="B1306" s="17" t="s">
        <v>207</v>
      </c>
      <c r="C1306" s="23">
        <v>13500</v>
      </c>
      <c r="D1306" s="16" t="s">
        <v>186</v>
      </c>
      <c r="E1306" s="18" t="s">
        <v>9</v>
      </c>
    </row>
    <row r="1307" spans="1:5" x14ac:dyDescent="0.25">
      <c r="A1307" s="16" t="s">
        <v>1249</v>
      </c>
      <c r="B1307" s="17" t="s">
        <v>494</v>
      </c>
      <c r="C1307" s="23">
        <v>24400</v>
      </c>
      <c r="D1307" s="16" t="s">
        <v>186</v>
      </c>
      <c r="E1307" s="18" t="s">
        <v>9</v>
      </c>
    </row>
    <row r="1308" spans="1:5" x14ac:dyDescent="0.25">
      <c r="A1308" s="16" t="s">
        <v>1250</v>
      </c>
      <c r="B1308" s="17" t="s">
        <v>207</v>
      </c>
      <c r="C1308" s="23">
        <v>12200</v>
      </c>
      <c r="D1308" s="16" t="s">
        <v>186</v>
      </c>
      <c r="E1308" s="18" t="s">
        <v>9</v>
      </c>
    </row>
    <row r="1309" spans="1:5" x14ac:dyDescent="0.25">
      <c r="A1309" s="16" t="s">
        <v>1251</v>
      </c>
      <c r="B1309" s="17" t="s">
        <v>991</v>
      </c>
      <c r="C1309" s="34">
        <v>13500</v>
      </c>
      <c r="D1309" s="16" t="s">
        <v>186</v>
      </c>
      <c r="E1309" s="18" t="s">
        <v>9</v>
      </c>
    </row>
    <row r="1310" spans="1:5" x14ac:dyDescent="0.25">
      <c r="A1310" s="16" t="s">
        <v>1252</v>
      </c>
      <c r="B1310" s="17" t="s">
        <v>1253</v>
      </c>
      <c r="C1310" s="34">
        <v>27000</v>
      </c>
      <c r="D1310" s="16" t="s">
        <v>186</v>
      </c>
      <c r="E1310" s="18" t="s">
        <v>9</v>
      </c>
    </row>
    <row r="1311" spans="1:5" x14ac:dyDescent="0.25">
      <c r="A1311" s="16" t="s">
        <v>1254</v>
      </c>
      <c r="B1311" s="17" t="s">
        <v>207</v>
      </c>
      <c r="C1311" s="34">
        <v>9600</v>
      </c>
      <c r="D1311" s="16" t="s">
        <v>186</v>
      </c>
      <c r="E1311" s="18" t="s">
        <v>9</v>
      </c>
    </row>
    <row r="1312" spans="1:5" x14ac:dyDescent="0.25">
      <c r="A1312" s="16" t="s">
        <v>1255</v>
      </c>
      <c r="B1312" s="17" t="s">
        <v>494</v>
      </c>
      <c r="C1312" s="34">
        <v>19200</v>
      </c>
      <c r="D1312" s="16" t="s">
        <v>186</v>
      </c>
      <c r="E1312" s="18" t="s">
        <v>9</v>
      </c>
    </row>
    <row r="1313" spans="1:5" x14ac:dyDescent="0.25">
      <c r="A1313" s="16" t="s">
        <v>1256</v>
      </c>
      <c r="B1313" s="17" t="s">
        <v>783</v>
      </c>
      <c r="C1313" s="34">
        <v>5800</v>
      </c>
      <c r="D1313" s="16" t="s">
        <v>186</v>
      </c>
      <c r="E1313" s="18" t="s">
        <v>9</v>
      </c>
    </row>
    <row r="1314" spans="1:5" x14ac:dyDescent="0.25">
      <c r="A1314" s="16" t="s">
        <v>1257</v>
      </c>
      <c r="B1314" s="17" t="s">
        <v>207</v>
      </c>
      <c r="C1314" s="34">
        <v>8400</v>
      </c>
      <c r="D1314" s="16" t="s">
        <v>186</v>
      </c>
      <c r="E1314" s="18" t="s">
        <v>9</v>
      </c>
    </row>
    <row r="1315" spans="1:5" x14ac:dyDescent="0.25">
      <c r="A1315" s="16" t="s">
        <v>1258</v>
      </c>
      <c r="B1315" s="17" t="s">
        <v>494</v>
      </c>
      <c r="C1315" s="34">
        <v>16800</v>
      </c>
      <c r="D1315" s="16" t="s">
        <v>186</v>
      </c>
      <c r="E1315" s="18" t="s">
        <v>9</v>
      </c>
    </row>
    <row r="1316" spans="1:5" x14ac:dyDescent="0.25">
      <c r="A1316" s="16" t="s">
        <v>1259</v>
      </c>
      <c r="B1316" s="17" t="s">
        <v>207</v>
      </c>
      <c r="C1316" s="34">
        <v>11000</v>
      </c>
      <c r="D1316" s="16" t="s">
        <v>186</v>
      </c>
      <c r="E1316" s="18" t="s">
        <v>9</v>
      </c>
    </row>
    <row r="1317" spans="1:5" x14ac:dyDescent="0.25">
      <c r="A1317" s="16" t="s">
        <v>1260</v>
      </c>
      <c r="B1317" s="17" t="s">
        <v>494</v>
      </c>
      <c r="C1317" s="34">
        <v>22000</v>
      </c>
      <c r="D1317" s="16" t="s">
        <v>186</v>
      </c>
      <c r="E1317" s="18" t="s">
        <v>9</v>
      </c>
    </row>
    <row r="1318" spans="1:5" x14ac:dyDescent="0.25">
      <c r="A1318" s="16" t="s">
        <v>1261</v>
      </c>
      <c r="B1318" s="17" t="s">
        <v>783</v>
      </c>
      <c r="C1318" s="34">
        <v>5400</v>
      </c>
      <c r="D1318" s="16" t="s">
        <v>186</v>
      </c>
      <c r="E1318" s="18" t="s">
        <v>9</v>
      </c>
    </row>
    <row r="1319" spans="1:5" x14ac:dyDescent="0.25">
      <c r="A1319" s="16" t="s">
        <v>1262</v>
      </c>
      <c r="B1319" s="17" t="s">
        <v>207</v>
      </c>
      <c r="C1319" s="34">
        <v>13300</v>
      </c>
      <c r="D1319" s="16" t="s">
        <v>186</v>
      </c>
      <c r="E1319" s="18" t="s">
        <v>9</v>
      </c>
    </row>
    <row r="1320" spans="1:5" x14ac:dyDescent="0.25">
      <c r="A1320" s="48"/>
      <c r="B1320" s="59"/>
      <c r="C1320" s="60"/>
      <c r="D1320" s="48"/>
      <c r="E1320" s="66"/>
    </row>
    <row r="1321" spans="1:5" ht="15.75" thickBot="1" x14ac:dyDescent="0.3">
      <c r="A1321" s="20"/>
      <c r="B1321" s="20"/>
      <c r="C1321" s="20"/>
      <c r="D1321" s="21"/>
      <c r="E1321" s="22">
        <v>44930</v>
      </c>
    </row>
    <row r="1322" spans="1:5" ht="15.75" thickBot="1" x14ac:dyDescent="0.3">
      <c r="A1322" s="9" t="s">
        <v>0</v>
      </c>
      <c r="B1322" s="10" t="s">
        <v>1</v>
      </c>
      <c r="C1322" s="10" t="s">
        <v>2</v>
      </c>
      <c r="D1322" s="10" t="s">
        <v>3</v>
      </c>
      <c r="E1322" s="11" t="s">
        <v>4</v>
      </c>
    </row>
    <row r="1323" spans="1:5" ht="15.75" x14ac:dyDescent="0.25">
      <c r="A1323" s="32" t="s">
        <v>1235</v>
      </c>
      <c r="B1323" s="33"/>
      <c r="C1323" s="34"/>
      <c r="D1323" s="35"/>
      <c r="E1323" s="31"/>
    </row>
    <row r="1324" spans="1:5" x14ac:dyDescent="0.25">
      <c r="A1324" s="16" t="s">
        <v>1263</v>
      </c>
      <c r="B1324" s="17" t="s">
        <v>207</v>
      </c>
      <c r="C1324" s="23">
        <v>13500</v>
      </c>
      <c r="D1324" s="16" t="s">
        <v>186</v>
      </c>
      <c r="E1324" s="18" t="s">
        <v>9</v>
      </c>
    </row>
    <row r="1325" spans="1:5" x14ac:dyDescent="0.25">
      <c r="A1325" s="16" t="s">
        <v>1264</v>
      </c>
      <c r="B1325" s="17" t="s">
        <v>494</v>
      </c>
      <c r="C1325" s="23">
        <v>27000</v>
      </c>
      <c r="D1325" s="16" t="s">
        <v>186</v>
      </c>
      <c r="E1325" s="18" t="s">
        <v>9</v>
      </c>
    </row>
    <row r="1326" spans="1:5" x14ac:dyDescent="0.25">
      <c r="A1326" s="16" t="s">
        <v>1265</v>
      </c>
      <c r="B1326" s="17" t="s">
        <v>1266</v>
      </c>
      <c r="C1326" s="34">
        <v>26600</v>
      </c>
      <c r="D1326" s="16" t="s">
        <v>186</v>
      </c>
      <c r="E1326" s="18" t="s">
        <v>9</v>
      </c>
    </row>
    <row r="1327" spans="1:5" x14ac:dyDescent="0.25">
      <c r="A1327" s="16" t="s">
        <v>1267</v>
      </c>
      <c r="B1327" s="17" t="s">
        <v>783</v>
      </c>
      <c r="C1327" s="34">
        <v>8000</v>
      </c>
      <c r="D1327" s="16" t="s">
        <v>186</v>
      </c>
      <c r="E1327" s="18" t="s">
        <v>9</v>
      </c>
    </row>
    <row r="1328" spans="1:5" x14ac:dyDescent="0.25">
      <c r="A1328" s="16" t="s">
        <v>1268</v>
      </c>
      <c r="B1328" s="17" t="s">
        <v>1269</v>
      </c>
      <c r="C1328" s="34">
        <v>25000</v>
      </c>
      <c r="D1328" s="16" t="s">
        <v>186</v>
      </c>
      <c r="E1328" s="18" t="s">
        <v>9</v>
      </c>
    </row>
    <row r="1329" spans="1:5" x14ac:dyDescent="0.25">
      <c r="A1329" s="16" t="s">
        <v>1270</v>
      </c>
      <c r="B1329" s="17" t="s">
        <v>795</v>
      </c>
      <c r="C1329" s="34">
        <v>14500</v>
      </c>
      <c r="D1329" s="16" t="s">
        <v>186</v>
      </c>
      <c r="E1329" s="18" t="s">
        <v>9</v>
      </c>
    </row>
    <row r="1330" spans="1:5" x14ac:dyDescent="0.25">
      <c r="A1330" s="16" t="s">
        <v>1271</v>
      </c>
      <c r="B1330" s="17" t="s">
        <v>1272</v>
      </c>
      <c r="C1330" s="34">
        <v>14500</v>
      </c>
      <c r="D1330" s="16" t="s">
        <v>186</v>
      </c>
      <c r="E1330" s="18" t="s">
        <v>9</v>
      </c>
    </row>
    <row r="1331" spans="1:5" x14ac:dyDescent="0.25">
      <c r="A1331" s="16" t="s">
        <v>1273</v>
      </c>
      <c r="B1331" s="17" t="s">
        <v>1272</v>
      </c>
      <c r="C1331" s="34">
        <v>13000</v>
      </c>
      <c r="D1331" s="16" t="s">
        <v>186</v>
      </c>
      <c r="E1331" s="18" t="s">
        <v>9</v>
      </c>
    </row>
    <row r="1332" spans="1:5" x14ac:dyDescent="0.25">
      <c r="A1332" s="16" t="s">
        <v>1853</v>
      </c>
      <c r="B1332" s="17" t="s">
        <v>1854</v>
      </c>
      <c r="C1332" s="34">
        <v>135000</v>
      </c>
      <c r="D1332" s="16" t="s">
        <v>186</v>
      </c>
      <c r="E1332" s="18" t="s">
        <v>9</v>
      </c>
    </row>
    <row r="1333" spans="1:5" x14ac:dyDescent="0.25">
      <c r="A1333" s="16" t="s">
        <v>1855</v>
      </c>
      <c r="B1333" s="17" t="s">
        <v>1856</v>
      </c>
      <c r="C1333" s="34">
        <v>145000</v>
      </c>
      <c r="D1333" s="16" t="s">
        <v>186</v>
      </c>
      <c r="E1333" s="18" t="s">
        <v>9</v>
      </c>
    </row>
    <row r="1334" spans="1:5" x14ac:dyDescent="0.25">
      <c r="A1334" s="16" t="s">
        <v>1857</v>
      </c>
      <c r="B1334" s="17" t="s">
        <v>1858</v>
      </c>
      <c r="C1334" s="34">
        <v>215000</v>
      </c>
      <c r="D1334" s="16" t="s">
        <v>186</v>
      </c>
      <c r="E1334" s="18" t="s">
        <v>9</v>
      </c>
    </row>
    <row r="1335" spans="1:5" x14ac:dyDescent="0.25">
      <c r="A1335" s="16" t="s">
        <v>1274</v>
      </c>
      <c r="B1335" s="17" t="s">
        <v>207</v>
      </c>
      <c r="C1335" s="34">
        <v>14000</v>
      </c>
      <c r="D1335" s="16" t="s">
        <v>186</v>
      </c>
      <c r="E1335" s="18" t="s">
        <v>9</v>
      </c>
    </row>
    <row r="1336" spans="1:5" x14ac:dyDescent="0.25">
      <c r="A1336" s="16" t="s">
        <v>1275</v>
      </c>
      <c r="B1336" s="17" t="s">
        <v>494</v>
      </c>
      <c r="C1336" s="34">
        <v>28000</v>
      </c>
      <c r="D1336" s="16" t="s">
        <v>186</v>
      </c>
      <c r="E1336" s="18" t="s">
        <v>9</v>
      </c>
    </row>
    <row r="1337" spans="1:5" ht="15.75" x14ac:dyDescent="0.25">
      <c r="A1337" s="32" t="s">
        <v>1276</v>
      </c>
      <c r="B1337" s="33"/>
      <c r="C1337" s="34"/>
      <c r="D1337" s="35"/>
      <c r="E1337" s="31"/>
    </row>
    <row r="1338" spans="1:5" x14ac:dyDescent="0.25">
      <c r="A1338" s="16" t="s">
        <v>1277</v>
      </c>
      <c r="B1338" s="17" t="s">
        <v>207</v>
      </c>
      <c r="C1338" s="34">
        <v>25400</v>
      </c>
      <c r="D1338" s="16" t="s">
        <v>186</v>
      </c>
      <c r="E1338" s="31" t="s">
        <v>9</v>
      </c>
    </row>
    <row r="1339" spans="1:5" x14ac:dyDescent="0.25">
      <c r="A1339" s="16" t="s">
        <v>1278</v>
      </c>
      <c r="B1339" s="17" t="s">
        <v>1279</v>
      </c>
      <c r="C1339" s="23">
        <v>280200</v>
      </c>
      <c r="D1339" s="16" t="s">
        <v>325</v>
      </c>
      <c r="E1339" s="18" t="s">
        <v>9</v>
      </c>
    </row>
    <row r="1340" spans="1:5" x14ac:dyDescent="0.25">
      <c r="A1340" s="16" t="s">
        <v>1280</v>
      </c>
      <c r="B1340" s="17" t="s">
        <v>1279</v>
      </c>
      <c r="C1340" s="23">
        <v>280200</v>
      </c>
      <c r="D1340" s="16" t="s">
        <v>325</v>
      </c>
      <c r="E1340" s="18" t="s">
        <v>9</v>
      </c>
    </row>
    <row r="1341" spans="1:5" ht="15.75" x14ac:dyDescent="0.25">
      <c r="A1341" s="32" t="s">
        <v>1281</v>
      </c>
      <c r="B1341" s="33"/>
      <c r="C1341" s="34"/>
      <c r="D1341" s="35"/>
      <c r="E1341" s="31"/>
    </row>
    <row r="1342" spans="1:5" x14ac:dyDescent="0.25">
      <c r="A1342" s="16" t="s">
        <v>1282</v>
      </c>
      <c r="B1342" s="17" t="s">
        <v>1150</v>
      </c>
      <c r="C1342" s="34">
        <v>49200</v>
      </c>
      <c r="D1342" s="16" t="s">
        <v>212</v>
      </c>
      <c r="E1342" s="18" t="s">
        <v>9</v>
      </c>
    </row>
    <row r="1343" spans="1:5" x14ac:dyDescent="0.25">
      <c r="A1343" s="16" t="s">
        <v>1283</v>
      </c>
      <c r="B1343" s="17" t="s">
        <v>1284</v>
      </c>
      <c r="C1343" s="34">
        <v>8200</v>
      </c>
      <c r="D1343" s="16" t="s">
        <v>186</v>
      </c>
      <c r="E1343" s="18" t="s">
        <v>9</v>
      </c>
    </row>
    <row r="1344" spans="1:5" x14ac:dyDescent="0.25">
      <c r="A1344" s="16" t="s">
        <v>1285</v>
      </c>
      <c r="B1344" s="17" t="s">
        <v>1149</v>
      </c>
      <c r="C1344" s="34">
        <v>30600</v>
      </c>
      <c r="D1344" s="16" t="s">
        <v>212</v>
      </c>
      <c r="E1344" s="18" t="s">
        <v>9</v>
      </c>
    </row>
    <row r="1345" spans="1:5" x14ac:dyDescent="0.25">
      <c r="A1345" s="16" t="s">
        <v>1286</v>
      </c>
      <c r="B1345" s="17" t="s">
        <v>1149</v>
      </c>
      <c r="C1345" s="34">
        <v>30000</v>
      </c>
      <c r="D1345" s="16" t="s">
        <v>212</v>
      </c>
      <c r="E1345" s="18" t="s">
        <v>9</v>
      </c>
    </row>
    <row r="1346" spans="1:5" x14ac:dyDescent="0.25">
      <c r="A1346" s="16" t="s">
        <v>1287</v>
      </c>
      <c r="B1346" s="17" t="s">
        <v>1149</v>
      </c>
      <c r="C1346" s="34">
        <v>26400</v>
      </c>
      <c r="D1346" s="16" t="s">
        <v>212</v>
      </c>
      <c r="E1346" s="18" t="s">
        <v>9</v>
      </c>
    </row>
    <row r="1347" spans="1:5" x14ac:dyDescent="0.25">
      <c r="A1347" s="16" t="s">
        <v>1288</v>
      </c>
      <c r="B1347" s="17" t="s">
        <v>1289</v>
      </c>
      <c r="C1347" s="34">
        <v>23400</v>
      </c>
      <c r="D1347" s="16" t="s">
        <v>212</v>
      </c>
      <c r="E1347" s="18" t="s">
        <v>9</v>
      </c>
    </row>
    <row r="1348" spans="1:5" x14ac:dyDescent="0.25">
      <c r="A1348" s="16" t="s">
        <v>1290</v>
      </c>
      <c r="B1348" s="17" t="s">
        <v>1150</v>
      </c>
      <c r="C1348" s="34">
        <v>40800</v>
      </c>
      <c r="D1348" s="16" t="s">
        <v>212</v>
      </c>
      <c r="E1348" s="18" t="s">
        <v>9</v>
      </c>
    </row>
    <row r="1349" spans="1:5" x14ac:dyDescent="0.25">
      <c r="A1349" s="16" t="s">
        <v>1291</v>
      </c>
      <c r="B1349" s="17" t="s">
        <v>1150</v>
      </c>
      <c r="C1349" s="34">
        <v>39000</v>
      </c>
      <c r="D1349" s="16" t="s">
        <v>212</v>
      </c>
      <c r="E1349" s="18" t="s">
        <v>9</v>
      </c>
    </row>
    <row r="1350" spans="1:5" x14ac:dyDescent="0.25">
      <c r="A1350" s="16" t="s">
        <v>1292</v>
      </c>
      <c r="B1350" s="17" t="s">
        <v>1150</v>
      </c>
      <c r="C1350" s="34">
        <v>32400</v>
      </c>
      <c r="D1350" s="16" t="s">
        <v>212</v>
      </c>
      <c r="E1350" s="18" t="s">
        <v>9</v>
      </c>
    </row>
    <row r="1351" spans="1:5" x14ac:dyDescent="0.25">
      <c r="A1351" s="16" t="s">
        <v>1293</v>
      </c>
      <c r="B1351" s="17" t="s">
        <v>1149</v>
      </c>
      <c r="C1351" s="34">
        <v>23700</v>
      </c>
      <c r="D1351" s="16" t="s">
        <v>212</v>
      </c>
      <c r="E1351" s="18" t="s">
        <v>9</v>
      </c>
    </row>
    <row r="1352" spans="1:5" x14ac:dyDescent="0.25">
      <c r="A1352" s="16" t="s">
        <v>1294</v>
      </c>
      <c r="B1352" s="17" t="s">
        <v>1149</v>
      </c>
      <c r="C1352" s="34">
        <v>36000</v>
      </c>
      <c r="D1352" s="16" t="s">
        <v>212</v>
      </c>
      <c r="E1352" s="18" t="s">
        <v>9</v>
      </c>
    </row>
    <row r="1353" spans="1:5" x14ac:dyDescent="0.25">
      <c r="A1353" s="16" t="s">
        <v>1295</v>
      </c>
      <c r="B1353" s="17" t="s">
        <v>1149</v>
      </c>
      <c r="C1353" s="34">
        <v>20100</v>
      </c>
      <c r="D1353" s="16" t="s">
        <v>212</v>
      </c>
      <c r="E1353" s="18" t="s">
        <v>9</v>
      </c>
    </row>
    <row r="1354" spans="1:5" x14ac:dyDescent="0.25">
      <c r="A1354" s="16" t="s">
        <v>1296</v>
      </c>
      <c r="B1354" s="17" t="s">
        <v>1149</v>
      </c>
      <c r="C1354" s="34">
        <v>49200</v>
      </c>
      <c r="D1354" s="16" t="s">
        <v>212</v>
      </c>
      <c r="E1354" s="18" t="s">
        <v>9</v>
      </c>
    </row>
    <row r="1355" spans="1:5" x14ac:dyDescent="0.25">
      <c r="A1355" s="16" t="s">
        <v>1297</v>
      </c>
      <c r="B1355" s="17" t="s">
        <v>1150</v>
      </c>
      <c r="C1355" s="34">
        <v>45600</v>
      </c>
      <c r="D1355" s="16" t="s">
        <v>212</v>
      </c>
      <c r="E1355" s="18" t="s">
        <v>9</v>
      </c>
    </row>
    <row r="1356" spans="1:5" x14ac:dyDescent="0.25">
      <c r="A1356" s="16" t="s">
        <v>1298</v>
      </c>
      <c r="B1356" s="17" t="s">
        <v>1150</v>
      </c>
      <c r="C1356" s="34">
        <v>28800</v>
      </c>
      <c r="D1356" s="16" t="s">
        <v>212</v>
      </c>
      <c r="E1356" s="18" t="s">
        <v>9</v>
      </c>
    </row>
    <row r="1357" spans="1:5" x14ac:dyDescent="0.25">
      <c r="A1357" s="16" t="s">
        <v>1299</v>
      </c>
      <c r="B1357" s="17" t="s">
        <v>1150</v>
      </c>
      <c r="C1357" s="34">
        <v>25200</v>
      </c>
      <c r="D1357" s="16" t="s">
        <v>212</v>
      </c>
      <c r="E1357" s="18" t="s">
        <v>9</v>
      </c>
    </row>
    <row r="1358" spans="1:5" x14ac:dyDescent="0.25">
      <c r="A1358" s="16" t="s">
        <v>1300</v>
      </c>
      <c r="B1358" s="17" t="s">
        <v>1150</v>
      </c>
      <c r="C1358" s="34">
        <v>23400</v>
      </c>
      <c r="D1358" s="16" t="s">
        <v>212</v>
      </c>
      <c r="E1358" s="18" t="s">
        <v>9</v>
      </c>
    </row>
    <row r="1359" spans="1:5" x14ac:dyDescent="0.25">
      <c r="A1359" s="16" t="s">
        <v>1301</v>
      </c>
      <c r="B1359" s="17" t="s">
        <v>1150</v>
      </c>
      <c r="C1359" s="34">
        <v>28800</v>
      </c>
      <c r="D1359" s="16" t="s">
        <v>212</v>
      </c>
      <c r="E1359" s="18" t="s">
        <v>9</v>
      </c>
    </row>
    <row r="1360" spans="1:5" x14ac:dyDescent="0.25">
      <c r="A1360" s="16" t="s">
        <v>2055</v>
      </c>
      <c r="B1360" s="17" t="s">
        <v>1150</v>
      </c>
      <c r="C1360" s="34">
        <v>57600</v>
      </c>
      <c r="D1360" s="16" t="s">
        <v>212</v>
      </c>
      <c r="E1360" s="18" t="s">
        <v>9</v>
      </c>
    </row>
    <row r="1361" spans="1:5" ht="15.75" x14ac:dyDescent="0.25">
      <c r="A1361" s="32" t="s">
        <v>1302</v>
      </c>
      <c r="B1361" s="33"/>
      <c r="C1361" s="34"/>
      <c r="D1361" s="35"/>
      <c r="E1361" s="31"/>
    </row>
    <row r="1362" spans="1:5" x14ac:dyDescent="0.25">
      <c r="A1362" s="16" t="s">
        <v>1303</v>
      </c>
      <c r="B1362" s="17" t="s">
        <v>1304</v>
      </c>
      <c r="C1362" s="34">
        <v>176400</v>
      </c>
      <c r="D1362" s="16" t="s">
        <v>325</v>
      </c>
      <c r="E1362" s="18" t="s">
        <v>9</v>
      </c>
    </row>
    <row r="1363" spans="1:5" x14ac:dyDescent="0.25">
      <c r="A1363" s="57" t="s">
        <v>1305</v>
      </c>
      <c r="B1363" s="17" t="s">
        <v>1304</v>
      </c>
      <c r="C1363" s="34">
        <v>183600</v>
      </c>
      <c r="D1363" s="57" t="s">
        <v>325</v>
      </c>
      <c r="E1363" s="42" t="s">
        <v>9</v>
      </c>
    </row>
    <row r="1364" spans="1:5" x14ac:dyDescent="0.25">
      <c r="A1364" s="16" t="s">
        <v>1306</v>
      </c>
      <c r="B1364" s="17" t="s">
        <v>1304</v>
      </c>
      <c r="C1364" s="23">
        <v>19800</v>
      </c>
      <c r="D1364" s="16" t="s">
        <v>212</v>
      </c>
      <c r="E1364" s="18" t="s">
        <v>9</v>
      </c>
    </row>
    <row r="1365" spans="1:5" x14ac:dyDescent="0.25">
      <c r="A1365" s="57" t="s">
        <v>1307</v>
      </c>
      <c r="B1365" s="17" t="s">
        <v>1308</v>
      </c>
      <c r="C1365" s="34">
        <v>37200</v>
      </c>
      <c r="D1365" s="57" t="s">
        <v>212</v>
      </c>
      <c r="E1365" s="42" t="s">
        <v>9</v>
      </c>
    </row>
    <row r="1366" spans="1:5" x14ac:dyDescent="0.25">
      <c r="A1366" s="57" t="s">
        <v>1309</v>
      </c>
      <c r="B1366" s="17" t="s">
        <v>1304</v>
      </c>
      <c r="C1366" s="34">
        <v>16500</v>
      </c>
      <c r="D1366" s="57" t="s">
        <v>212</v>
      </c>
      <c r="E1366" s="42" t="s">
        <v>9</v>
      </c>
    </row>
    <row r="1367" spans="1:5" x14ac:dyDescent="0.25">
      <c r="A1367" s="57" t="s">
        <v>1310</v>
      </c>
      <c r="B1367" s="17" t="s">
        <v>1311</v>
      </c>
      <c r="C1367" s="34">
        <v>39600</v>
      </c>
      <c r="D1367" s="57" t="s">
        <v>212</v>
      </c>
      <c r="E1367" s="42" t="s">
        <v>9</v>
      </c>
    </row>
    <row r="1368" spans="1:5" x14ac:dyDescent="0.25">
      <c r="A1368" s="57" t="s">
        <v>1312</v>
      </c>
      <c r="B1368" s="17" t="s">
        <v>1304</v>
      </c>
      <c r="C1368" s="34">
        <v>17400</v>
      </c>
      <c r="D1368" s="57" t="s">
        <v>212</v>
      </c>
      <c r="E1368" s="42" t="s">
        <v>9</v>
      </c>
    </row>
    <row r="1369" spans="1:5" ht="15.75" x14ac:dyDescent="0.25">
      <c r="A1369" s="32" t="s">
        <v>1313</v>
      </c>
      <c r="B1369" s="33"/>
      <c r="C1369" s="34"/>
      <c r="D1369" s="35"/>
      <c r="E1369" s="31"/>
    </row>
    <row r="1370" spans="1:5" x14ac:dyDescent="0.25">
      <c r="A1370" s="16" t="s">
        <v>1314</v>
      </c>
      <c r="B1370" s="17" t="s">
        <v>1315</v>
      </c>
      <c r="C1370" s="34">
        <v>255600</v>
      </c>
      <c r="D1370" s="16" t="s">
        <v>325</v>
      </c>
      <c r="E1370" s="18" t="s">
        <v>9</v>
      </c>
    </row>
    <row r="1371" spans="1:5" ht="15.75" x14ac:dyDescent="0.25">
      <c r="A1371" s="32" t="s">
        <v>1316</v>
      </c>
      <c r="B1371" s="33"/>
      <c r="C1371" s="34"/>
      <c r="D1371" s="35"/>
      <c r="E1371" s="31"/>
    </row>
    <row r="1372" spans="1:5" x14ac:dyDescent="0.25">
      <c r="A1372" s="16" t="s">
        <v>1317</v>
      </c>
      <c r="B1372" s="17" t="s">
        <v>1318</v>
      </c>
      <c r="C1372" s="34">
        <v>102000</v>
      </c>
      <c r="D1372" s="16" t="s">
        <v>325</v>
      </c>
      <c r="E1372" s="18" t="s">
        <v>9</v>
      </c>
    </row>
    <row r="1373" spans="1:5" x14ac:dyDescent="0.25">
      <c r="A1373" s="16" t="s">
        <v>1319</v>
      </c>
      <c r="B1373" s="17" t="s">
        <v>1318</v>
      </c>
      <c r="C1373" s="34">
        <v>99000</v>
      </c>
      <c r="D1373" s="16" t="s">
        <v>325</v>
      </c>
      <c r="E1373" s="18" t="s">
        <v>9</v>
      </c>
    </row>
    <row r="1374" spans="1:5" x14ac:dyDescent="0.25">
      <c r="A1374" s="16" t="s">
        <v>1320</v>
      </c>
      <c r="B1374" s="17" t="s">
        <v>1318</v>
      </c>
      <c r="C1374" s="34">
        <v>104400</v>
      </c>
      <c r="D1374" s="16" t="s">
        <v>325</v>
      </c>
      <c r="E1374" s="18" t="s">
        <v>9</v>
      </c>
    </row>
    <row r="1375" spans="1:5" x14ac:dyDescent="0.25">
      <c r="A1375" s="6"/>
      <c r="B1375" s="26"/>
      <c r="C1375" s="27"/>
      <c r="D1375" s="6"/>
      <c r="E1375" s="52"/>
    </row>
    <row r="1376" spans="1:5" ht="15.75" thickBot="1" x14ac:dyDescent="0.3">
      <c r="A1376" s="20"/>
      <c r="B1376" s="20"/>
      <c r="C1376" s="20"/>
      <c r="D1376" s="21"/>
      <c r="E1376" s="22">
        <v>44930</v>
      </c>
    </row>
    <row r="1377" spans="1:5" ht="15.75" thickBot="1" x14ac:dyDescent="0.3">
      <c r="A1377" s="9" t="s">
        <v>0</v>
      </c>
      <c r="B1377" s="10" t="s">
        <v>1</v>
      </c>
      <c r="C1377" s="10" t="s">
        <v>2</v>
      </c>
      <c r="D1377" s="10" t="s">
        <v>3</v>
      </c>
      <c r="E1377" s="11" t="s">
        <v>4</v>
      </c>
    </row>
    <row r="1378" spans="1:5" ht="15.75" x14ac:dyDescent="0.25">
      <c r="A1378" s="32" t="s">
        <v>1316</v>
      </c>
      <c r="B1378" s="33"/>
      <c r="C1378" s="34"/>
      <c r="D1378" s="35"/>
      <c r="E1378" s="31"/>
    </row>
    <row r="1379" spans="1:5" x14ac:dyDescent="0.25">
      <c r="A1379" s="16" t="s">
        <v>1321</v>
      </c>
      <c r="B1379" s="17" t="s">
        <v>1318</v>
      </c>
      <c r="C1379" s="34">
        <v>104400</v>
      </c>
      <c r="D1379" s="16" t="s">
        <v>325</v>
      </c>
      <c r="E1379" s="18" t="s">
        <v>9</v>
      </c>
    </row>
    <row r="1380" spans="1:5" x14ac:dyDescent="0.25">
      <c r="A1380" s="16" t="s">
        <v>1322</v>
      </c>
      <c r="B1380" s="17" t="s">
        <v>1318</v>
      </c>
      <c r="C1380" s="34">
        <v>95500</v>
      </c>
      <c r="D1380" s="16" t="s">
        <v>325</v>
      </c>
      <c r="E1380" s="18" t="s">
        <v>9</v>
      </c>
    </row>
    <row r="1381" spans="1:5" x14ac:dyDescent="0.25">
      <c r="A1381" s="16" t="s">
        <v>1323</v>
      </c>
      <c r="B1381" s="17" t="s">
        <v>1318</v>
      </c>
      <c r="C1381" s="34">
        <v>109200</v>
      </c>
      <c r="D1381" s="16" t="s">
        <v>325</v>
      </c>
      <c r="E1381" s="18" t="s">
        <v>9</v>
      </c>
    </row>
    <row r="1382" spans="1:5" x14ac:dyDescent="0.25">
      <c r="A1382" s="16" t="s">
        <v>1324</v>
      </c>
      <c r="B1382" s="17" t="s">
        <v>1318</v>
      </c>
      <c r="C1382" s="34">
        <v>99000</v>
      </c>
      <c r="D1382" s="16" t="s">
        <v>325</v>
      </c>
      <c r="E1382" s="18" t="s">
        <v>9</v>
      </c>
    </row>
    <row r="1383" spans="1:5" x14ac:dyDescent="0.25">
      <c r="A1383" s="16" t="s">
        <v>1325</v>
      </c>
      <c r="B1383" s="17" t="s">
        <v>1318</v>
      </c>
      <c r="C1383" s="34">
        <v>139200</v>
      </c>
      <c r="D1383" s="16" t="s">
        <v>325</v>
      </c>
      <c r="E1383" s="18" t="s">
        <v>9</v>
      </c>
    </row>
    <row r="1384" spans="1:5" x14ac:dyDescent="0.25">
      <c r="A1384" s="16" t="s">
        <v>1326</v>
      </c>
      <c r="B1384" s="17" t="s">
        <v>1318</v>
      </c>
      <c r="C1384" s="34">
        <v>96000</v>
      </c>
      <c r="D1384" s="16" t="s">
        <v>325</v>
      </c>
      <c r="E1384" s="18" t="s">
        <v>9</v>
      </c>
    </row>
    <row r="1385" spans="1:5" x14ac:dyDescent="0.25">
      <c r="A1385" s="16" t="s">
        <v>1327</v>
      </c>
      <c r="B1385" s="17" t="s">
        <v>1318</v>
      </c>
      <c r="C1385" s="34">
        <v>109000</v>
      </c>
      <c r="D1385" s="16" t="s">
        <v>325</v>
      </c>
      <c r="E1385" s="18" t="s">
        <v>9</v>
      </c>
    </row>
    <row r="1386" spans="1:5" x14ac:dyDescent="0.25">
      <c r="A1386" s="16" t="s">
        <v>1328</v>
      </c>
      <c r="B1386" s="17" t="s">
        <v>1318</v>
      </c>
      <c r="C1386" s="34">
        <v>125000</v>
      </c>
      <c r="D1386" s="16" t="s">
        <v>325</v>
      </c>
      <c r="E1386" s="18" t="s">
        <v>9</v>
      </c>
    </row>
    <row r="1387" spans="1:5" x14ac:dyDescent="0.25">
      <c r="A1387" s="16" t="s">
        <v>1329</v>
      </c>
      <c r="B1387" s="17" t="s">
        <v>1318</v>
      </c>
      <c r="C1387" s="34">
        <v>120000</v>
      </c>
      <c r="D1387" s="16" t="s">
        <v>325</v>
      </c>
      <c r="E1387" s="18" t="s">
        <v>9</v>
      </c>
    </row>
    <row r="1388" spans="1:5" x14ac:dyDescent="0.25">
      <c r="A1388" s="16" t="s">
        <v>1330</v>
      </c>
      <c r="B1388" s="17" t="s">
        <v>1318</v>
      </c>
      <c r="C1388" s="34">
        <v>144000</v>
      </c>
      <c r="D1388" s="16" t="s">
        <v>325</v>
      </c>
      <c r="E1388" s="18" t="s">
        <v>9</v>
      </c>
    </row>
    <row r="1389" spans="1:5" x14ac:dyDescent="0.25">
      <c r="A1389" s="16" t="s">
        <v>1331</v>
      </c>
      <c r="B1389" s="17" t="s">
        <v>1318</v>
      </c>
      <c r="C1389" s="34">
        <v>144000</v>
      </c>
      <c r="D1389" s="16" t="s">
        <v>325</v>
      </c>
      <c r="E1389" s="18" t="s">
        <v>9</v>
      </c>
    </row>
    <row r="1390" spans="1:5" x14ac:dyDescent="0.25">
      <c r="A1390" s="16" t="s">
        <v>1332</v>
      </c>
      <c r="B1390" s="17" t="s">
        <v>1318</v>
      </c>
      <c r="C1390" s="34">
        <v>132000</v>
      </c>
      <c r="D1390" s="16" t="s">
        <v>325</v>
      </c>
      <c r="E1390" s="18" t="s">
        <v>9</v>
      </c>
    </row>
    <row r="1391" spans="1:5" x14ac:dyDescent="0.25">
      <c r="A1391" s="16" t="s">
        <v>1333</v>
      </c>
      <c r="B1391" s="17" t="s">
        <v>1318</v>
      </c>
      <c r="C1391" s="34">
        <v>144000</v>
      </c>
      <c r="D1391" s="16" t="s">
        <v>325</v>
      </c>
      <c r="E1391" s="18" t="s">
        <v>9</v>
      </c>
    </row>
    <row r="1392" spans="1:5" x14ac:dyDescent="0.25">
      <c r="A1392" s="16" t="s">
        <v>1334</v>
      </c>
      <c r="B1392" s="17" t="s">
        <v>1318</v>
      </c>
      <c r="C1392" s="34">
        <v>146400</v>
      </c>
      <c r="D1392" s="16" t="s">
        <v>325</v>
      </c>
      <c r="E1392" s="18" t="s">
        <v>9</v>
      </c>
    </row>
    <row r="1393" spans="1:5" x14ac:dyDescent="0.25">
      <c r="A1393" s="16" t="s">
        <v>1335</v>
      </c>
      <c r="B1393" s="17" t="s">
        <v>1318</v>
      </c>
      <c r="C1393" s="34">
        <v>118000</v>
      </c>
      <c r="D1393" s="16" t="s">
        <v>325</v>
      </c>
      <c r="E1393" s="18" t="s">
        <v>9</v>
      </c>
    </row>
    <row r="1394" spans="1:5" x14ac:dyDescent="0.25">
      <c r="A1394" s="16" t="s">
        <v>1336</v>
      </c>
      <c r="B1394" s="17" t="s">
        <v>1318</v>
      </c>
      <c r="C1394" s="34">
        <v>115200</v>
      </c>
      <c r="D1394" s="16" t="s">
        <v>325</v>
      </c>
      <c r="E1394" s="18" t="s">
        <v>9</v>
      </c>
    </row>
    <row r="1395" spans="1:5" x14ac:dyDescent="0.25">
      <c r="A1395" s="16" t="s">
        <v>1337</v>
      </c>
      <c r="B1395" s="17" t="s">
        <v>1318</v>
      </c>
      <c r="C1395" s="34">
        <v>105000</v>
      </c>
      <c r="D1395" s="16" t="s">
        <v>325</v>
      </c>
      <c r="E1395" s="18" t="s">
        <v>9</v>
      </c>
    </row>
    <row r="1396" spans="1:5" x14ac:dyDescent="0.25">
      <c r="A1396" s="16" t="s">
        <v>1338</v>
      </c>
      <c r="B1396" s="17" t="s">
        <v>1318</v>
      </c>
      <c r="C1396" s="34">
        <v>144000</v>
      </c>
      <c r="D1396" s="16" t="s">
        <v>325</v>
      </c>
      <c r="E1396" s="18" t="s">
        <v>9</v>
      </c>
    </row>
    <row r="1397" spans="1:5" x14ac:dyDescent="0.25">
      <c r="A1397" s="16" t="s">
        <v>1339</v>
      </c>
      <c r="B1397" s="17" t="s">
        <v>1318</v>
      </c>
      <c r="C1397" s="34">
        <v>115000</v>
      </c>
      <c r="D1397" s="16" t="s">
        <v>325</v>
      </c>
      <c r="E1397" s="18" t="s">
        <v>9</v>
      </c>
    </row>
    <row r="1398" spans="1:5" x14ac:dyDescent="0.25">
      <c r="A1398" s="16" t="s">
        <v>1340</v>
      </c>
      <c r="B1398" s="17" t="s">
        <v>1318</v>
      </c>
      <c r="C1398" s="34">
        <v>134400</v>
      </c>
      <c r="D1398" s="16" t="s">
        <v>325</v>
      </c>
      <c r="E1398" s="18" t="s">
        <v>9</v>
      </c>
    </row>
    <row r="1399" spans="1:5" x14ac:dyDescent="0.25">
      <c r="A1399" s="16" t="s">
        <v>1341</v>
      </c>
      <c r="B1399" s="17" t="s">
        <v>1342</v>
      </c>
      <c r="C1399" s="34">
        <v>4200</v>
      </c>
      <c r="D1399" s="16" t="s">
        <v>186</v>
      </c>
      <c r="E1399" s="18" t="s">
        <v>9</v>
      </c>
    </row>
    <row r="1400" spans="1:5" x14ac:dyDescent="0.25">
      <c r="A1400" s="16" t="s">
        <v>1343</v>
      </c>
      <c r="B1400" s="17" t="s">
        <v>1318</v>
      </c>
      <c r="C1400" s="34">
        <v>114600</v>
      </c>
      <c r="D1400" s="16" t="s">
        <v>325</v>
      </c>
      <c r="E1400" s="18" t="s">
        <v>9</v>
      </c>
    </row>
    <row r="1401" spans="1:5" x14ac:dyDescent="0.25">
      <c r="A1401" s="16" t="s">
        <v>1344</v>
      </c>
      <c r="B1401" s="17" t="s">
        <v>1318</v>
      </c>
      <c r="C1401" s="34">
        <v>96000</v>
      </c>
      <c r="D1401" s="16" t="s">
        <v>325</v>
      </c>
      <c r="E1401" s="18" t="s">
        <v>9</v>
      </c>
    </row>
    <row r="1402" spans="1:5" x14ac:dyDescent="0.25">
      <c r="A1402" s="16" t="s">
        <v>1345</v>
      </c>
      <c r="B1402" s="17" t="s">
        <v>1318</v>
      </c>
      <c r="C1402" s="34">
        <v>143100</v>
      </c>
      <c r="D1402" s="16" t="s">
        <v>325</v>
      </c>
      <c r="E1402" s="18" t="s">
        <v>9</v>
      </c>
    </row>
    <row r="1403" spans="1:5" x14ac:dyDescent="0.25">
      <c r="A1403" s="16" t="s">
        <v>1346</v>
      </c>
      <c r="B1403" s="17" t="s">
        <v>1318</v>
      </c>
      <c r="C1403" s="34">
        <v>144000</v>
      </c>
      <c r="D1403" s="16" t="s">
        <v>325</v>
      </c>
      <c r="E1403" s="18" t="s">
        <v>9</v>
      </c>
    </row>
    <row r="1404" spans="1:5" x14ac:dyDescent="0.25">
      <c r="A1404" s="16" t="s">
        <v>1347</v>
      </c>
      <c r="B1404" s="17" t="s">
        <v>1318</v>
      </c>
      <c r="C1404" s="34">
        <v>162000</v>
      </c>
      <c r="D1404" s="16" t="s">
        <v>325</v>
      </c>
      <c r="E1404" s="18" t="s">
        <v>9</v>
      </c>
    </row>
    <row r="1405" spans="1:5" x14ac:dyDescent="0.25">
      <c r="A1405" s="16" t="s">
        <v>1348</v>
      </c>
      <c r="B1405" s="17" t="s">
        <v>1318</v>
      </c>
      <c r="C1405" s="34">
        <v>153000</v>
      </c>
      <c r="D1405" s="16" t="s">
        <v>325</v>
      </c>
      <c r="E1405" s="18" t="s">
        <v>9</v>
      </c>
    </row>
    <row r="1406" spans="1:5" x14ac:dyDescent="0.25">
      <c r="A1406" s="16" t="s">
        <v>1349</v>
      </c>
      <c r="B1406" s="17" t="s">
        <v>1318</v>
      </c>
      <c r="C1406" s="34">
        <v>111600</v>
      </c>
      <c r="D1406" s="16" t="s">
        <v>325</v>
      </c>
      <c r="E1406" s="18" t="s">
        <v>9</v>
      </c>
    </row>
    <row r="1407" spans="1:5" x14ac:dyDescent="0.25">
      <c r="A1407" s="16" t="s">
        <v>1350</v>
      </c>
      <c r="B1407" s="17" t="s">
        <v>1351</v>
      </c>
      <c r="C1407" s="34">
        <v>47000</v>
      </c>
      <c r="D1407" s="16" t="s">
        <v>340</v>
      </c>
      <c r="E1407" s="18" t="s">
        <v>9</v>
      </c>
    </row>
    <row r="1408" spans="1:5" x14ac:dyDescent="0.25">
      <c r="A1408" s="16" t="s">
        <v>1352</v>
      </c>
      <c r="B1408" s="17" t="s">
        <v>1318</v>
      </c>
      <c r="C1408" s="34">
        <v>105000</v>
      </c>
      <c r="D1408" s="16" t="s">
        <v>325</v>
      </c>
      <c r="E1408" s="18" t="s">
        <v>9</v>
      </c>
    </row>
    <row r="1409" spans="1:5" x14ac:dyDescent="0.25">
      <c r="A1409" s="16" t="s">
        <v>1353</v>
      </c>
      <c r="B1409" s="17" t="s">
        <v>1318</v>
      </c>
      <c r="C1409" s="34">
        <v>150000</v>
      </c>
      <c r="D1409" s="16" t="s">
        <v>325</v>
      </c>
      <c r="E1409" s="18" t="s">
        <v>9</v>
      </c>
    </row>
    <row r="1410" spans="1:5" x14ac:dyDescent="0.25">
      <c r="A1410" s="16" t="s">
        <v>1354</v>
      </c>
      <c r="B1410" s="17" t="s">
        <v>1351</v>
      </c>
      <c r="C1410" s="34">
        <v>37000</v>
      </c>
      <c r="D1410" s="16" t="s">
        <v>340</v>
      </c>
      <c r="E1410" s="18" t="s">
        <v>9</v>
      </c>
    </row>
    <row r="1411" spans="1:5" x14ac:dyDescent="0.25">
      <c r="A1411" s="16" t="s">
        <v>1355</v>
      </c>
      <c r="B1411" s="17" t="s">
        <v>1318</v>
      </c>
      <c r="C1411" s="34">
        <v>85000</v>
      </c>
      <c r="D1411" s="16" t="s">
        <v>325</v>
      </c>
      <c r="E1411" s="18" t="s">
        <v>9</v>
      </c>
    </row>
    <row r="1412" spans="1:5" x14ac:dyDescent="0.25">
      <c r="A1412" s="16" t="s">
        <v>1356</v>
      </c>
      <c r="B1412" s="17" t="s">
        <v>1318</v>
      </c>
      <c r="C1412" s="34">
        <v>85000</v>
      </c>
      <c r="D1412" s="16" t="s">
        <v>325</v>
      </c>
      <c r="E1412" s="18" t="s">
        <v>9</v>
      </c>
    </row>
    <row r="1413" spans="1:5" x14ac:dyDescent="0.25">
      <c r="A1413" s="16" t="s">
        <v>2054</v>
      </c>
      <c r="B1413" s="17" t="s">
        <v>1318</v>
      </c>
      <c r="C1413" s="34">
        <v>85000</v>
      </c>
      <c r="D1413" s="16" t="s">
        <v>325</v>
      </c>
      <c r="E1413" s="18" t="s">
        <v>9</v>
      </c>
    </row>
    <row r="1414" spans="1:5" ht="15.75" x14ac:dyDescent="0.25">
      <c r="A1414" s="32" t="s">
        <v>1357</v>
      </c>
      <c r="B1414" s="67"/>
      <c r="C1414" s="67"/>
      <c r="D1414" s="67"/>
      <c r="E1414" s="69"/>
    </row>
    <row r="1415" spans="1:5" x14ac:dyDescent="0.25">
      <c r="A1415" s="16" t="s">
        <v>1358</v>
      </c>
      <c r="B1415" s="17" t="s">
        <v>14</v>
      </c>
      <c r="C1415" s="34">
        <v>28000</v>
      </c>
      <c r="D1415" s="16" t="s">
        <v>8</v>
      </c>
      <c r="E1415" s="24" t="s">
        <v>9</v>
      </c>
    </row>
    <row r="1416" spans="1:5" x14ac:dyDescent="0.25">
      <c r="A1416" s="16" t="s">
        <v>1359</v>
      </c>
      <c r="B1416" s="17" t="s">
        <v>1360</v>
      </c>
      <c r="C1416" s="34">
        <v>32500</v>
      </c>
      <c r="D1416" s="16" t="s">
        <v>8</v>
      </c>
      <c r="E1416" s="24" t="s">
        <v>9</v>
      </c>
    </row>
    <row r="1417" spans="1:5" x14ac:dyDescent="0.25">
      <c r="A1417" s="16" t="s">
        <v>1361</v>
      </c>
      <c r="B1417" s="17" t="s">
        <v>1362</v>
      </c>
      <c r="C1417" s="34">
        <v>49000</v>
      </c>
      <c r="D1417" s="16" t="s">
        <v>8</v>
      </c>
      <c r="E1417" s="24" t="s">
        <v>9</v>
      </c>
    </row>
    <row r="1418" spans="1:5" x14ac:dyDescent="0.25">
      <c r="A1418" s="16" t="s">
        <v>1363</v>
      </c>
      <c r="B1418" s="17" t="s">
        <v>1362</v>
      </c>
      <c r="C1418" s="34">
        <v>52000</v>
      </c>
      <c r="D1418" s="16" t="s">
        <v>8</v>
      </c>
      <c r="E1418" s="24" t="s">
        <v>9</v>
      </c>
    </row>
    <row r="1419" spans="1:5" x14ac:dyDescent="0.25">
      <c r="A1419" s="16" t="s">
        <v>1823</v>
      </c>
      <c r="B1419" s="17" t="s">
        <v>1362</v>
      </c>
      <c r="C1419" s="34">
        <v>46800</v>
      </c>
      <c r="D1419" s="16" t="s">
        <v>8</v>
      </c>
      <c r="E1419" s="24" t="s">
        <v>9</v>
      </c>
    </row>
    <row r="1420" spans="1:5" x14ac:dyDescent="0.25">
      <c r="A1420" s="16" t="s">
        <v>1746</v>
      </c>
      <c r="B1420" s="17" t="s">
        <v>1362</v>
      </c>
      <c r="C1420" s="34">
        <v>48000</v>
      </c>
      <c r="D1420" s="16" t="s">
        <v>8</v>
      </c>
      <c r="E1420" s="24" t="s">
        <v>9</v>
      </c>
    </row>
    <row r="1421" spans="1:5" x14ac:dyDescent="0.25">
      <c r="A1421" s="16" t="s">
        <v>1747</v>
      </c>
      <c r="B1421" s="17" t="s">
        <v>1362</v>
      </c>
      <c r="C1421" s="34">
        <v>41000</v>
      </c>
      <c r="D1421" s="16" t="s">
        <v>8</v>
      </c>
      <c r="E1421" s="24" t="s">
        <v>9</v>
      </c>
    </row>
    <row r="1422" spans="1:5" x14ac:dyDescent="0.25">
      <c r="A1422" s="16" t="s">
        <v>1824</v>
      </c>
      <c r="B1422" s="17" t="s">
        <v>1362</v>
      </c>
      <c r="C1422" s="34">
        <v>63500</v>
      </c>
      <c r="D1422" s="16" t="s">
        <v>8</v>
      </c>
      <c r="E1422" s="24" t="s">
        <v>9</v>
      </c>
    </row>
    <row r="1423" spans="1:5" x14ac:dyDescent="0.25">
      <c r="A1423" s="16" t="s">
        <v>1841</v>
      </c>
      <c r="B1423" s="17" t="s">
        <v>1362</v>
      </c>
      <c r="C1423" s="34">
        <v>61000</v>
      </c>
      <c r="D1423" s="16" t="s">
        <v>8</v>
      </c>
      <c r="E1423" s="24" t="s">
        <v>9</v>
      </c>
    </row>
    <row r="1424" spans="1:5" x14ac:dyDescent="0.25">
      <c r="A1424" s="16" t="s">
        <v>1842</v>
      </c>
      <c r="B1424" s="17" t="s">
        <v>1362</v>
      </c>
      <c r="C1424" s="34">
        <v>40800</v>
      </c>
      <c r="D1424" s="16" t="s">
        <v>8</v>
      </c>
      <c r="E1424" s="24" t="s">
        <v>9</v>
      </c>
    </row>
    <row r="1425" spans="1:5" x14ac:dyDescent="0.25">
      <c r="A1425" s="16" t="s">
        <v>1797</v>
      </c>
      <c r="B1425" s="17" t="s">
        <v>393</v>
      </c>
      <c r="C1425" s="34">
        <v>13900</v>
      </c>
      <c r="D1425" s="16" t="s">
        <v>8</v>
      </c>
      <c r="E1425" s="24" t="s">
        <v>9</v>
      </c>
    </row>
    <row r="1426" spans="1:5" x14ac:dyDescent="0.25">
      <c r="A1426" s="16" t="s">
        <v>1364</v>
      </c>
      <c r="B1426" s="17" t="s">
        <v>519</v>
      </c>
      <c r="C1426" s="34">
        <v>4000</v>
      </c>
      <c r="D1426" s="16" t="s">
        <v>8</v>
      </c>
      <c r="E1426" s="24" t="s">
        <v>9</v>
      </c>
    </row>
    <row r="1427" spans="1:5" x14ac:dyDescent="0.25">
      <c r="A1427" s="16" t="s">
        <v>1365</v>
      </c>
      <c r="B1427" s="17" t="s">
        <v>519</v>
      </c>
      <c r="C1427" s="34">
        <v>4000</v>
      </c>
      <c r="D1427" s="16" t="s">
        <v>8</v>
      </c>
      <c r="E1427" s="24" t="s">
        <v>9</v>
      </c>
    </row>
    <row r="1428" spans="1:5" x14ac:dyDescent="0.25">
      <c r="A1428" s="16" t="s">
        <v>1366</v>
      </c>
      <c r="B1428" s="17" t="s">
        <v>519</v>
      </c>
      <c r="C1428" s="34">
        <v>4800</v>
      </c>
      <c r="D1428" s="16" t="s">
        <v>8</v>
      </c>
      <c r="E1428" s="24" t="s">
        <v>9</v>
      </c>
    </row>
    <row r="1429" spans="1:5" x14ac:dyDescent="0.25">
      <c r="A1429" s="6"/>
      <c r="B1429" s="26"/>
      <c r="C1429" s="27"/>
      <c r="D1429" s="6"/>
      <c r="E1429" s="52"/>
    </row>
    <row r="1430" spans="1:5" x14ac:dyDescent="0.25">
      <c r="A1430" s="6"/>
      <c r="B1430" s="26"/>
      <c r="C1430" s="27"/>
      <c r="D1430" s="6"/>
      <c r="E1430" s="52"/>
    </row>
    <row r="1431" spans="1:5" ht="15.75" thickBot="1" x14ac:dyDescent="0.3">
      <c r="A1431" s="20"/>
      <c r="B1431" s="20"/>
      <c r="C1431" s="20"/>
      <c r="D1431" s="21"/>
      <c r="E1431" s="22">
        <v>44930</v>
      </c>
    </row>
    <row r="1432" spans="1:5" ht="15.75" thickBot="1" x14ac:dyDescent="0.3">
      <c r="A1432" s="9" t="s">
        <v>0</v>
      </c>
      <c r="B1432" s="10" t="s">
        <v>1</v>
      </c>
      <c r="C1432" s="10" t="s">
        <v>2</v>
      </c>
      <c r="D1432" s="10" t="s">
        <v>3</v>
      </c>
      <c r="E1432" s="11" t="s">
        <v>4</v>
      </c>
    </row>
    <row r="1433" spans="1:5" ht="15.75" x14ac:dyDescent="0.25">
      <c r="A1433" s="54" t="s">
        <v>1367</v>
      </c>
      <c r="B1433" s="67"/>
      <c r="C1433" s="67"/>
      <c r="D1433" s="67"/>
      <c r="E1433" s="69"/>
    </row>
    <row r="1434" spans="1:5" x14ac:dyDescent="0.25">
      <c r="A1434" s="16" t="s">
        <v>1368</v>
      </c>
      <c r="B1434" s="17" t="s">
        <v>551</v>
      </c>
      <c r="C1434" s="34">
        <v>216000</v>
      </c>
      <c r="D1434" s="16" t="s">
        <v>8</v>
      </c>
      <c r="E1434" s="18" t="s">
        <v>9</v>
      </c>
    </row>
    <row r="1435" spans="1:5" x14ac:dyDescent="0.25">
      <c r="A1435" s="16" t="s">
        <v>1369</v>
      </c>
      <c r="B1435" s="17" t="s">
        <v>551</v>
      </c>
      <c r="C1435" s="34">
        <v>216000</v>
      </c>
      <c r="D1435" s="16" t="s">
        <v>8</v>
      </c>
      <c r="E1435" s="18" t="s">
        <v>9</v>
      </c>
    </row>
    <row r="1436" spans="1:5" x14ac:dyDescent="0.25">
      <c r="A1436" s="16" t="s">
        <v>1370</v>
      </c>
      <c r="B1436" s="17" t="s">
        <v>551</v>
      </c>
      <c r="C1436" s="34">
        <v>165000</v>
      </c>
      <c r="D1436" s="16" t="s">
        <v>8</v>
      </c>
      <c r="E1436" s="18" t="s">
        <v>9</v>
      </c>
    </row>
    <row r="1437" spans="1:5" x14ac:dyDescent="0.25">
      <c r="A1437" s="16" t="s">
        <v>1371</v>
      </c>
      <c r="B1437" s="17" t="s">
        <v>551</v>
      </c>
      <c r="C1437" s="23">
        <v>165000</v>
      </c>
      <c r="D1437" s="16" t="s">
        <v>8</v>
      </c>
      <c r="E1437" s="18" t="s">
        <v>9</v>
      </c>
    </row>
    <row r="1438" spans="1:5" ht="15.75" x14ac:dyDescent="0.25">
      <c r="A1438" s="32" t="s">
        <v>1372</v>
      </c>
      <c r="B1438" s="33"/>
      <c r="C1438" s="34"/>
      <c r="D1438" s="35"/>
      <c r="E1438" s="37"/>
    </row>
    <row r="1439" spans="1:5" x14ac:dyDescent="0.25">
      <c r="A1439" s="16" t="s">
        <v>1373</v>
      </c>
      <c r="B1439" s="17" t="s">
        <v>1374</v>
      </c>
      <c r="C1439" s="34">
        <v>31200</v>
      </c>
      <c r="D1439" s="16" t="s">
        <v>212</v>
      </c>
      <c r="E1439" s="18" t="s">
        <v>9</v>
      </c>
    </row>
    <row r="1440" spans="1:5" x14ac:dyDescent="0.25">
      <c r="A1440" s="16" t="s">
        <v>1375</v>
      </c>
      <c r="B1440" s="17" t="s">
        <v>1374</v>
      </c>
      <c r="C1440" s="34">
        <v>31200</v>
      </c>
      <c r="D1440" s="16" t="s">
        <v>212</v>
      </c>
      <c r="E1440" s="18" t="s">
        <v>9</v>
      </c>
    </row>
    <row r="1441" spans="1:5" ht="15.75" x14ac:dyDescent="0.25">
      <c r="A1441" s="54" t="s">
        <v>1376</v>
      </c>
      <c r="B1441" s="67"/>
      <c r="C1441" s="67"/>
      <c r="D1441" s="67"/>
      <c r="E1441" s="69"/>
    </row>
    <row r="1442" spans="1:5" x14ac:dyDescent="0.25">
      <c r="A1442" s="16" t="s">
        <v>1377</v>
      </c>
      <c r="B1442" s="17" t="s">
        <v>1378</v>
      </c>
      <c r="C1442" s="34">
        <v>12950</v>
      </c>
      <c r="D1442" s="16" t="s">
        <v>8</v>
      </c>
      <c r="E1442" s="18" t="s">
        <v>9</v>
      </c>
    </row>
    <row r="1443" spans="1:5" x14ac:dyDescent="0.25">
      <c r="A1443" s="16" t="s">
        <v>1379</v>
      </c>
      <c r="B1443" s="17" t="s">
        <v>1378</v>
      </c>
      <c r="C1443" s="34">
        <v>12950</v>
      </c>
      <c r="D1443" s="16" t="s">
        <v>8</v>
      </c>
      <c r="E1443" s="18" t="s">
        <v>9</v>
      </c>
    </row>
    <row r="1444" spans="1:5" x14ac:dyDescent="0.25">
      <c r="A1444" s="16" t="s">
        <v>1380</v>
      </c>
      <c r="B1444" s="17" t="s">
        <v>527</v>
      </c>
      <c r="C1444" s="34">
        <v>15500</v>
      </c>
      <c r="D1444" s="16" t="s">
        <v>8</v>
      </c>
      <c r="E1444" s="18" t="s">
        <v>9</v>
      </c>
    </row>
    <row r="1445" spans="1:5" x14ac:dyDescent="0.25">
      <c r="A1445" s="16" t="s">
        <v>1381</v>
      </c>
      <c r="B1445" s="17" t="s">
        <v>1378</v>
      </c>
      <c r="C1445" s="34">
        <v>11600</v>
      </c>
      <c r="D1445" s="16" t="s">
        <v>8</v>
      </c>
      <c r="E1445" s="18" t="s">
        <v>9</v>
      </c>
    </row>
    <row r="1446" spans="1:5" x14ac:dyDescent="0.25">
      <c r="A1446" s="16" t="s">
        <v>1382</v>
      </c>
      <c r="B1446" s="17" t="s">
        <v>371</v>
      </c>
      <c r="C1446" s="34">
        <v>8500</v>
      </c>
      <c r="D1446" s="16" t="s">
        <v>8</v>
      </c>
      <c r="E1446" s="18" t="s">
        <v>9</v>
      </c>
    </row>
    <row r="1447" spans="1:5" x14ac:dyDescent="0.25">
      <c r="A1447" s="16" t="s">
        <v>1723</v>
      </c>
      <c r="B1447" s="17" t="s">
        <v>1724</v>
      </c>
      <c r="C1447" s="34">
        <v>9900</v>
      </c>
      <c r="D1447" s="16" t="s">
        <v>8</v>
      </c>
      <c r="E1447" s="18" t="s">
        <v>9</v>
      </c>
    </row>
    <row r="1448" spans="1:5" x14ac:dyDescent="0.25">
      <c r="A1448" s="16" t="s">
        <v>1383</v>
      </c>
      <c r="B1448" s="17" t="s">
        <v>672</v>
      </c>
      <c r="C1448" s="34">
        <v>29500</v>
      </c>
      <c r="D1448" s="16" t="s">
        <v>8</v>
      </c>
      <c r="E1448" s="18" t="s">
        <v>9</v>
      </c>
    </row>
    <row r="1449" spans="1:5" x14ac:dyDescent="0.25">
      <c r="A1449" s="16" t="s">
        <v>1384</v>
      </c>
      <c r="B1449" s="17" t="s">
        <v>672</v>
      </c>
      <c r="C1449" s="34">
        <v>21500</v>
      </c>
      <c r="D1449" s="16" t="s">
        <v>8</v>
      </c>
      <c r="E1449" s="18" t="s">
        <v>9</v>
      </c>
    </row>
    <row r="1450" spans="1:5" x14ac:dyDescent="0.25">
      <c r="A1450" s="16" t="s">
        <v>1385</v>
      </c>
      <c r="B1450" s="17" t="s">
        <v>1386</v>
      </c>
      <c r="C1450" s="34">
        <v>40000</v>
      </c>
      <c r="D1450" s="16" t="s">
        <v>8</v>
      </c>
      <c r="E1450" s="18" t="s">
        <v>9</v>
      </c>
    </row>
    <row r="1451" spans="1:5" x14ac:dyDescent="0.25">
      <c r="A1451" s="16" t="s">
        <v>1387</v>
      </c>
      <c r="B1451" s="17" t="s">
        <v>1386</v>
      </c>
      <c r="C1451" s="34">
        <v>45500</v>
      </c>
      <c r="D1451" s="16" t="s">
        <v>8</v>
      </c>
      <c r="E1451" s="18" t="s">
        <v>9</v>
      </c>
    </row>
    <row r="1452" spans="1:5" x14ac:dyDescent="0.25">
      <c r="A1452" s="16" t="s">
        <v>1388</v>
      </c>
      <c r="B1452" s="17" t="s">
        <v>1389</v>
      </c>
      <c r="C1452" s="23">
        <v>165000</v>
      </c>
      <c r="D1452" s="16" t="s">
        <v>8</v>
      </c>
      <c r="E1452" s="18" t="s">
        <v>9</v>
      </c>
    </row>
    <row r="1453" spans="1:5" ht="15.75" x14ac:dyDescent="0.25">
      <c r="A1453" s="54" t="s">
        <v>1390</v>
      </c>
      <c r="B1453" s="62"/>
      <c r="C1453" s="62"/>
      <c r="D1453" s="62"/>
      <c r="E1453" s="63"/>
    </row>
    <row r="1454" spans="1:5" x14ac:dyDescent="0.25">
      <c r="A1454" s="16" t="s">
        <v>1391</v>
      </c>
      <c r="B1454" s="17" t="s">
        <v>1392</v>
      </c>
      <c r="C1454" s="34">
        <v>49000</v>
      </c>
      <c r="D1454" s="16" t="s">
        <v>374</v>
      </c>
      <c r="E1454" s="18" t="s">
        <v>9</v>
      </c>
    </row>
    <row r="1455" spans="1:5" x14ac:dyDescent="0.25">
      <c r="A1455" s="16" t="s">
        <v>1393</v>
      </c>
      <c r="B1455" s="17" t="s">
        <v>1392</v>
      </c>
      <c r="C1455" s="34">
        <v>56000</v>
      </c>
      <c r="D1455" s="16" t="s">
        <v>374</v>
      </c>
      <c r="E1455" s="18" t="s">
        <v>9</v>
      </c>
    </row>
    <row r="1456" spans="1:5" x14ac:dyDescent="0.25">
      <c r="A1456" s="16" t="s">
        <v>1394</v>
      </c>
      <c r="B1456" s="17" t="s">
        <v>1392</v>
      </c>
      <c r="C1456" s="34">
        <v>53000</v>
      </c>
      <c r="D1456" s="16" t="s">
        <v>374</v>
      </c>
      <c r="E1456" s="18" t="s">
        <v>9</v>
      </c>
    </row>
    <row r="1457" spans="1:5" x14ac:dyDescent="0.25">
      <c r="A1457" s="16" t="s">
        <v>1395</v>
      </c>
      <c r="B1457" s="17" t="s">
        <v>1396</v>
      </c>
      <c r="C1457" s="34">
        <v>70000</v>
      </c>
      <c r="D1457" s="16" t="s">
        <v>374</v>
      </c>
      <c r="E1457" s="18" t="s">
        <v>9</v>
      </c>
    </row>
    <row r="1458" spans="1:5" x14ac:dyDescent="0.25">
      <c r="A1458" s="16" t="s">
        <v>1397</v>
      </c>
      <c r="B1458" s="17" t="s">
        <v>1396</v>
      </c>
      <c r="C1458" s="34">
        <v>88000</v>
      </c>
      <c r="D1458" s="16" t="s">
        <v>374</v>
      </c>
      <c r="E1458" s="18" t="s">
        <v>9</v>
      </c>
    </row>
    <row r="1459" spans="1:5" x14ac:dyDescent="0.25">
      <c r="A1459" s="57" t="s">
        <v>1398</v>
      </c>
      <c r="B1459" s="58" t="s">
        <v>1396</v>
      </c>
      <c r="C1459" s="55">
        <v>102000</v>
      </c>
      <c r="D1459" s="57" t="s">
        <v>374</v>
      </c>
      <c r="E1459" s="42" t="s">
        <v>9</v>
      </c>
    </row>
    <row r="1460" spans="1:5" ht="15.75" x14ac:dyDescent="0.25">
      <c r="A1460" s="54" t="s">
        <v>1390</v>
      </c>
      <c r="B1460" s="62"/>
      <c r="C1460" s="62"/>
      <c r="D1460" s="62"/>
      <c r="E1460" s="63"/>
    </row>
    <row r="1461" spans="1:5" x14ac:dyDescent="0.25">
      <c r="A1461" s="16" t="s">
        <v>1399</v>
      </c>
      <c r="B1461" s="17" t="s">
        <v>1396</v>
      </c>
      <c r="C1461" s="34">
        <v>97000</v>
      </c>
      <c r="D1461" s="16" t="s">
        <v>374</v>
      </c>
      <c r="E1461" s="18" t="s">
        <v>9</v>
      </c>
    </row>
    <row r="1462" spans="1:5" x14ac:dyDescent="0.25">
      <c r="A1462" s="16" t="s">
        <v>1400</v>
      </c>
      <c r="B1462" s="17" t="s">
        <v>1396</v>
      </c>
      <c r="C1462" s="34">
        <v>118000</v>
      </c>
      <c r="D1462" s="16" t="s">
        <v>374</v>
      </c>
      <c r="E1462" s="18" t="s">
        <v>9</v>
      </c>
    </row>
    <row r="1463" spans="1:5" x14ac:dyDescent="0.25">
      <c r="A1463" s="16" t="s">
        <v>1401</v>
      </c>
      <c r="B1463" s="17" t="s">
        <v>1126</v>
      </c>
      <c r="C1463" s="34">
        <v>76000</v>
      </c>
      <c r="D1463" s="16" t="s">
        <v>374</v>
      </c>
      <c r="E1463" s="18" t="s">
        <v>9</v>
      </c>
    </row>
    <row r="1464" spans="1:5" x14ac:dyDescent="0.25">
      <c r="A1464" s="16" t="s">
        <v>1402</v>
      </c>
      <c r="B1464" s="17" t="s">
        <v>1126</v>
      </c>
      <c r="C1464" s="34">
        <v>115000</v>
      </c>
      <c r="D1464" s="16" t="s">
        <v>374</v>
      </c>
      <c r="E1464" s="18" t="s">
        <v>9</v>
      </c>
    </row>
    <row r="1465" spans="1:5" x14ac:dyDescent="0.25">
      <c r="A1465" s="16" t="s">
        <v>1403</v>
      </c>
      <c r="B1465" s="17" t="s">
        <v>1126</v>
      </c>
      <c r="C1465" s="34">
        <v>130000</v>
      </c>
      <c r="D1465" s="16" t="s">
        <v>374</v>
      </c>
      <c r="E1465" s="18" t="s">
        <v>9</v>
      </c>
    </row>
    <row r="1466" spans="1:5" x14ac:dyDescent="0.25">
      <c r="A1466" s="16" t="s">
        <v>1404</v>
      </c>
      <c r="B1466" s="17" t="s">
        <v>1126</v>
      </c>
      <c r="C1466" s="34">
        <v>130000</v>
      </c>
      <c r="D1466" s="16" t="s">
        <v>374</v>
      </c>
      <c r="E1466" s="18" t="s">
        <v>9</v>
      </c>
    </row>
    <row r="1467" spans="1:5" x14ac:dyDescent="0.25">
      <c r="A1467" s="16" t="s">
        <v>1405</v>
      </c>
      <c r="B1467" s="17" t="s">
        <v>1126</v>
      </c>
      <c r="C1467" s="34">
        <v>135000</v>
      </c>
      <c r="D1467" s="16" t="s">
        <v>374</v>
      </c>
      <c r="E1467" s="18" t="s">
        <v>9</v>
      </c>
    </row>
    <row r="1468" spans="1:5" x14ac:dyDescent="0.25">
      <c r="A1468" s="57" t="s">
        <v>1406</v>
      </c>
      <c r="B1468" s="58" t="s">
        <v>1126</v>
      </c>
      <c r="C1468" s="55">
        <v>136000</v>
      </c>
      <c r="D1468" s="57" t="s">
        <v>374</v>
      </c>
      <c r="E1468" s="42" t="s">
        <v>9</v>
      </c>
    </row>
    <row r="1469" spans="1:5" x14ac:dyDescent="0.25">
      <c r="A1469" s="16" t="s">
        <v>1407</v>
      </c>
      <c r="B1469" s="17" t="s">
        <v>1126</v>
      </c>
      <c r="C1469" s="34">
        <v>150000</v>
      </c>
      <c r="D1469" s="16" t="s">
        <v>374</v>
      </c>
      <c r="E1469" s="18" t="s">
        <v>9</v>
      </c>
    </row>
    <row r="1470" spans="1:5" x14ac:dyDescent="0.25">
      <c r="A1470" s="16" t="s">
        <v>1408</v>
      </c>
      <c r="B1470" s="17" t="s">
        <v>1126</v>
      </c>
      <c r="C1470" s="34">
        <v>166000</v>
      </c>
      <c r="D1470" s="16" t="s">
        <v>374</v>
      </c>
      <c r="E1470" s="18" t="s">
        <v>9</v>
      </c>
    </row>
    <row r="1471" spans="1:5" ht="15.75" x14ac:dyDescent="0.25">
      <c r="A1471" s="32" t="s">
        <v>1409</v>
      </c>
      <c r="B1471" s="64"/>
      <c r="C1471" s="64"/>
      <c r="D1471" s="64"/>
      <c r="E1471" s="65"/>
    </row>
    <row r="1472" spans="1:5" ht="15.75" x14ac:dyDescent="0.25">
      <c r="A1472" s="32" t="s">
        <v>1787</v>
      </c>
      <c r="B1472" s="64"/>
      <c r="C1472" s="64"/>
      <c r="D1472" s="64"/>
      <c r="E1472" s="65"/>
    </row>
    <row r="1473" spans="1:5" x14ac:dyDescent="0.25">
      <c r="A1473" s="16" t="s">
        <v>1411</v>
      </c>
      <c r="B1473" s="17" t="s">
        <v>1412</v>
      </c>
      <c r="C1473" s="34">
        <v>36000</v>
      </c>
      <c r="D1473" s="16" t="s">
        <v>1413</v>
      </c>
      <c r="E1473" s="18" t="s">
        <v>9</v>
      </c>
    </row>
    <row r="1474" spans="1:5" x14ac:dyDescent="0.25">
      <c r="A1474" s="16" t="s">
        <v>1414</v>
      </c>
      <c r="B1474" s="17" t="s">
        <v>1415</v>
      </c>
      <c r="C1474" s="34">
        <v>38400</v>
      </c>
      <c r="D1474" s="16" t="s">
        <v>1413</v>
      </c>
      <c r="E1474" s="18" t="s">
        <v>9</v>
      </c>
    </row>
    <row r="1475" spans="1:5" x14ac:dyDescent="0.25">
      <c r="A1475" s="16" t="s">
        <v>1416</v>
      </c>
      <c r="B1475" s="17" t="s">
        <v>1417</v>
      </c>
      <c r="C1475" s="34">
        <v>23700</v>
      </c>
      <c r="D1475" s="16" t="s">
        <v>212</v>
      </c>
      <c r="E1475" s="18" t="s">
        <v>9</v>
      </c>
    </row>
    <row r="1476" spans="1:5" x14ac:dyDescent="0.25">
      <c r="A1476" s="16" t="s">
        <v>1418</v>
      </c>
      <c r="B1476" s="17" t="s">
        <v>1419</v>
      </c>
      <c r="C1476" s="34">
        <v>3300</v>
      </c>
      <c r="D1476" s="16" t="s">
        <v>263</v>
      </c>
      <c r="E1476" s="18" t="s">
        <v>9</v>
      </c>
    </row>
    <row r="1477" spans="1:5" x14ac:dyDescent="0.25">
      <c r="A1477" s="16" t="s">
        <v>1420</v>
      </c>
      <c r="B1477" s="17" t="s">
        <v>1421</v>
      </c>
      <c r="C1477" s="34">
        <v>3700</v>
      </c>
      <c r="D1477" s="16" t="s">
        <v>263</v>
      </c>
      <c r="E1477" s="18" t="s">
        <v>9</v>
      </c>
    </row>
    <row r="1478" spans="1:5" x14ac:dyDescent="0.25">
      <c r="A1478" s="16" t="s">
        <v>1422</v>
      </c>
      <c r="B1478" s="17" t="s">
        <v>1417</v>
      </c>
      <c r="C1478" s="34">
        <v>51600</v>
      </c>
      <c r="D1478" s="16" t="s">
        <v>212</v>
      </c>
      <c r="E1478" s="18" t="s">
        <v>9</v>
      </c>
    </row>
    <row r="1479" spans="1:5" x14ac:dyDescent="0.25">
      <c r="A1479" s="16" t="s">
        <v>1423</v>
      </c>
      <c r="B1479" s="17" t="s">
        <v>1419</v>
      </c>
      <c r="C1479" s="34">
        <v>4800</v>
      </c>
      <c r="D1479" s="16" t="s">
        <v>263</v>
      </c>
      <c r="E1479" s="18" t="s">
        <v>9</v>
      </c>
    </row>
    <row r="1480" spans="1:5" x14ac:dyDescent="0.25">
      <c r="A1480" s="16" t="s">
        <v>1424</v>
      </c>
      <c r="B1480" s="17" t="s">
        <v>1425</v>
      </c>
      <c r="C1480" s="34">
        <v>15000</v>
      </c>
      <c r="D1480" s="16" t="s">
        <v>186</v>
      </c>
      <c r="E1480" s="18" t="s">
        <v>9</v>
      </c>
    </row>
    <row r="1481" spans="1:5" x14ac:dyDescent="0.25">
      <c r="A1481" s="16" t="s">
        <v>1426</v>
      </c>
      <c r="B1481" s="17" t="s">
        <v>1427</v>
      </c>
      <c r="C1481" s="34">
        <v>4000</v>
      </c>
      <c r="D1481" s="16" t="s">
        <v>263</v>
      </c>
      <c r="E1481" s="18" t="s">
        <v>9</v>
      </c>
    </row>
    <row r="1482" spans="1:5" x14ac:dyDescent="0.25">
      <c r="A1482" s="16" t="s">
        <v>1428</v>
      </c>
      <c r="B1482" s="17" t="s">
        <v>1429</v>
      </c>
      <c r="C1482" s="34">
        <v>5400</v>
      </c>
      <c r="D1482" s="16" t="s">
        <v>186</v>
      </c>
      <c r="E1482" s="18" t="s">
        <v>9</v>
      </c>
    </row>
    <row r="1483" spans="1:5" x14ac:dyDescent="0.25">
      <c r="A1483" s="43" t="s">
        <v>2088</v>
      </c>
      <c r="B1483" s="44" t="s">
        <v>780</v>
      </c>
      <c r="C1483" s="38">
        <v>5800</v>
      </c>
      <c r="D1483" s="43" t="s">
        <v>186</v>
      </c>
      <c r="E1483" s="45" t="s">
        <v>9</v>
      </c>
    </row>
    <row r="1484" spans="1:5" x14ac:dyDescent="0.25">
      <c r="A1484" s="6"/>
      <c r="B1484" s="26"/>
      <c r="C1484" s="27"/>
      <c r="D1484" s="6"/>
      <c r="E1484" s="52"/>
    </row>
    <row r="1485" spans="1:5" x14ac:dyDescent="0.25">
      <c r="A1485" s="6"/>
      <c r="B1485" s="26"/>
      <c r="C1485" s="27"/>
      <c r="D1485" s="6"/>
      <c r="E1485" s="52"/>
    </row>
    <row r="1486" spans="1:5" ht="15.75" thickBot="1" x14ac:dyDescent="0.3">
      <c r="A1486" s="20"/>
      <c r="B1486" s="20"/>
      <c r="C1486" s="20"/>
      <c r="D1486" s="21"/>
      <c r="E1486" s="22">
        <v>44930</v>
      </c>
    </row>
    <row r="1487" spans="1:5" ht="15.75" thickBot="1" x14ac:dyDescent="0.3">
      <c r="A1487" s="9" t="s">
        <v>0</v>
      </c>
      <c r="B1487" s="10" t="s">
        <v>1</v>
      </c>
      <c r="C1487" s="10" t="s">
        <v>2</v>
      </c>
      <c r="D1487" s="10" t="s">
        <v>3</v>
      </c>
      <c r="E1487" s="11" t="s">
        <v>4</v>
      </c>
    </row>
    <row r="1488" spans="1:5" ht="15.75" x14ac:dyDescent="0.25">
      <c r="A1488" s="54" t="s">
        <v>1788</v>
      </c>
      <c r="B1488" s="67"/>
      <c r="C1488" s="67"/>
      <c r="D1488" s="67"/>
      <c r="E1488" s="69"/>
    </row>
    <row r="1489" spans="1:5" x14ac:dyDescent="0.25">
      <c r="A1489" s="16" t="s">
        <v>1430</v>
      </c>
      <c r="B1489" s="17" t="s">
        <v>946</v>
      </c>
      <c r="C1489" s="34">
        <v>15000</v>
      </c>
      <c r="D1489" s="16" t="s">
        <v>8</v>
      </c>
      <c r="E1489" s="18" t="s">
        <v>9</v>
      </c>
    </row>
    <row r="1490" spans="1:5" x14ac:dyDescent="0.25">
      <c r="A1490" s="16" t="s">
        <v>1431</v>
      </c>
      <c r="B1490" s="17" t="s">
        <v>946</v>
      </c>
      <c r="C1490" s="34">
        <v>23500</v>
      </c>
      <c r="D1490" s="16" t="s">
        <v>8</v>
      </c>
      <c r="E1490" s="18" t="s">
        <v>9</v>
      </c>
    </row>
    <row r="1491" spans="1:5" x14ac:dyDescent="0.25">
      <c r="A1491" s="16" t="s">
        <v>1432</v>
      </c>
      <c r="B1491" s="17" t="s">
        <v>1433</v>
      </c>
      <c r="C1491" s="34">
        <v>9100</v>
      </c>
      <c r="D1491" s="16" t="s">
        <v>8</v>
      </c>
      <c r="E1491" s="18" t="s">
        <v>9</v>
      </c>
    </row>
    <row r="1492" spans="1:5" x14ac:dyDescent="0.25">
      <c r="A1492" s="16" t="s">
        <v>1434</v>
      </c>
      <c r="B1492" s="17" t="s">
        <v>1435</v>
      </c>
      <c r="C1492" s="34">
        <v>6800</v>
      </c>
      <c r="D1492" s="16" t="s">
        <v>8</v>
      </c>
      <c r="E1492" s="18" t="s">
        <v>9</v>
      </c>
    </row>
    <row r="1493" spans="1:5" x14ac:dyDescent="0.25">
      <c r="A1493" s="16" t="s">
        <v>1436</v>
      </c>
      <c r="B1493" s="17" t="s">
        <v>1433</v>
      </c>
      <c r="C1493" s="34">
        <v>9700</v>
      </c>
      <c r="D1493" s="16" t="s">
        <v>8</v>
      </c>
      <c r="E1493" s="18" t="s">
        <v>9</v>
      </c>
    </row>
    <row r="1494" spans="1:5" ht="15.75" x14ac:dyDescent="0.25">
      <c r="A1494" s="54" t="s">
        <v>1786</v>
      </c>
      <c r="B1494" s="67"/>
      <c r="C1494" s="67"/>
      <c r="D1494" s="67"/>
      <c r="E1494" s="69"/>
    </row>
    <row r="1495" spans="1:5" x14ac:dyDescent="0.25">
      <c r="A1495" s="16" t="s">
        <v>1969</v>
      </c>
      <c r="B1495" s="17" t="s">
        <v>1410</v>
      </c>
      <c r="C1495" s="23">
        <v>2400</v>
      </c>
      <c r="D1495" s="16" t="s">
        <v>8</v>
      </c>
      <c r="E1495" s="18" t="s">
        <v>9</v>
      </c>
    </row>
    <row r="1496" spans="1:5" x14ac:dyDescent="0.25">
      <c r="A1496" s="16" t="s">
        <v>1998</v>
      </c>
      <c r="B1496" s="17" t="s">
        <v>321</v>
      </c>
      <c r="C1496" s="23">
        <v>4300</v>
      </c>
      <c r="D1496" s="16" t="s">
        <v>8</v>
      </c>
      <c r="E1496" s="18" t="s">
        <v>9</v>
      </c>
    </row>
    <row r="1497" spans="1:5" x14ac:dyDescent="0.25">
      <c r="A1497" s="16" t="s">
        <v>1970</v>
      </c>
      <c r="B1497" s="17" t="s">
        <v>700</v>
      </c>
      <c r="C1497" s="23">
        <v>5500</v>
      </c>
      <c r="D1497" s="16" t="s">
        <v>8</v>
      </c>
      <c r="E1497" s="18" t="s">
        <v>9</v>
      </c>
    </row>
    <row r="1498" spans="1:5" x14ac:dyDescent="0.25">
      <c r="A1498" s="16" t="s">
        <v>1971</v>
      </c>
      <c r="B1498" s="17" t="s">
        <v>371</v>
      </c>
      <c r="C1498" s="23">
        <v>8900</v>
      </c>
      <c r="D1498" s="16" t="s">
        <v>8</v>
      </c>
      <c r="E1498" s="18" t="s">
        <v>9</v>
      </c>
    </row>
    <row r="1499" spans="1:5" x14ac:dyDescent="0.25">
      <c r="A1499" s="16" t="s">
        <v>1972</v>
      </c>
      <c r="B1499" s="17" t="s">
        <v>371</v>
      </c>
      <c r="C1499" s="23">
        <v>10200</v>
      </c>
      <c r="D1499" s="16" t="s">
        <v>8</v>
      </c>
      <c r="E1499" s="18" t="s">
        <v>9</v>
      </c>
    </row>
    <row r="1500" spans="1:5" x14ac:dyDescent="0.25">
      <c r="A1500" s="16" t="s">
        <v>1973</v>
      </c>
      <c r="B1500" s="17" t="s">
        <v>371</v>
      </c>
      <c r="C1500" s="23">
        <v>11200</v>
      </c>
      <c r="D1500" s="16" t="s">
        <v>8</v>
      </c>
      <c r="E1500" s="18" t="s">
        <v>9</v>
      </c>
    </row>
    <row r="1501" spans="1:5" x14ac:dyDescent="0.25">
      <c r="A1501" s="16" t="s">
        <v>1974</v>
      </c>
      <c r="B1501" s="17" t="s">
        <v>946</v>
      </c>
      <c r="C1501" s="23">
        <v>25500</v>
      </c>
      <c r="D1501" s="16" t="s">
        <v>8</v>
      </c>
      <c r="E1501" s="18" t="s">
        <v>9</v>
      </c>
    </row>
    <row r="1502" spans="1:5" ht="15.75" x14ac:dyDescent="0.25">
      <c r="A1502" s="32" t="s">
        <v>1437</v>
      </c>
      <c r="B1502" s="64"/>
      <c r="C1502" s="64"/>
      <c r="D1502" s="64"/>
      <c r="E1502" s="65"/>
    </row>
    <row r="1503" spans="1:5" x14ac:dyDescent="0.25">
      <c r="A1503" s="16" t="s">
        <v>1438</v>
      </c>
      <c r="B1503" s="17" t="s">
        <v>153</v>
      </c>
      <c r="C1503" s="34">
        <v>99000</v>
      </c>
      <c r="D1503" s="16" t="s">
        <v>8</v>
      </c>
      <c r="E1503" s="18" t="s">
        <v>9</v>
      </c>
    </row>
    <row r="1504" spans="1:5" ht="15.75" x14ac:dyDescent="0.25">
      <c r="A1504" s="32" t="s">
        <v>1439</v>
      </c>
      <c r="B1504" s="67"/>
      <c r="C1504" s="67"/>
      <c r="D1504" s="67"/>
      <c r="E1504" s="69"/>
    </row>
    <row r="1505" spans="1:5" x14ac:dyDescent="0.25">
      <c r="A1505" s="16" t="s">
        <v>1440</v>
      </c>
      <c r="B1505" s="17" t="s">
        <v>1441</v>
      </c>
      <c r="C1505" s="34">
        <v>46800</v>
      </c>
      <c r="D1505" s="16" t="s">
        <v>212</v>
      </c>
      <c r="E1505" s="18" t="s">
        <v>9</v>
      </c>
    </row>
    <row r="1506" spans="1:5" x14ac:dyDescent="0.25">
      <c r="A1506" s="16" t="s">
        <v>1442</v>
      </c>
      <c r="B1506" s="17" t="s">
        <v>1441</v>
      </c>
      <c r="C1506" s="34">
        <v>66600</v>
      </c>
      <c r="D1506" s="16" t="s">
        <v>212</v>
      </c>
      <c r="E1506" s="18" t="s">
        <v>9</v>
      </c>
    </row>
    <row r="1507" spans="1:5" x14ac:dyDescent="0.25">
      <c r="A1507" s="16" t="s">
        <v>1443</v>
      </c>
      <c r="B1507" s="17" t="s">
        <v>170</v>
      </c>
      <c r="C1507" s="34">
        <v>11300</v>
      </c>
      <c r="D1507" s="16" t="s">
        <v>8</v>
      </c>
      <c r="E1507" s="18" t="s">
        <v>9</v>
      </c>
    </row>
    <row r="1508" spans="1:5" x14ac:dyDescent="0.25">
      <c r="A1508" s="16" t="s">
        <v>1444</v>
      </c>
      <c r="B1508" s="17" t="s">
        <v>170</v>
      </c>
      <c r="C1508" s="34">
        <v>7200</v>
      </c>
      <c r="D1508" s="16" t="s">
        <v>8</v>
      </c>
      <c r="E1508" s="18" t="s">
        <v>9</v>
      </c>
    </row>
    <row r="1509" spans="1:5" x14ac:dyDescent="0.25">
      <c r="A1509" s="16" t="s">
        <v>1445</v>
      </c>
      <c r="B1509" s="17" t="s">
        <v>170</v>
      </c>
      <c r="C1509" s="34">
        <v>20500</v>
      </c>
      <c r="D1509" s="16" t="s">
        <v>8</v>
      </c>
      <c r="E1509" s="18" t="s">
        <v>9</v>
      </c>
    </row>
    <row r="1510" spans="1:5" x14ac:dyDescent="0.25">
      <c r="A1510" s="16" t="s">
        <v>1446</v>
      </c>
      <c r="B1510" s="17" t="s">
        <v>170</v>
      </c>
      <c r="C1510" s="34">
        <v>22000</v>
      </c>
      <c r="D1510" s="16" t="s">
        <v>8</v>
      </c>
      <c r="E1510" s="18" t="s">
        <v>9</v>
      </c>
    </row>
    <row r="1511" spans="1:5" x14ac:dyDescent="0.25">
      <c r="A1511" s="16" t="s">
        <v>1447</v>
      </c>
      <c r="B1511" s="17" t="s">
        <v>170</v>
      </c>
      <c r="C1511" s="34">
        <v>11100</v>
      </c>
      <c r="D1511" s="16" t="s">
        <v>8</v>
      </c>
      <c r="E1511" s="18" t="s">
        <v>9</v>
      </c>
    </row>
    <row r="1512" spans="1:5" x14ac:dyDescent="0.25">
      <c r="A1512" s="16" t="s">
        <v>1448</v>
      </c>
      <c r="B1512" s="17" t="s">
        <v>1441</v>
      </c>
      <c r="C1512" s="34">
        <v>54000</v>
      </c>
      <c r="D1512" s="16" t="s">
        <v>212</v>
      </c>
      <c r="E1512" s="18" t="s">
        <v>9</v>
      </c>
    </row>
    <row r="1513" spans="1:5" x14ac:dyDescent="0.25">
      <c r="A1513" s="16" t="s">
        <v>1449</v>
      </c>
      <c r="B1513" s="17" t="s">
        <v>170</v>
      </c>
      <c r="C1513" s="34">
        <v>14500</v>
      </c>
      <c r="D1513" s="16" t="s">
        <v>8</v>
      </c>
      <c r="E1513" s="18" t="s">
        <v>9</v>
      </c>
    </row>
    <row r="1514" spans="1:5" x14ac:dyDescent="0.25">
      <c r="A1514" s="16" t="s">
        <v>1450</v>
      </c>
      <c r="B1514" s="17" t="s">
        <v>170</v>
      </c>
      <c r="C1514" s="34">
        <v>4800</v>
      </c>
      <c r="D1514" s="16" t="s">
        <v>8</v>
      </c>
      <c r="E1514" s="18" t="s">
        <v>9</v>
      </c>
    </row>
    <row r="1515" spans="1:5" x14ac:dyDescent="0.25">
      <c r="A1515" s="16" t="s">
        <v>1451</v>
      </c>
      <c r="B1515" s="17" t="s">
        <v>170</v>
      </c>
      <c r="C1515" s="34">
        <v>12000</v>
      </c>
      <c r="D1515" s="16" t="s">
        <v>8</v>
      </c>
      <c r="E1515" s="18" t="s">
        <v>9</v>
      </c>
    </row>
    <row r="1516" spans="1:5" x14ac:dyDescent="0.25">
      <c r="A1516" s="16" t="s">
        <v>1814</v>
      </c>
      <c r="B1516" s="17" t="s">
        <v>1815</v>
      </c>
      <c r="C1516" s="34">
        <v>5200</v>
      </c>
      <c r="D1516" s="16" t="s">
        <v>8</v>
      </c>
      <c r="E1516" s="18" t="s">
        <v>9</v>
      </c>
    </row>
    <row r="1517" spans="1:5" x14ac:dyDescent="0.25">
      <c r="A1517" s="16" t="s">
        <v>1999</v>
      </c>
      <c r="B1517" s="17" t="s">
        <v>507</v>
      </c>
      <c r="C1517" s="34">
        <v>6100</v>
      </c>
      <c r="D1517" s="16" t="s">
        <v>8</v>
      </c>
      <c r="E1517" s="18" t="s">
        <v>9</v>
      </c>
    </row>
    <row r="1518" spans="1:5" x14ac:dyDescent="0.25">
      <c r="A1518" s="16" t="s">
        <v>1452</v>
      </c>
      <c r="B1518" s="17" t="s">
        <v>170</v>
      </c>
      <c r="C1518" s="34">
        <v>8100</v>
      </c>
      <c r="D1518" s="16" t="s">
        <v>8</v>
      </c>
      <c r="E1518" s="18" t="s">
        <v>9</v>
      </c>
    </row>
    <row r="1519" spans="1:5" x14ac:dyDescent="0.25">
      <c r="A1519" s="16" t="s">
        <v>1453</v>
      </c>
      <c r="B1519" s="17" t="s">
        <v>1454</v>
      </c>
      <c r="C1519" s="34">
        <v>65000</v>
      </c>
      <c r="D1519" s="16" t="s">
        <v>8</v>
      </c>
      <c r="E1519" s="18" t="s">
        <v>9</v>
      </c>
    </row>
    <row r="1520" spans="1:5" x14ac:dyDescent="0.25">
      <c r="A1520" s="16" t="s">
        <v>1455</v>
      </c>
      <c r="B1520" s="17" t="s">
        <v>170</v>
      </c>
      <c r="C1520" s="34">
        <v>4350</v>
      </c>
      <c r="D1520" s="16" t="s">
        <v>8</v>
      </c>
      <c r="E1520" s="18" t="s">
        <v>9</v>
      </c>
    </row>
    <row r="1521" spans="1:5" x14ac:dyDescent="0.25">
      <c r="A1521" s="16" t="s">
        <v>1456</v>
      </c>
      <c r="B1521" s="17" t="s">
        <v>170</v>
      </c>
      <c r="C1521" s="34">
        <v>6500</v>
      </c>
      <c r="D1521" s="16" t="s">
        <v>8</v>
      </c>
      <c r="E1521" s="18" t="s">
        <v>9</v>
      </c>
    </row>
    <row r="1522" spans="1:5" x14ac:dyDescent="0.25">
      <c r="A1522" s="16" t="s">
        <v>1457</v>
      </c>
      <c r="B1522" s="17" t="s">
        <v>170</v>
      </c>
      <c r="C1522" s="34">
        <v>9750</v>
      </c>
      <c r="D1522" s="16" t="s">
        <v>8</v>
      </c>
      <c r="E1522" s="18" t="s">
        <v>9</v>
      </c>
    </row>
    <row r="1523" spans="1:5" x14ac:dyDescent="0.25">
      <c r="A1523" s="16" t="s">
        <v>1458</v>
      </c>
      <c r="B1523" s="17" t="s">
        <v>170</v>
      </c>
      <c r="C1523" s="34">
        <v>17700</v>
      </c>
      <c r="D1523" s="16" t="s">
        <v>8</v>
      </c>
      <c r="E1523" s="18" t="s">
        <v>9</v>
      </c>
    </row>
    <row r="1524" spans="1:5" x14ac:dyDescent="0.25">
      <c r="A1524" s="16" t="s">
        <v>1459</v>
      </c>
      <c r="B1524" s="17" t="s">
        <v>391</v>
      </c>
      <c r="C1524" s="34">
        <v>19200</v>
      </c>
      <c r="D1524" s="16" t="s">
        <v>8</v>
      </c>
      <c r="E1524" s="18" t="s">
        <v>9</v>
      </c>
    </row>
    <row r="1525" spans="1:5" x14ac:dyDescent="0.25">
      <c r="A1525" s="16" t="s">
        <v>1460</v>
      </c>
      <c r="B1525" s="17" t="s">
        <v>170</v>
      </c>
      <c r="C1525" s="34">
        <v>6100</v>
      </c>
      <c r="D1525" s="16" t="s">
        <v>8</v>
      </c>
      <c r="E1525" s="18" t="s">
        <v>9</v>
      </c>
    </row>
    <row r="1526" spans="1:5" x14ac:dyDescent="0.25">
      <c r="A1526" s="16" t="s">
        <v>1461</v>
      </c>
      <c r="B1526" s="17" t="s">
        <v>170</v>
      </c>
      <c r="C1526" s="34">
        <v>7700</v>
      </c>
      <c r="D1526" s="16" t="s">
        <v>8</v>
      </c>
      <c r="E1526" s="18" t="s">
        <v>9</v>
      </c>
    </row>
    <row r="1527" spans="1:5" x14ac:dyDescent="0.25">
      <c r="A1527" s="16" t="s">
        <v>1462</v>
      </c>
      <c r="B1527" s="17" t="s">
        <v>170</v>
      </c>
      <c r="C1527" s="34">
        <v>12000</v>
      </c>
      <c r="D1527" s="16" t="s">
        <v>8</v>
      </c>
      <c r="E1527" s="18" t="s">
        <v>9</v>
      </c>
    </row>
    <row r="1528" spans="1:5" x14ac:dyDescent="0.25">
      <c r="A1528" s="16" t="s">
        <v>1463</v>
      </c>
      <c r="B1528" s="17" t="s">
        <v>170</v>
      </c>
      <c r="C1528" s="34">
        <v>5800</v>
      </c>
      <c r="D1528" s="16" t="s">
        <v>8</v>
      </c>
      <c r="E1528" s="18" t="s">
        <v>9</v>
      </c>
    </row>
    <row r="1529" spans="1:5" x14ac:dyDescent="0.25">
      <c r="A1529" s="16" t="s">
        <v>1464</v>
      </c>
      <c r="B1529" s="17" t="s">
        <v>170</v>
      </c>
      <c r="C1529" s="34">
        <v>8400</v>
      </c>
      <c r="D1529" s="16" t="s">
        <v>8</v>
      </c>
      <c r="E1529" s="18" t="s">
        <v>9</v>
      </c>
    </row>
    <row r="1530" spans="1:5" x14ac:dyDescent="0.25">
      <c r="A1530" s="16" t="s">
        <v>1465</v>
      </c>
      <c r="B1530" s="17" t="s">
        <v>170</v>
      </c>
      <c r="C1530" s="34">
        <v>8600</v>
      </c>
      <c r="D1530" s="16" t="s">
        <v>8</v>
      </c>
      <c r="E1530" s="18" t="s">
        <v>9</v>
      </c>
    </row>
    <row r="1531" spans="1:5" x14ac:dyDescent="0.25">
      <c r="A1531" s="16" t="s">
        <v>1466</v>
      </c>
      <c r="B1531" s="17" t="s">
        <v>1096</v>
      </c>
      <c r="C1531" s="23">
        <v>18200</v>
      </c>
      <c r="D1531" s="16" t="s">
        <v>186</v>
      </c>
      <c r="E1531" s="18" t="s">
        <v>9</v>
      </c>
    </row>
    <row r="1532" spans="1:5" ht="15.75" x14ac:dyDescent="0.25">
      <c r="A1532" s="32" t="s">
        <v>1467</v>
      </c>
      <c r="B1532" s="33"/>
      <c r="C1532" s="34"/>
      <c r="D1532" s="35"/>
      <c r="E1532" s="31"/>
    </row>
    <row r="1533" spans="1:5" x14ac:dyDescent="0.25">
      <c r="A1533" s="16" t="s">
        <v>1468</v>
      </c>
      <c r="B1533" s="17" t="s">
        <v>540</v>
      </c>
      <c r="C1533" s="23">
        <v>190000</v>
      </c>
      <c r="D1533" s="16" t="s">
        <v>8</v>
      </c>
      <c r="E1533" s="18" t="s">
        <v>9</v>
      </c>
    </row>
    <row r="1534" spans="1:5" x14ac:dyDescent="0.25">
      <c r="A1534" s="16" t="s">
        <v>1469</v>
      </c>
      <c r="B1534" s="17" t="s">
        <v>540</v>
      </c>
      <c r="C1534" s="23">
        <v>285000</v>
      </c>
      <c r="D1534" s="16" t="s">
        <v>8</v>
      </c>
      <c r="E1534" s="18" t="s">
        <v>9</v>
      </c>
    </row>
    <row r="1535" spans="1:5" x14ac:dyDescent="0.25">
      <c r="A1535" s="16" t="s">
        <v>1470</v>
      </c>
      <c r="B1535" s="17" t="s">
        <v>540</v>
      </c>
      <c r="C1535" s="23">
        <v>375000</v>
      </c>
      <c r="D1535" s="16" t="s">
        <v>8</v>
      </c>
      <c r="E1535" s="18" t="s">
        <v>9</v>
      </c>
    </row>
    <row r="1536" spans="1:5" ht="15.75" x14ac:dyDescent="0.25">
      <c r="A1536" s="32" t="s">
        <v>1471</v>
      </c>
      <c r="B1536" s="33"/>
      <c r="C1536" s="34"/>
      <c r="D1536" s="35"/>
      <c r="E1536" s="31"/>
    </row>
    <row r="1537" spans="1:5" x14ac:dyDescent="0.25">
      <c r="A1537" s="16" t="s">
        <v>1472</v>
      </c>
      <c r="B1537" s="17" t="s">
        <v>558</v>
      </c>
      <c r="C1537" s="34">
        <v>26000</v>
      </c>
      <c r="D1537" s="16" t="s">
        <v>8</v>
      </c>
      <c r="E1537" s="18" t="s">
        <v>9</v>
      </c>
    </row>
    <row r="1538" spans="1:5" x14ac:dyDescent="0.25">
      <c r="A1538" s="16" t="s">
        <v>1473</v>
      </c>
      <c r="B1538" s="17" t="s">
        <v>569</v>
      </c>
      <c r="C1538" s="34">
        <v>19000</v>
      </c>
      <c r="D1538" s="16" t="s">
        <v>8</v>
      </c>
      <c r="E1538" s="18" t="s">
        <v>9</v>
      </c>
    </row>
    <row r="1539" spans="1:5" x14ac:dyDescent="0.25">
      <c r="A1539" s="16" t="s">
        <v>1474</v>
      </c>
      <c r="B1539" s="17" t="s">
        <v>129</v>
      </c>
      <c r="C1539" s="34">
        <v>27500</v>
      </c>
      <c r="D1539" s="16" t="s">
        <v>8</v>
      </c>
      <c r="E1539" s="18" t="s">
        <v>9</v>
      </c>
    </row>
    <row r="1540" spans="1:5" x14ac:dyDescent="0.25">
      <c r="A1540" s="6"/>
      <c r="B1540" s="26"/>
      <c r="C1540" s="27"/>
      <c r="D1540" s="6"/>
      <c r="E1540" s="52"/>
    </row>
    <row r="1541" spans="1:5" ht="15.75" thickBot="1" x14ac:dyDescent="0.3">
      <c r="A1541" s="20"/>
      <c r="B1541" s="20"/>
      <c r="C1541" s="20"/>
      <c r="D1541" s="21"/>
      <c r="E1541" s="22">
        <v>44930</v>
      </c>
    </row>
    <row r="1542" spans="1:5" ht="15.75" thickBot="1" x14ac:dyDescent="0.3">
      <c r="A1542" s="9" t="s">
        <v>0</v>
      </c>
      <c r="B1542" s="10" t="s">
        <v>1</v>
      </c>
      <c r="C1542" s="10" t="s">
        <v>2</v>
      </c>
      <c r="D1542" s="10" t="s">
        <v>3</v>
      </c>
      <c r="E1542" s="11" t="s">
        <v>4</v>
      </c>
    </row>
    <row r="1543" spans="1:5" ht="15.75" x14ac:dyDescent="0.25">
      <c r="A1543" s="32" t="s">
        <v>1471</v>
      </c>
      <c r="B1543" s="33"/>
      <c r="C1543" s="34"/>
      <c r="D1543" s="35"/>
      <c r="E1543" s="31"/>
    </row>
    <row r="1544" spans="1:5" x14ac:dyDescent="0.25">
      <c r="A1544" s="16" t="s">
        <v>1475</v>
      </c>
      <c r="B1544" s="17" t="s">
        <v>558</v>
      </c>
      <c r="C1544" s="34">
        <v>66000</v>
      </c>
      <c r="D1544" s="16" t="s">
        <v>8</v>
      </c>
      <c r="E1544" s="18" t="s">
        <v>9</v>
      </c>
    </row>
    <row r="1545" spans="1:5" x14ac:dyDescent="0.25">
      <c r="A1545" s="16" t="s">
        <v>1476</v>
      </c>
      <c r="B1545" s="17" t="s">
        <v>1477</v>
      </c>
      <c r="C1545" s="34">
        <v>45500</v>
      </c>
      <c r="D1545" s="16" t="s">
        <v>8</v>
      </c>
      <c r="E1545" s="18" t="s">
        <v>9</v>
      </c>
    </row>
    <row r="1546" spans="1:5" x14ac:dyDescent="0.25">
      <c r="A1546" s="16" t="s">
        <v>1478</v>
      </c>
      <c r="B1546" s="17" t="s">
        <v>1477</v>
      </c>
      <c r="C1546" s="34">
        <v>60000</v>
      </c>
      <c r="D1546" s="16" t="s">
        <v>8</v>
      </c>
      <c r="E1546" s="18" t="s">
        <v>9</v>
      </c>
    </row>
    <row r="1547" spans="1:5" x14ac:dyDescent="0.25">
      <c r="A1547" s="16" t="s">
        <v>1479</v>
      </c>
      <c r="B1547" s="17" t="s">
        <v>558</v>
      </c>
      <c r="C1547" s="38">
        <v>27500</v>
      </c>
      <c r="D1547" s="16" t="s">
        <v>8</v>
      </c>
      <c r="E1547" s="18" t="s">
        <v>9</v>
      </c>
    </row>
    <row r="1548" spans="1:5" x14ac:dyDescent="0.25">
      <c r="A1548" s="16" t="s">
        <v>1480</v>
      </c>
      <c r="B1548" s="17" t="s">
        <v>558</v>
      </c>
      <c r="C1548" s="34">
        <v>32500</v>
      </c>
      <c r="D1548" s="16" t="s">
        <v>8</v>
      </c>
      <c r="E1548" s="18" t="s">
        <v>9</v>
      </c>
    </row>
    <row r="1549" spans="1:5" x14ac:dyDescent="0.25">
      <c r="A1549" s="16" t="s">
        <v>1481</v>
      </c>
      <c r="B1549" s="17" t="s">
        <v>569</v>
      </c>
      <c r="C1549" s="34">
        <v>28500</v>
      </c>
      <c r="D1549" s="16" t="s">
        <v>8</v>
      </c>
      <c r="E1549" s="18" t="s">
        <v>9</v>
      </c>
    </row>
    <row r="1550" spans="1:5" x14ac:dyDescent="0.25">
      <c r="A1550" s="16" t="s">
        <v>1482</v>
      </c>
      <c r="B1550" s="17" t="s">
        <v>558</v>
      </c>
      <c r="C1550" s="34">
        <v>33700</v>
      </c>
      <c r="D1550" s="16" t="s">
        <v>8</v>
      </c>
      <c r="E1550" s="18" t="s">
        <v>9</v>
      </c>
    </row>
    <row r="1551" spans="1:5" x14ac:dyDescent="0.25">
      <c r="A1551" s="16" t="s">
        <v>1483</v>
      </c>
      <c r="B1551" s="17" t="s">
        <v>558</v>
      </c>
      <c r="C1551" s="34">
        <v>27200</v>
      </c>
      <c r="D1551" s="16" t="s">
        <v>8</v>
      </c>
      <c r="E1551" s="18" t="s">
        <v>9</v>
      </c>
    </row>
    <row r="1552" spans="1:5" x14ac:dyDescent="0.25">
      <c r="A1552" s="16" t="s">
        <v>1484</v>
      </c>
      <c r="B1552" s="17" t="s">
        <v>558</v>
      </c>
      <c r="C1552" s="34">
        <v>26600</v>
      </c>
      <c r="D1552" s="16" t="s">
        <v>8</v>
      </c>
      <c r="E1552" s="18" t="s">
        <v>9</v>
      </c>
    </row>
    <row r="1553" spans="1:5" x14ac:dyDescent="0.25">
      <c r="A1553" s="16" t="s">
        <v>1485</v>
      </c>
      <c r="B1553" s="17" t="s">
        <v>1477</v>
      </c>
      <c r="C1553" s="34">
        <v>27500</v>
      </c>
      <c r="D1553" s="16" t="s">
        <v>8</v>
      </c>
      <c r="E1553" s="18" t="s">
        <v>9</v>
      </c>
    </row>
    <row r="1554" spans="1:5" x14ac:dyDescent="0.25">
      <c r="A1554" s="16" t="s">
        <v>1486</v>
      </c>
      <c r="B1554" s="17" t="s">
        <v>1477</v>
      </c>
      <c r="C1554" s="34">
        <v>23500</v>
      </c>
      <c r="D1554" s="16" t="s">
        <v>8</v>
      </c>
      <c r="E1554" s="18" t="s">
        <v>9</v>
      </c>
    </row>
    <row r="1555" spans="1:5" x14ac:dyDescent="0.25">
      <c r="A1555" s="16" t="s">
        <v>1487</v>
      </c>
      <c r="B1555" s="17" t="s">
        <v>558</v>
      </c>
      <c r="C1555" s="34">
        <v>19900</v>
      </c>
      <c r="D1555" s="16" t="s">
        <v>8</v>
      </c>
      <c r="E1555" s="18" t="s">
        <v>9</v>
      </c>
    </row>
    <row r="1556" spans="1:5" x14ac:dyDescent="0.25">
      <c r="A1556" s="16" t="s">
        <v>1488</v>
      </c>
      <c r="B1556" s="17" t="s">
        <v>129</v>
      </c>
      <c r="C1556" s="34">
        <v>22100</v>
      </c>
      <c r="D1556" s="16" t="s">
        <v>8</v>
      </c>
      <c r="E1556" s="18" t="s">
        <v>9</v>
      </c>
    </row>
    <row r="1557" spans="1:5" x14ac:dyDescent="0.25">
      <c r="A1557" s="16" t="s">
        <v>1489</v>
      </c>
      <c r="B1557" s="17" t="s">
        <v>129</v>
      </c>
      <c r="C1557" s="34">
        <v>22500</v>
      </c>
      <c r="D1557" s="16" t="s">
        <v>8</v>
      </c>
      <c r="E1557" s="18" t="s">
        <v>9</v>
      </c>
    </row>
    <row r="1558" spans="1:5" x14ac:dyDescent="0.25">
      <c r="A1558" s="16" t="s">
        <v>1490</v>
      </c>
      <c r="B1558" s="17" t="s">
        <v>129</v>
      </c>
      <c r="C1558" s="34">
        <v>46000</v>
      </c>
      <c r="D1558" s="16" t="s">
        <v>8</v>
      </c>
      <c r="E1558" s="18" t="s">
        <v>9</v>
      </c>
    </row>
    <row r="1559" spans="1:5" x14ac:dyDescent="0.25">
      <c r="A1559" s="16" t="s">
        <v>1491</v>
      </c>
      <c r="B1559" s="17" t="s">
        <v>569</v>
      </c>
      <c r="C1559" s="34">
        <v>26500</v>
      </c>
      <c r="D1559" s="16" t="s">
        <v>8</v>
      </c>
      <c r="E1559" s="18" t="s">
        <v>9</v>
      </c>
    </row>
    <row r="1560" spans="1:5" x14ac:dyDescent="0.25">
      <c r="A1560" s="16" t="s">
        <v>1492</v>
      </c>
      <c r="B1560" s="17" t="s">
        <v>129</v>
      </c>
      <c r="C1560" s="34">
        <v>30000</v>
      </c>
      <c r="D1560" s="16" t="s">
        <v>8</v>
      </c>
      <c r="E1560" s="18" t="s">
        <v>9</v>
      </c>
    </row>
    <row r="1561" spans="1:5" x14ac:dyDescent="0.25">
      <c r="A1561" s="16" t="s">
        <v>1493</v>
      </c>
      <c r="B1561" s="17" t="s">
        <v>129</v>
      </c>
      <c r="C1561" s="34">
        <v>30500</v>
      </c>
      <c r="D1561" s="16" t="s">
        <v>8</v>
      </c>
      <c r="E1561" s="18" t="s">
        <v>9</v>
      </c>
    </row>
    <row r="1562" spans="1:5" x14ac:dyDescent="0.25">
      <c r="A1562" s="16" t="s">
        <v>1494</v>
      </c>
      <c r="B1562" s="17" t="s">
        <v>129</v>
      </c>
      <c r="C1562" s="23">
        <v>27000</v>
      </c>
      <c r="D1562" s="16" t="s">
        <v>8</v>
      </c>
      <c r="E1562" s="18" t="s">
        <v>9</v>
      </c>
    </row>
    <row r="1563" spans="1:5" x14ac:dyDescent="0.25">
      <c r="A1563" s="16" t="s">
        <v>1495</v>
      </c>
      <c r="B1563" s="17" t="s">
        <v>129</v>
      </c>
      <c r="C1563" s="23">
        <v>23000</v>
      </c>
      <c r="D1563" s="16" t="s">
        <v>8</v>
      </c>
      <c r="E1563" s="18" t="s">
        <v>9</v>
      </c>
    </row>
    <row r="1564" spans="1:5" x14ac:dyDescent="0.25">
      <c r="A1564" s="16" t="s">
        <v>1496</v>
      </c>
      <c r="B1564" s="17" t="s">
        <v>129</v>
      </c>
      <c r="C1564" s="23">
        <v>30000</v>
      </c>
      <c r="D1564" s="16" t="s">
        <v>8</v>
      </c>
      <c r="E1564" s="18" t="s">
        <v>9</v>
      </c>
    </row>
    <row r="1565" spans="1:5" x14ac:dyDescent="0.25">
      <c r="A1565" s="16" t="s">
        <v>1497</v>
      </c>
      <c r="B1565" s="17" t="s">
        <v>129</v>
      </c>
      <c r="C1565" s="29">
        <v>23500</v>
      </c>
      <c r="D1565" s="16" t="s">
        <v>8</v>
      </c>
      <c r="E1565" s="18" t="s">
        <v>9</v>
      </c>
    </row>
    <row r="1566" spans="1:5" x14ac:dyDescent="0.25">
      <c r="A1566" s="16" t="s">
        <v>1498</v>
      </c>
      <c r="B1566" s="17" t="s">
        <v>569</v>
      </c>
      <c r="C1566" s="23">
        <v>18500</v>
      </c>
      <c r="D1566" s="16" t="s">
        <v>8</v>
      </c>
      <c r="E1566" s="18" t="s">
        <v>9</v>
      </c>
    </row>
    <row r="1567" spans="1:5" x14ac:dyDescent="0.25">
      <c r="A1567" s="16" t="s">
        <v>1499</v>
      </c>
      <c r="B1567" s="17" t="s">
        <v>569</v>
      </c>
      <c r="C1567" s="23">
        <v>24500</v>
      </c>
      <c r="D1567" s="16" t="s">
        <v>8</v>
      </c>
      <c r="E1567" s="18" t="s">
        <v>9</v>
      </c>
    </row>
    <row r="1568" spans="1:5" x14ac:dyDescent="0.25">
      <c r="A1568" s="16" t="s">
        <v>1500</v>
      </c>
      <c r="B1568" s="17" t="s">
        <v>569</v>
      </c>
      <c r="C1568" s="34">
        <v>29000</v>
      </c>
      <c r="D1568" s="16" t="s">
        <v>8</v>
      </c>
      <c r="E1568" s="18" t="s">
        <v>9</v>
      </c>
    </row>
    <row r="1569" spans="1:5" x14ac:dyDescent="0.25">
      <c r="A1569" s="16" t="s">
        <v>1501</v>
      </c>
      <c r="B1569" s="17" t="s">
        <v>569</v>
      </c>
      <c r="C1569" s="34">
        <v>18500</v>
      </c>
      <c r="D1569" s="16" t="s">
        <v>8</v>
      </c>
      <c r="E1569" s="18" t="s">
        <v>9</v>
      </c>
    </row>
    <row r="1570" spans="1:5" x14ac:dyDescent="0.25">
      <c r="A1570" s="16" t="s">
        <v>1502</v>
      </c>
      <c r="B1570" s="17" t="s">
        <v>569</v>
      </c>
      <c r="C1570" s="34">
        <v>25300</v>
      </c>
      <c r="D1570" s="16" t="s">
        <v>8</v>
      </c>
      <c r="E1570" s="18" t="s">
        <v>9</v>
      </c>
    </row>
    <row r="1571" spans="1:5" x14ac:dyDescent="0.25">
      <c r="A1571" s="16" t="s">
        <v>1503</v>
      </c>
      <c r="B1571" s="17" t="s">
        <v>569</v>
      </c>
      <c r="C1571" s="34">
        <v>23500</v>
      </c>
      <c r="D1571" s="16" t="s">
        <v>8</v>
      </c>
      <c r="E1571" s="18" t="s">
        <v>9</v>
      </c>
    </row>
    <row r="1572" spans="1:5" x14ac:dyDescent="0.25">
      <c r="A1572" s="16" t="s">
        <v>1504</v>
      </c>
      <c r="B1572" s="17" t="s">
        <v>1477</v>
      </c>
      <c r="C1572" s="34">
        <v>31000</v>
      </c>
      <c r="D1572" s="16" t="s">
        <v>8</v>
      </c>
      <c r="E1572" s="18" t="s">
        <v>9</v>
      </c>
    </row>
    <row r="1573" spans="1:5" x14ac:dyDescent="0.25">
      <c r="A1573" s="16" t="s">
        <v>1505</v>
      </c>
      <c r="B1573" s="17" t="s">
        <v>129</v>
      </c>
      <c r="C1573" s="34">
        <v>20500</v>
      </c>
      <c r="D1573" s="16" t="s">
        <v>8</v>
      </c>
      <c r="E1573" s="18" t="s">
        <v>9</v>
      </c>
    </row>
    <row r="1574" spans="1:5" x14ac:dyDescent="0.25">
      <c r="A1574" s="16" t="s">
        <v>1506</v>
      </c>
      <c r="B1574" s="17" t="s">
        <v>129</v>
      </c>
      <c r="C1574" s="34">
        <v>20900</v>
      </c>
      <c r="D1574" s="16" t="s">
        <v>8</v>
      </c>
      <c r="E1574" s="18" t="s">
        <v>9</v>
      </c>
    </row>
    <row r="1575" spans="1:5" x14ac:dyDescent="0.25">
      <c r="A1575" s="16" t="s">
        <v>1507</v>
      </c>
      <c r="B1575" s="17" t="s">
        <v>129</v>
      </c>
      <c r="C1575" s="34">
        <v>26700</v>
      </c>
      <c r="D1575" s="16" t="s">
        <v>8</v>
      </c>
      <c r="E1575" s="18" t="s">
        <v>9</v>
      </c>
    </row>
    <row r="1576" spans="1:5" x14ac:dyDescent="0.25">
      <c r="A1576" s="16" t="s">
        <v>1508</v>
      </c>
      <c r="B1576" s="17" t="s">
        <v>592</v>
      </c>
      <c r="C1576" s="34">
        <v>30500</v>
      </c>
      <c r="D1576" s="16" t="s">
        <v>8</v>
      </c>
      <c r="E1576" s="18" t="s">
        <v>9</v>
      </c>
    </row>
    <row r="1577" spans="1:5" x14ac:dyDescent="0.25">
      <c r="A1577" s="16" t="s">
        <v>1509</v>
      </c>
      <c r="B1577" s="17" t="s">
        <v>592</v>
      </c>
      <c r="C1577" s="34">
        <v>33000</v>
      </c>
      <c r="D1577" s="16" t="s">
        <v>8</v>
      </c>
      <c r="E1577" s="18" t="s">
        <v>9</v>
      </c>
    </row>
    <row r="1578" spans="1:5" x14ac:dyDescent="0.25">
      <c r="A1578" s="16" t="s">
        <v>1510</v>
      </c>
      <c r="B1578" s="17" t="s">
        <v>129</v>
      </c>
      <c r="C1578" s="34">
        <v>33000</v>
      </c>
      <c r="D1578" s="16" t="s">
        <v>8</v>
      </c>
      <c r="E1578" s="18" t="s">
        <v>9</v>
      </c>
    </row>
    <row r="1579" spans="1:5" x14ac:dyDescent="0.25">
      <c r="A1579" s="16" t="s">
        <v>1511</v>
      </c>
      <c r="B1579" s="17" t="s">
        <v>391</v>
      </c>
      <c r="C1579" s="34">
        <v>52500</v>
      </c>
      <c r="D1579" s="16" t="s">
        <v>8</v>
      </c>
      <c r="E1579" s="18" t="s">
        <v>9</v>
      </c>
    </row>
    <row r="1580" spans="1:5" x14ac:dyDescent="0.25">
      <c r="A1580" s="16" t="s">
        <v>1512</v>
      </c>
      <c r="B1580" s="17" t="s">
        <v>569</v>
      </c>
      <c r="C1580" s="38">
        <v>20000</v>
      </c>
      <c r="D1580" s="16" t="s">
        <v>8</v>
      </c>
      <c r="E1580" s="18" t="s">
        <v>9</v>
      </c>
    </row>
    <row r="1581" spans="1:5" x14ac:dyDescent="0.25">
      <c r="A1581" s="16" t="s">
        <v>1513</v>
      </c>
      <c r="B1581" s="17" t="s">
        <v>129</v>
      </c>
      <c r="C1581" s="34">
        <v>28500</v>
      </c>
      <c r="D1581" s="16" t="s">
        <v>8</v>
      </c>
      <c r="E1581" s="18" t="s">
        <v>9</v>
      </c>
    </row>
    <row r="1582" spans="1:5" x14ac:dyDescent="0.25">
      <c r="A1582" s="16" t="s">
        <v>1834</v>
      </c>
      <c r="B1582" s="17" t="s">
        <v>527</v>
      </c>
      <c r="C1582" s="34">
        <v>45000</v>
      </c>
      <c r="D1582" s="16" t="s">
        <v>8</v>
      </c>
      <c r="E1582" s="18" t="s">
        <v>9</v>
      </c>
    </row>
    <row r="1583" spans="1:5" x14ac:dyDescent="0.25">
      <c r="A1583" s="16" t="s">
        <v>1981</v>
      </c>
      <c r="B1583" s="17" t="s">
        <v>1982</v>
      </c>
      <c r="C1583" s="34">
        <v>102000</v>
      </c>
      <c r="D1583" s="16" t="s">
        <v>8</v>
      </c>
      <c r="E1583" s="18" t="s">
        <v>9</v>
      </c>
    </row>
    <row r="1584" spans="1:5" x14ac:dyDescent="0.25">
      <c r="A1584" s="16" t="s">
        <v>1796</v>
      </c>
      <c r="B1584" s="17" t="s">
        <v>569</v>
      </c>
      <c r="C1584" s="34">
        <v>23000</v>
      </c>
      <c r="D1584" s="16" t="s">
        <v>8</v>
      </c>
      <c r="E1584" s="18" t="s">
        <v>9</v>
      </c>
    </row>
    <row r="1585" spans="1:5" x14ac:dyDescent="0.25">
      <c r="A1585" s="16" t="s">
        <v>1848</v>
      </c>
      <c r="B1585" s="17" t="s">
        <v>1849</v>
      </c>
      <c r="C1585" s="34">
        <v>30500</v>
      </c>
      <c r="D1585" s="16" t="s">
        <v>8</v>
      </c>
      <c r="E1585" s="18" t="s">
        <v>9</v>
      </c>
    </row>
    <row r="1586" spans="1:5" x14ac:dyDescent="0.25">
      <c r="A1586" s="16" t="s">
        <v>1850</v>
      </c>
      <c r="B1586" s="17" t="s">
        <v>1851</v>
      </c>
      <c r="C1586" s="34">
        <v>35000</v>
      </c>
      <c r="D1586" s="16" t="s">
        <v>8</v>
      </c>
      <c r="E1586" s="18" t="s">
        <v>9</v>
      </c>
    </row>
    <row r="1587" spans="1:5" x14ac:dyDescent="0.25">
      <c r="A1587" s="16" t="s">
        <v>2061</v>
      </c>
      <c r="B1587" s="17" t="s">
        <v>2062</v>
      </c>
      <c r="C1587" s="34">
        <v>24500</v>
      </c>
      <c r="D1587" s="16" t="s">
        <v>8</v>
      </c>
      <c r="E1587" s="18" t="s">
        <v>9</v>
      </c>
    </row>
    <row r="1588" spans="1:5" x14ac:dyDescent="0.25">
      <c r="A1588" s="16" t="s">
        <v>2045</v>
      </c>
      <c r="B1588" s="17" t="s">
        <v>1849</v>
      </c>
      <c r="C1588" s="34">
        <v>39000</v>
      </c>
      <c r="D1588" s="16" t="s">
        <v>8</v>
      </c>
      <c r="E1588" s="18" t="s">
        <v>9</v>
      </c>
    </row>
    <row r="1589" spans="1:5" x14ac:dyDescent="0.25">
      <c r="A1589" s="16" t="s">
        <v>1514</v>
      </c>
      <c r="B1589" s="17" t="s">
        <v>435</v>
      </c>
      <c r="C1589" s="34">
        <v>16800</v>
      </c>
      <c r="D1589" s="16" t="s">
        <v>374</v>
      </c>
      <c r="E1589" s="18" t="s">
        <v>9</v>
      </c>
    </row>
    <row r="1590" spans="1:5" x14ac:dyDescent="0.25">
      <c r="A1590" s="16" t="s">
        <v>1515</v>
      </c>
      <c r="B1590" s="17" t="s">
        <v>430</v>
      </c>
      <c r="C1590" s="34">
        <v>22200</v>
      </c>
      <c r="D1590" s="16" t="s">
        <v>374</v>
      </c>
      <c r="E1590" s="18" t="s">
        <v>9</v>
      </c>
    </row>
    <row r="1591" spans="1:5" x14ac:dyDescent="0.25">
      <c r="A1591" s="16" t="s">
        <v>1795</v>
      </c>
      <c r="B1591" s="17" t="s">
        <v>430</v>
      </c>
      <c r="C1591" s="34">
        <v>22200</v>
      </c>
      <c r="D1591" s="16" t="s">
        <v>374</v>
      </c>
      <c r="E1591" s="18" t="s">
        <v>9</v>
      </c>
    </row>
    <row r="1592" spans="1:5" x14ac:dyDescent="0.25">
      <c r="A1592" s="16" t="s">
        <v>1516</v>
      </c>
      <c r="B1592" s="17" t="s">
        <v>430</v>
      </c>
      <c r="C1592" s="34">
        <v>31500</v>
      </c>
      <c r="D1592" s="16" t="s">
        <v>374</v>
      </c>
      <c r="E1592" s="18" t="s">
        <v>9</v>
      </c>
    </row>
    <row r="1593" spans="1:5" x14ac:dyDescent="0.25">
      <c r="A1593" s="16" t="s">
        <v>2021</v>
      </c>
      <c r="B1593" s="17" t="s">
        <v>430</v>
      </c>
      <c r="C1593" s="34">
        <v>31500</v>
      </c>
      <c r="D1593" s="16" t="s">
        <v>374</v>
      </c>
      <c r="E1593" s="18" t="s">
        <v>9</v>
      </c>
    </row>
    <row r="1594" spans="1:5" x14ac:dyDescent="0.25">
      <c r="A1594" s="16" t="s">
        <v>1517</v>
      </c>
      <c r="B1594" s="17" t="s">
        <v>1518</v>
      </c>
      <c r="C1594" s="23">
        <v>31200</v>
      </c>
      <c r="D1594" s="16" t="s">
        <v>374</v>
      </c>
      <c r="E1594" s="18" t="s">
        <v>9</v>
      </c>
    </row>
    <row r="1595" spans="1:5" x14ac:dyDescent="0.25">
      <c r="A1595" s="6"/>
      <c r="B1595" s="26"/>
      <c r="C1595" s="27"/>
      <c r="D1595" s="6"/>
      <c r="E1595" s="52"/>
    </row>
    <row r="1596" spans="1:5" ht="15.75" thickBot="1" x14ac:dyDescent="0.3">
      <c r="A1596" s="20"/>
      <c r="B1596" s="20"/>
      <c r="C1596" s="20"/>
      <c r="D1596" s="21"/>
      <c r="E1596" s="22">
        <v>44930</v>
      </c>
    </row>
    <row r="1597" spans="1:5" ht="15.75" thickBot="1" x14ac:dyDescent="0.3">
      <c r="A1597" s="9" t="s">
        <v>0</v>
      </c>
      <c r="B1597" s="10" t="s">
        <v>1</v>
      </c>
      <c r="C1597" s="10" t="s">
        <v>2</v>
      </c>
      <c r="D1597" s="10" t="s">
        <v>3</v>
      </c>
      <c r="E1597" s="11" t="s">
        <v>4</v>
      </c>
    </row>
    <row r="1598" spans="1:5" ht="15.75" x14ac:dyDescent="0.25">
      <c r="A1598" s="32" t="s">
        <v>1471</v>
      </c>
      <c r="B1598" s="33"/>
      <c r="C1598" s="34"/>
      <c r="D1598" s="35"/>
      <c r="E1598" s="31"/>
    </row>
    <row r="1599" spans="1:5" x14ac:dyDescent="0.25">
      <c r="A1599" s="16" t="s">
        <v>1519</v>
      </c>
      <c r="B1599" s="17" t="s">
        <v>1415</v>
      </c>
      <c r="C1599" s="34">
        <v>73200</v>
      </c>
      <c r="D1599" s="16" t="s">
        <v>374</v>
      </c>
      <c r="E1599" s="18" t="s">
        <v>9</v>
      </c>
    </row>
    <row r="1600" spans="1:5" x14ac:dyDescent="0.25">
      <c r="A1600" s="16" t="s">
        <v>1520</v>
      </c>
      <c r="B1600" s="17" t="s">
        <v>1518</v>
      </c>
      <c r="C1600" s="34">
        <v>31800</v>
      </c>
      <c r="D1600" s="16" t="s">
        <v>374</v>
      </c>
      <c r="E1600" s="18" t="s">
        <v>9</v>
      </c>
    </row>
    <row r="1601" spans="1:5" x14ac:dyDescent="0.25">
      <c r="A1601" s="16" t="s">
        <v>1521</v>
      </c>
      <c r="B1601" s="17" t="s">
        <v>1522</v>
      </c>
      <c r="C1601" s="34">
        <v>73800</v>
      </c>
      <c r="D1601" s="16" t="s">
        <v>340</v>
      </c>
      <c r="E1601" s="18" t="s">
        <v>9</v>
      </c>
    </row>
    <row r="1602" spans="1:5" x14ac:dyDescent="0.25">
      <c r="A1602" s="16" t="s">
        <v>1523</v>
      </c>
      <c r="B1602" s="17" t="s">
        <v>1524</v>
      </c>
      <c r="C1602" s="34">
        <v>70000</v>
      </c>
      <c r="D1602" s="16" t="s">
        <v>340</v>
      </c>
      <c r="E1602" s="18" t="s">
        <v>9</v>
      </c>
    </row>
    <row r="1603" spans="1:5" x14ac:dyDescent="0.25">
      <c r="A1603" s="16" t="s">
        <v>1525</v>
      </c>
      <c r="B1603" s="17" t="s">
        <v>1526</v>
      </c>
      <c r="C1603" s="34">
        <v>46500</v>
      </c>
      <c r="D1603" s="16" t="s">
        <v>340</v>
      </c>
      <c r="E1603" s="18" t="s">
        <v>9</v>
      </c>
    </row>
    <row r="1604" spans="1:5" x14ac:dyDescent="0.25">
      <c r="A1604" s="16" t="s">
        <v>1527</v>
      </c>
      <c r="B1604" s="17" t="s">
        <v>339</v>
      </c>
      <c r="C1604" s="34">
        <v>47400</v>
      </c>
      <c r="D1604" s="16" t="s">
        <v>340</v>
      </c>
      <c r="E1604" s="18" t="s">
        <v>9</v>
      </c>
    </row>
    <row r="1605" spans="1:5" x14ac:dyDescent="0.25">
      <c r="A1605" s="16" t="s">
        <v>1528</v>
      </c>
      <c r="B1605" s="17" t="s">
        <v>430</v>
      </c>
      <c r="C1605" s="34">
        <v>19200</v>
      </c>
      <c r="D1605" s="16" t="s">
        <v>374</v>
      </c>
      <c r="E1605" s="18" t="s">
        <v>9</v>
      </c>
    </row>
    <row r="1606" spans="1:5" x14ac:dyDescent="0.25">
      <c r="A1606" s="16" t="s">
        <v>1529</v>
      </c>
      <c r="B1606" s="17" t="s">
        <v>1530</v>
      </c>
      <c r="C1606" s="34">
        <v>33840</v>
      </c>
      <c r="D1606" s="16" t="s">
        <v>374</v>
      </c>
      <c r="E1606" s="18" t="s">
        <v>9</v>
      </c>
    </row>
    <row r="1607" spans="1:5" x14ac:dyDescent="0.25">
      <c r="A1607" s="16" t="s">
        <v>1531</v>
      </c>
      <c r="B1607" s="17" t="s">
        <v>1532</v>
      </c>
      <c r="C1607" s="34">
        <v>45600</v>
      </c>
      <c r="D1607" s="16" t="s">
        <v>340</v>
      </c>
      <c r="E1607" s="18" t="s">
        <v>9</v>
      </c>
    </row>
    <row r="1608" spans="1:5" x14ac:dyDescent="0.25">
      <c r="A1608" s="16" t="s">
        <v>1533</v>
      </c>
      <c r="B1608" s="17" t="s">
        <v>1534</v>
      </c>
      <c r="C1608" s="34">
        <v>64800</v>
      </c>
      <c r="D1608" s="16" t="s">
        <v>374</v>
      </c>
      <c r="E1608" s="18" t="s">
        <v>9</v>
      </c>
    </row>
    <row r="1609" spans="1:5" x14ac:dyDescent="0.25">
      <c r="A1609" s="16" t="s">
        <v>1535</v>
      </c>
      <c r="B1609" s="17" t="s">
        <v>1536</v>
      </c>
      <c r="C1609" s="34">
        <v>64800</v>
      </c>
      <c r="D1609" s="16" t="s">
        <v>374</v>
      </c>
      <c r="E1609" s="18" t="s">
        <v>9</v>
      </c>
    </row>
    <row r="1610" spans="1:5" x14ac:dyDescent="0.25">
      <c r="A1610" s="16" t="s">
        <v>1742</v>
      </c>
      <c r="B1610" s="17" t="s">
        <v>1744</v>
      </c>
      <c r="C1610" s="34">
        <v>112800</v>
      </c>
      <c r="D1610" s="16" t="s">
        <v>340</v>
      </c>
      <c r="E1610" s="18" t="s">
        <v>9</v>
      </c>
    </row>
    <row r="1611" spans="1:5" x14ac:dyDescent="0.25">
      <c r="A1611" s="16" t="s">
        <v>1743</v>
      </c>
      <c r="B1611" s="17" t="s">
        <v>1745</v>
      </c>
      <c r="C1611" s="34">
        <v>72000</v>
      </c>
      <c r="D1611" s="16" t="s">
        <v>374</v>
      </c>
      <c r="E1611" s="18" t="s">
        <v>9</v>
      </c>
    </row>
    <row r="1612" spans="1:5" x14ac:dyDescent="0.25">
      <c r="A1612" s="16" t="s">
        <v>1835</v>
      </c>
      <c r="B1612" s="17" t="s">
        <v>1836</v>
      </c>
      <c r="C1612" s="34">
        <v>63600</v>
      </c>
      <c r="D1612" s="16" t="s">
        <v>374</v>
      </c>
      <c r="E1612" s="18" t="s">
        <v>9</v>
      </c>
    </row>
    <row r="1613" spans="1:5" x14ac:dyDescent="0.25">
      <c r="A1613" s="16" t="s">
        <v>1951</v>
      </c>
      <c r="B1613" s="17" t="s">
        <v>1836</v>
      </c>
      <c r="C1613" s="34">
        <v>62400</v>
      </c>
      <c r="D1613" s="16" t="s">
        <v>374</v>
      </c>
      <c r="E1613" s="18" t="s">
        <v>9</v>
      </c>
    </row>
    <row r="1614" spans="1:5" x14ac:dyDescent="0.25">
      <c r="A1614" s="16" t="s">
        <v>1952</v>
      </c>
      <c r="B1614" s="17" t="s">
        <v>1745</v>
      </c>
      <c r="C1614" s="34">
        <v>34800</v>
      </c>
      <c r="D1614" s="16" t="s">
        <v>374</v>
      </c>
      <c r="E1614" s="18" t="s">
        <v>9</v>
      </c>
    </row>
    <row r="1615" spans="1:5" x14ac:dyDescent="0.25">
      <c r="A1615" s="16" t="s">
        <v>1537</v>
      </c>
      <c r="B1615" s="17" t="s">
        <v>1538</v>
      </c>
      <c r="C1615" s="34">
        <v>10200</v>
      </c>
      <c r="D1615" s="16" t="s">
        <v>374</v>
      </c>
      <c r="E1615" s="18" t="s">
        <v>9</v>
      </c>
    </row>
    <row r="1616" spans="1:5" x14ac:dyDescent="0.25">
      <c r="A1616" s="16" t="s">
        <v>1852</v>
      </c>
      <c r="B1616" s="17" t="s">
        <v>1538</v>
      </c>
      <c r="C1616" s="34">
        <v>9960</v>
      </c>
      <c r="D1616" s="16" t="s">
        <v>374</v>
      </c>
      <c r="E1616" s="18" t="s">
        <v>9</v>
      </c>
    </row>
    <row r="1617" spans="1:5" ht="15.75" x14ac:dyDescent="0.25">
      <c r="A1617" s="32" t="s">
        <v>1542</v>
      </c>
      <c r="B1617" s="75"/>
      <c r="C1617" s="76"/>
      <c r="D1617" s="77"/>
      <c r="E1617" s="78"/>
    </row>
    <row r="1618" spans="1:5" x14ac:dyDescent="0.25">
      <c r="A1618" s="16" t="s">
        <v>1543</v>
      </c>
      <c r="B1618" s="17" t="s">
        <v>141</v>
      </c>
      <c r="C1618" s="23">
        <v>730000</v>
      </c>
      <c r="D1618" s="16" t="s">
        <v>263</v>
      </c>
      <c r="E1618" s="18" t="s">
        <v>9</v>
      </c>
    </row>
    <row r="1619" spans="1:5" x14ac:dyDescent="0.25">
      <c r="A1619" s="16" t="s">
        <v>1544</v>
      </c>
      <c r="B1619" s="17" t="s">
        <v>141</v>
      </c>
      <c r="C1619" s="23">
        <v>535000</v>
      </c>
      <c r="D1619" s="16" t="s">
        <v>263</v>
      </c>
      <c r="E1619" s="18" t="s">
        <v>9</v>
      </c>
    </row>
    <row r="1620" spans="1:5" x14ac:dyDescent="0.25">
      <c r="A1620" s="16" t="s">
        <v>1545</v>
      </c>
      <c r="B1620" s="17" t="s">
        <v>200</v>
      </c>
      <c r="C1620" s="23">
        <v>292000</v>
      </c>
      <c r="D1620" s="16" t="s">
        <v>263</v>
      </c>
      <c r="E1620" s="18" t="s">
        <v>9</v>
      </c>
    </row>
    <row r="1621" spans="1:5" x14ac:dyDescent="0.25">
      <c r="A1621" s="16" t="s">
        <v>1830</v>
      </c>
      <c r="B1621" s="17" t="s">
        <v>575</v>
      </c>
      <c r="C1621" s="23">
        <v>1800000</v>
      </c>
      <c r="D1621" s="16" t="s">
        <v>263</v>
      </c>
      <c r="E1621" s="18" t="s">
        <v>9</v>
      </c>
    </row>
    <row r="1622" spans="1:5" ht="15.75" x14ac:dyDescent="0.25">
      <c r="A1622" s="32" t="s">
        <v>1546</v>
      </c>
      <c r="B1622" s="67"/>
      <c r="C1622" s="67"/>
      <c r="D1622" s="67"/>
      <c r="E1622" s="69"/>
    </row>
    <row r="1623" spans="1:5" x14ac:dyDescent="0.25">
      <c r="A1623" s="16" t="s">
        <v>1547</v>
      </c>
      <c r="B1623" s="17" t="s">
        <v>371</v>
      </c>
      <c r="C1623" s="34">
        <v>10200</v>
      </c>
      <c r="D1623" s="16" t="s">
        <v>8</v>
      </c>
      <c r="E1623" s="18" t="s">
        <v>9</v>
      </c>
    </row>
    <row r="1624" spans="1:5" ht="15.75" x14ac:dyDescent="0.25">
      <c r="A1624" s="32" t="s">
        <v>1548</v>
      </c>
      <c r="B1624" s="67"/>
      <c r="C1624" s="67"/>
      <c r="D1624" s="67"/>
      <c r="E1624" s="69"/>
    </row>
    <row r="1625" spans="1:5" x14ac:dyDescent="0.25">
      <c r="A1625" s="16" t="s">
        <v>1549</v>
      </c>
      <c r="B1625" s="17" t="s">
        <v>1550</v>
      </c>
      <c r="C1625" s="34">
        <v>4700</v>
      </c>
      <c r="D1625" s="16" t="s">
        <v>8</v>
      </c>
      <c r="E1625" s="18" t="s">
        <v>9</v>
      </c>
    </row>
    <row r="1626" spans="1:5" x14ac:dyDescent="0.25">
      <c r="A1626" s="16" t="s">
        <v>1551</v>
      </c>
      <c r="B1626" s="17" t="s">
        <v>1552</v>
      </c>
      <c r="C1626" s="34">
        <v>4900</v>
      </c>
      <c r="D1626" s="16" t="s">
        <v>8</v>
      </c>
      <c r="E1626" s="18" t="s">
        <v>9</v>
      </c>
    </row>
    <row r="1627" spans="1:5" x14ac:dyDescent="0.25">
      <c r="A1627" s="16" t="s">
        <v>1553</v>
      </c>
      <c r="B1627" s="17" t="s">
        <v>1552</v>
      </c>
      <c r="C1627" s="34">
        <v>5800</v>
      </c>
      <c r="D1627" s="16" t="s">
        <v>8</v>
      </c>
      <c r="E1627" s="18" t="s">
        <v>9</v>
      </c>
    </row>
    <row r="1628" spans="1:5" x14ac:dyDescent="0.25">
      <c r="A1628" s="16" t="s">
        <v>1554</v>
      </c>
      <c r="B1628" s="17" t="s">
        <v>1555</v>
      </c>
      <c r="C1628" s="34">
        <v>13000</v>
      </c>
      <c r="D1628" s="16" t="s">
        <v>8</v>
      </c>
      <c r="E1628" s="18" t="s">
        <v>9</v>
      </c>
    </row>
    <row r="1629" spans="1:5" x14ac:dyDescent="0.25">
      <c r="A1629" s="16" t="s">
        <v>1556</v>
      </c>
      <c r="B1629" s="17" t="s">
        <v>452</v>
      </c>
      <c r="C1629" s="34">
        <v>6900</v>
      </c>
      <c r="D1629" s="16" t="s">
        <v>8</v>
      </c>
      <c r="E1629" s="18" t="s">
        <v>9</v>
      </c>
    </row>
    <row r="1630" spans="1:5" x14ac:dyDescent="0.25">
      <c r="A1630" s="16" t="s">
        <v>1557</v>
      </c>
      <c r="B1630" s="17" t="s">
        <v>452</v>
      </c>
      <c r="C1630" s="34">
        <v>6600</v>
      </c>
      <c r="D1630" s="16" t="s">
        <v>8</v>
      </c>
      <c r="E1630" s="18" t="s">
        <v>9</v>
      </c>
    </row>
    <row r="1631" spans="1:5" x14ac:dyDescent="0.25">
      <c r="A1631" s="16" t="s">
        <v>1558</v>
      </c>
      <c r="B1631" s="17" t="s">
        <v>371</v>
      </c>
      <c r="C1631" s="34">
        <v>8600</v>
      </c>
      <c r="D1631" s="16" t="s">
        <v>8</v>
      </c>
      <c r="E1631" s="18" t="s">
        <v>9</v>
      </c>
    </row>
    <row r="1632" spans="1:5" x14ac:dyDescent="0.25">
      <c r="A1632" s="16" t="s">
        <v>1559</v>
      </c>
      <c r="B1632" s="17" t="s">
        <v>371</v>
      </c>
      <c r="C1632" s="34">
        <v>8600</v>
      </c>
      <c r="D1632" s="16" t="s">
        <v>8</v>
      </c>
      <c r="E1632" s="18" t="s">
        <v>9</v>
      </c>
    </row>
    <row r="1633" spans="1:5" x14ac:dyDescent="0.25">
      <c r="A1633" s="16" t="s">
        <v>1560</v>
      </c>
      <c r="B1633" s="17" t="s">
        <v>371</v>
      </c>
      <c r="C1633" s="34">
        <v>8600</v>
      </c>
      <c r="D1633" s="16" t="s">
        <v>8</v>
      </c>
      <c r="E1633" s="18" t="s">
        <v>9</v>
      </c>
    </row>
    <row r="1634" spans="1:5" x14ac:dyDescent="0.25">
      <c r="A1634" s="16" t="s">
        <v>1561</v>
      </c>
      <c r="B1634" s="17" t="s">
        <v>393</v>
      </c>
      <c r="C1634" s="34">
        <v>23500</v>
      </c>
      <c r="D1634" s="16" t="s">
        <v>8</v>
      </c>
      <c r="E1634" s="18" t="s">
        <v>9</v>
      </c>
    </row>
    <row r="1635" spans="1:5" x14ac:dyDescent="0.25">
      <c r="A1635" s="16" t="s">
        <v>1562</v>
      </c>
      <c r="B1635" s="17" t="s">
        <v>452</v>
      </c>
      <c r="C1635" s="34">
        <v>6900</v>
      </c>
      <c r="D1635" s="16" t="s">
        <v>8</v>
      </c>
      <c r="E1635" s="18" t="s">
        <v>9</v>
      </c>
    </row>
    <row r="1636" spans="1:5" x14ac:dyDescent="0.25">
      <c r="A1636" s="16" t="s">
        <v>1563</v>
      </c>
      <c r="B1636" s="17" t="s">
        <v>452</v>
      </c>
      <c r="C1636" s="34">
        <v>7400</v>
      </c>
      <c r="D1636" s="16" t="s">
        <v>8</v>
      </c>
      <c r="E1636" s="18" t="s">
        <v>9</v>
      </c>
    </row>
    <row r="1637" spans="1:5" ht="15.75" x14ac:dyDescent="0.25">
      <c r="A1637" s="32" t="s">
        <v>1564</v>
      </c>
      <c r="B1637" s="67"/>
      <c r="C1637" s="67"/>
      <c r="D1637" s="67"/>
      <c r="E1637" s="69"/>
    </row>
    <row r="1638" spans="1:5" x14ac:dyDescent="0.25">
      <c r="A1638" s="16" t="s">
        <v>1565</v>
      </c>
      <c r="B1638" s="17" t="s">
        <v>141</v>
      </c>
      <c r="C1638" s="23">
        <v>185000</v>
      </c>
      <c r="D1638" s="16" t="s">
        <v>8</v>
      </c>
      <c r="E1638" s="18" t="s">
        <v>9</v>
      </c>
    </row>
    <row r="1639" spans="1:5" x14ac:dyDescent="0.25">
      <c r="A1639" s="16" t="s">
        <v>1995</v>
      </c>
      <c r="B1639" s="17" t="s">
        <v>1677</v>
      </c>
      <c r="C1639" s="23">
        <v>290000</v>
      </c>
      <c r="D1639" s="16" t="s">
        <v>8</v>
      </c>
      <c r="E1639" s="18" t="s">
        <v>9</v>
      </c>
    </row>
    <row r="1640" spans="1:5" ht="15.75" x14ac:dyDescent="0.25">
      <c r="A1640" s="32" t="s">
        <v>1566</v>
      </c>
      <c r="B1640" s="33"/>
      <c r="C1640" s="34"/>
      <c r="D1640" s="35"/>
      <c r="E1640" s="31"/>
    </row>
    <row r="1641" spans="1:5" x14ac:dyDescent="0.25">
      <c r="A1641" s="16" t="s">
        <v>1567</v>
      </c>
      <c r="B1641" s="17" t="s">
        <v>700</v>
      </c>
      <c r="C1641" s="34">
        <v>70800</v>
      </c>
      <c r="D1641" s="16" t="s">
        <v>212</v>
      </c>
      <c r="E1641" s="18" t="s">
        <v>9</v>
      </c>
    </row>
    <row r="1642" spans="1:5" x14ac:dyDescent="0.25">
      <c r="A1642" s="16" t="s">
        <v>1568</v>
      </c>
      <c r="B1642" s="17" t="s">
        <v>700</v>
      </c>
      <c r="C1642" s="34">
        <v>66600</v>
      </c>
      <c r="D1642" s="16" t="s">
        <v>212</v>
      </c>
      <c r="E1642" s="18" t="s">
        <v>9</v>
      </c>
    </row>
    <row r="1643" spans="1:5" x14ac:dyDescent="0.25">
      <c r="A1643" s="16" t="s">
        <v>1569</v>
      </c>
      <c r="B1643" s="17" t="s">
        <v>371</v>
      </c>
      <c r="C1643" s="34">
        <v>85200</v>
      </c>
      <c r="D1643" s="16" t="s">
        <v>212</v>
      </c>
      <c r="E1643" s="18" t="s">
        <v>9</v>
      </c>
    </row>
    <row r="1644" spans="1:5" x14ac:dyDescent="0.25">
      <c r="A1644" s="16" t="s">
        <v>1570</v>
      </c>
      <c r="B1644" s="17" t="s">
        <v>667</v>
      </c>
      <c r="C1644" s="34">
        <v>9750</v>
      </c>
      <c r="D1644" s="16" t="s">
        <v>8</v>
      </c>
      <c r="E1644" s="18" t="s">
        <v>9</v>
      </c>
    </row>
    <row r="1645" spans="1:5" x14ac:dyDescent="0.25">
      <c r="A1645" s="16" t="s">
        <v>1571</v>
      </c>
      <c r="B1645" s="17" t="s">
        <v>371</v>
      </c>
      <c r="C1645" s="34">
        <v>6800</v>
      </c>
      <c r="D1645" s="16" t="s">
        <v>8</v>
      </c>
      <c r="E1645" s="18" t="s">
        <v>9</v>
      </c>
    </row>
    <row r="1646" spans="1:5" x14ac:dyDescent="0.25">
      <c r="A1646" s="16" t="s">
        <v>1572</v>
      </c>
      <c r="B1646" s="17" t="s">
        <v>946</v>
      </c>
      <c r="C1646" s="34">
        <v>21800</v>
      </c>
      <c r="D1646" s="16" t="s">
        <v>8</v>
      </c>
      <c r="E1646" s="18" t="s">
        <v>9</v>
      </c>
    </row>
    <row r="1647" spans="1:5" x14ac:dyDescent="0.25">
      <c r="A1647" s="16" t="s">
        <v>1573</v>
      </c>
      <c r="B1647" s="17" t="s">
        <v>1574</v>
      </c>
      <c r="C1647" s="34">
        <v>18700</v>
      </c>
      <c r="D1647" s="16" t="s">
        <v>8</v>
      </c>
      <c r="E1647" s="18" t="s">
        <v>9</v>
      </c>
    </row>
    <row r="1648" spans="1:5" x14ac:dyDescent="0.25">
      <c r="A1648" s="16" t="s">
        <v>1575</v>
      </c>
      <c r="B1648" s="17" t="s">
        <v>1574</v>
      </c>
      <c r="C1648" s="34">
        <v>18000</v>
      </c>
      <c r="D1648" s="16" t="s">
        <v>8</v>
      </c>
      <c r="E1648" s="18" t="s">
        <v>9</v>
      </c>
    </row>
    <row r="1649" spans="1:5" x14ac:dyDescent="0.25">
      <c r="A1649" s="16" t="s">
        <v>1576</v>
      </c>
      <c r="B1649" s="17" t="s">
        <v>551</v>
      </c>
      <c r="C1649" s="34">
        <v>97000</v>
      </c>
      <c r="D1649" s="16" t="s">
        <v>8</v>
      </c>
      <c r="E1649" s="18" t="s">
        <v>9</v>
      </c>
    </row>
    <row r="1650" spans="1:5" x14ac:dyDescent="0.25">
      <c r="A1650" s="48"/>
      <c r="B1650" s="59"/>
      <c r="C1650" s="60"/>
      <c r="D1650" s="48"/>
      <c r="E1650" s="66"/>
    </row>
    <row r="1651" spans="1:5" ht="15.75" thickBot="1" x14ac:dyDescent="0.3">
      <c r="A1651" s="20"/>
      <c r="B1651" s="20"/>
      <c r="C1651" s="20"/>
      <c r="D1651" s="21"/>
      <c r="E1651" s="22">
        <v>44930</v>
      </c>
    </row>
    <row r="1652" spans="1:5" ht="15.75" thickBot="1" x14ac:dyDescent="0.3">
      <c r="A1652" s="9" t="s">
        <v>0</v>
      </c>
      <c r="B1652" s="10" t="s">
        <v>1</v>
      </c>
      <c r="C1652" s="10" t="s">
        <v>2</v>
      </c>
      <c r="D1652" s="10" t="s">
        <v>3</v>
      </c>
      <c r="E1652" s="11" t="s">
        <v>4</v>
      </c>
    </row>
    <row r="1653" spans="1:5" ht="15.75" x14ac:dyDescent="0.25">
      <c r="A1653" s="32" t="s">
        <v>1566</v>
      </c>
      <c r="B1653" s="33"/>
      <c r="C1653" s="34"/>
      <c r="D1653" s="35"/>
      <c r="E1653" s="31"/>
    </row>
    <row r="1654" spans="1:5" x14ac:dyDescent="0.25">
      <c r="A1654" s="16" t="s">
        <v>1577</v>
      </c>
      <c r="B1654" s="17" t="s">
        <v>197</v>
      </c>
      <c r="C1654" s="34">
        <v>187000</v>
      </c>
      <c r="D1654" s="16" t="s">
        <v>8</v>
      </c>
      <c r="E1654" s="18" t="s">
        <v>9</v>
      </c>
    </row>
    <row r="1655" spans="1:5" x14ac:dyDescent="0.25">
      <c r="A1655" s="16" t="s">
        <v>1578</v>
      </c>
      <c r="B1655" s="17" t="s">
        <v>197</v>
      </c>
      <c r="C1655" s="34">
        <v>420000</v>
      </c>
      <c r="D1655" s="16" t="s">
        <v>8</v>
      </c>
      <c r="E1655" s="18" t="s">
        <v>9</v>
      </c>
    </row>
    <row r="1656" spans="1:5" x14ac:dyDescent="0.25">
      <c r="A1656" s="16" t="s">
        <v>1579</v>
      </c>
      <c r="B1656" s="17" t="s">
        <v>551</v>
      </c>
      <c r="C1656" s="34">
        <v>97000</v>
      </c>
      <c r="D1656" s="16" t="s">
        <v>8</v>
      </c>
      <c r="E1656" s="18" t="s">
        <v>9</v>
      </c>
    </row>
    <row r="1657" spans="1:5" x14ac:dyDescent="0.25">
      <c r="A1657" s="16" t="s">
        <v>1580</v>
      </c>
      <c r="B1657" s="17" t="s">
        <v>551</v>
      </c>
      <c r="C1657" s="34">
        <v>235000</v>
      </c>
      <c r="D1657" s="16" t="s">
        <v>8</v>
      </c>
      <c r="E1657" s="18" t="s">
        <v>9</v>
      </c>
    </row>
    <row r="1658" spans="1:5" x14ac:dyDescent="0.25">
      <c r="A1658" s="16" t="s">
        <v>1581</v>
      </c>
      <c r="B1658" s="17" t="s">
        <v>592</v>
      </c>
      <c r="C1658" s="34">
        <v>58000</v>
      </c>
      <c r="D1658" s="16" t="s">
        <v>8</v>
      </c>
      <c r="E1658" s="18" t="s">
        <v>9</v>
      </c>
    </row>
    <row r="1659" spans="1:5" x14ac:dyDescent="0.25">
      <c r="A1659" s="16" t="s">
        <v>1582</v>
      </c>
      <c r="B1659" s="17" t="s">
        <v>551</v>
      </c>
      <c r="C1659" s="34">
        <v>162000</v>
      </c>
      <c r="D1659" s="16" t="s">
        <v>8</v>
      </c>
      <c r="E1659" s="18" t="s">
        <v>9</v>
      </c>
    </row>
    <row r="1660" spans="1:5" x14ac:dyDescent="0.25">
      <c r="A1660" s="16" t="s">
        <v>1583</v>
      </c>
      <c r="B1660" s="17" t="s">
        <v>551</v>
      </c>
      <c r="C1660" s="34">
        <v>208000</v>
      </c>
      <c r="D1660" s="16" t="s">
        <v>8</v>
      </c>
      <c r="E1660" s="18" t="s">
        <v>9</v>
      </c>
    </row>
    <row r="1661" spans="1:5" x14ac:dyDescent="0.25">
      <c r="A1661" s="16" t="s">
        <v>1584</v>
      </c>
      <c r="B1661" s="17" t="s">
        <v>197</v>
      </c>
      <c r="C1661" s="34">
        <v>185000</v>
      </c>
      <c r="D1661" s="16" t="s">
        <v>8</v>
      </c>
      <c r="E1661" s="18" t="s">
        <v>9</v>
      </c>
    </row>
    <row r="1662" spans="1:5" x14ac:dyDescent="0.25">
      <c r="A1662" s="16" t="s">
        <v>1585</v>
      </c>
      <c r="B1662" s="17" t="s">
        <v>197</v>
      </c>
      <c r="C1662" s="34">
        <v>280000</v>
      </c>
      <c r="D1662" s="16" t="s">
        <v>8</v>
      </c>
      <c r="E1662" s="18" t="s">
        <v>9</v>
      </c>
    </row>
    <row r="1663" spans="1:5" x14ac:dyDescent="0.25">
      <c r="A1663" s="16" t="s">
        <v>1586</v>
      </c>
      <c r="B1663" s="17" t="s">
        <v>1587</v>
      </c>
      <c r="C1663" s="34">
        <v>17500</v>
      </c>
      <c r="D1663" s="16" t="s">
        <v>8</v>
      </c>
      <c r="E1663" s="18" t="s">
        <v>9</v>
      </c>
    </row>
    <row r="1664" spans="1:5" x14ac:dyDescent="0.25">
      <c r="A1664" s="16" t="s">
        <v>1588</v>
      </c>
      <c r="B1664" s="17" t="s">
        <v>1589</v>
      </c>
      <c r="C1664" s="34">
        <v>16500</v>
      </c>
      <c r="D1664" s="16" t="s">
        <v>8</v>
      </c>
      <c r="E1664" s="18" t="s">
        <v>9</v>
      </c>
    </row>
    <row r="1665" spans="1:5" x14ac:dyDescent="0.25">
      <c r="A1665" s="16" t="s">
        <v>1760</v>
      </c>
      <c r="B1665" s="17" t="s">
        <v>170</v>
      </c>
      <c r="C1665" s="34">
        <v>9900</v>
      </c>
      <c r="D1665" s="16" t="s">
        <v>8</v>
      </c>
      <c r="E1665" s="18" t="s">
        <v>9</v>
      </c>
    </row>
    <row r="1666" spans="1:5" x14ac:dyDescent="0.25">
      <c r="A1666" s="16" t="s">
        <v>1870</v>
      </c>
      <c r="B1666" s="17" t="s">
        <v>1590</v>
      </c>
      <c r="C1666" s="34">
        <v>34000</v>
      </c>
      <c r="D1666" s="16" t="s">
        <v>374</v>
      </c>
      <c r="E1666" s="18" t="s">
        <v>9</v>
      </c>
    </row>
    <row r="1667" spans="1:5" x14ac:dyDescent="0.25">
      <c r="A1667" s="16" t="s">
        <v>1871</v>
      </c>
      <c r="B1667" s="17" t="s">
        <v>1590</v>
      </c>
      <c r="C1667" s="34">
        <v>32000</v>
      </c>
      <c r="D1667" s="16" t="s">
        <v>374</v>
      </c>
      <c r="E1667" s="18" t="s">
        <v>9</v>
      </c>
    </row>
    <row r="1668" spans="1:5" x14ac:dyDescent="0.25">
      <c r="A1668" s="16" t="s">
        <v>1872</v>
      </c>
      <c r="B1668" s="17" t="s">
        <v>1590</v>
      </c>
      <c r="C1668" s="34">
        <v>39500</v>
      </c>
      <c r="D1668" s="16" t="s">
        <v>374</v>
      </c>
      <c r="E1668" s="18" t="s">
        <v>9</v>
      </c>
    </row>
    <row r="1669" spans="1:5" x14ac:dyDescent="0.25">
      <c r="A1669" s="16" t="s">
        <v>1862</v>
      </c>
      <c r="B1669" s="17" t="s">
        <v>638</v>
      </c>
      <c r="C1669" s="34">
        <v>19800</v>
      </c>
      <c r="D1669" s="16" t="s">
        <v>374</v>
      </c>
      <c r="E1669" s="18" t="s">
        <v>9</v>
      </c>
    </row>
    <row r="1670" spans="1:5" x14ac:dyDescent="0.25">
      <c r="A1670" s="16" t="s">
        <v>1863</v>
      </c>
      <c r="B1670" s="17" t="s">
        <v>638</v>
      </c>
      <c r="C1670" s="34">
        <v>28000</v>
      </c>
      <c r="D1670" s="16" t="s">
        <v>374</v>
      </c>
      <c r="E1670" s="18" t="s">
        <v>9</v>
      </c>
    </row>
    <row r="1671" spans="1:5" x14ac:dyDescent="0.25">
      <c r="A1671" s="16" t="s">
        <v>1864</v>
      </c>
      <c r="B1671" s="17" t="s">
        <v>638</v>
      </c>
      <c r="C1671" s="34">
        <v>19800</v>
      </c>
      <c r="D1671" s="16" t="s">
        <v>374</v>
      </c>
      <c r="E1671" s="18" t="s">
        <v>9</v>
      </c>
    </row>
    <row r="1672" spans="1:5" x14ac:dyDescent="0.25">
      <c r="A1672" s="16" t="s">
        <v>1865</v>
      </c>
      <c r="B1672" s="17" t="s">
        <v>1591</v>
      </c>
      <c r="C1672" s="34">
        <v>3800</v>
      </c>
      <c r="D1672" s="16" t="s">
        <v>8</v>
      </c>
      <c r="E1672" s="18" t="s">
        <v>9</v>
      </c>
    </row>
    <row r="1673" spans="1:5" x14ac:dyDescent="0.25">
      <c r="A1673" s="16" t="s">
        <v>1866</v>
      </c>
      <c r="B1673" s="17" t="s">
        <v>1592</v>
      </c>
      <c r="C1673" s="34">
        <v>3650</v>
      </c>
      <c r="D1673" s="16" t="s">
        <v>8</v>
      </c>
      <c r="E1673" s="18" t="s">
        <v>9</v>
      </c>
    </row>
    <row r="1674" spans="1:5" x14ac:dyDescent="0.25">
      <c r="A1674" s="16" t="s">
        <v>1867</v>
      </c>
      <c r="B1674" s="17" t="s">
        <v>1593</v>
      </c>
      <c r="C1674" s="34">
        <v>4300</v>
      </c>
      <c r="D1674" s="16" t="s">
        <v>8</v>
      </c>
      <c r="E1674" s="18" t="s">
        <v>9</v>
      </c>
    </row>
    <row r="1675" spans="1:5" x14ac:dyDescent="0.25">
      <c r="A1675" s="16" t="s">
        <v>1868</v>
      </c>
      <c r="B1675" s="17" t="s">
        <v>768</v>
      </c>
      <c r="C1675" s="34">
        <v>4000</v>
      </c>
      <c r="D1675" s="16" t="s">
        <v>8</v>
      </c>
      <c r="E1675" s="18" t="s">
        <v>9</v>
      </c>
    </row>
    <row r="1676" spans="1:5" x14ac:dyDescent="0.25">
      <c r="A1676" s="16" t="s">
        <v>1869</v>
      </c>
      <c r="B1676" s="17" t="s">
        <v>919</v>
      </c>
      <c r="C1676" s="34">
        <v>8000</v>
      </c>
      <c r="D1676" s="16" t="s">
        <v>8</v>
      </c>
      <c r="E1676" s="18" t="s">
        <v>9</v>
      </c>
    </row>
    <row r="1677" spans="1:5" x14ac:dyDescent="0.25">
      <c r="A1677" s="16" t="s">
        <v>1594</v>
      </c>
      <c r="B1677" s="17" t="s">
        <v>507</v>
      </c>
      <c r="C1677" s="23">
        <v>4700</v>
      </c>
      <c r="D1677" s="16" t="s">
        <v>8</v>
      </c>
      <c r="E1677" s="18" t="s">
        <v>9</v>
      </c>
    </row>
    <row r="1678" spans="1:5" x14ac:dyDescent="0.25">
      <c r="A1678" s="16" t="s">
        <v>1595</v>
      </c>
      <c r="B1678" s="17" t="s">
        <v>170</v>
      </c>
      <c r="C1678" s="23">
        <v>13500</v>
      </c>
      <c r="D1678" s="16" t="s">
        <v>8</v>
      </c>
      <c r="E1678" s="18" t="s">
        <v>9</v>
      </c>
    </row>
    <row r="1679" spans="1:5" ht="15.75" x14ac:dyDescent="0.25">
      <c r="A1679" s="32" t="s">
        <v>1596</v>
      </c>
      <c r="B1679" s="33"/>
      <c r="C1679" s="34"/>
      <c r="D1679" s="35"/>
      <c r="E1679" s="31"/>
    </row>
    <row r="1680" spans="1:5" x14ac:dyDescent="0.25">
      <c r="A1680" s="16" t="s">
        <v>1597</v>
      </c>
      <c r="B1680" s="17" t="s">
        <v>267</v>
      </c>
      <c r="C1680" s="23">
        <v>50000</v>
      </c>
      <c r="D1680" s="16" t="s">
        <v>8</v>
      </c>
      <c r="E1680" s="18" t="s">
        <v>9</v>
      </c>
    </row>
    <row r="1681" spans="1:5" ht="15.75" x14ac:dyDescent="0.25">
      <c r="A1681" s="54" t="s">
        <v>1598</v>
      </c>
      <c r="B1681" s="62"/>
      <c r="C1681" s="62"/>
      <c r="D1681" s="62"/>
      <c r="E1681" s="63"/>
    </row>
    <row r="1682" spans="1:5" x14ac:dyDescent="0.25">
      <c r="A1682" s="16" t="s">
        <v>1599</v>
      </c>
      <c r="B1682" s="17" t="s">
        <v>197</v>
      </c>
      <c r="C1682" s="23">
        <v>92500</v>
      </c>
      <c r="D1682" s="16" t="s">
        <v>8</v>
      </c>
      <c r="E1682" s="18" t="s">
        <v>9</v>
      </c>
    </row>
    <row r="1683" spans="1:5" x14ac:dyDescent="0.25">
      <c r="A1683" s="16" t="s">
        <v>2036</v>
      </c>
      <c r="B1683" s="17" t="s">
        <v>197</v>
      </c>
      <c r="C1683" s="23">
        <v>98500</v>
      </c>
      <c r="D1683" s="16" t="s">
        <v>8</v>
      </c>
      <c r="E1683" s="18" t="s">
        <v>9</v>
      </c>
    </row>
    <row r="1684" spans="1:5" ht="15.75" x14ac:dyDescent="0.25">
      <c r="A1684" s="54" t="s">
        <v>1600</v>
      </c>
      <c r="B1684" s="62"/>
      <c r="C1684" s="62"/>
      <c r="D1684" s="62"/>
      <c r="E1684" s="63"/>
    </row>
    <row r="1685" spans="1:5" x14ac:dyDescent="0.25">
      <c r="A1685" s="16" t="s">
        <v>1601</v>
      </c>
      <c r="B1685" s="17" t="s">
        <v>292</v>
      </c>
      <c r="C1685" s="91">
        <v>25000</v>
      </c>
      <c r="D1685" s="16" t="s">
        <v>8</v>
      </c>
      <c r="E1685" s="18" t="s">
        <v>9</v>
      </c>
    </row>
    <row r="1686" spans="1:5" x14ac:dyDescent="0.25">
      <c r="A1686" s="16" t="s">
        <v>1602</v>
      </c>
      <c r="B1686" s="17" t="s">
        <v>1789</v>
      </c>
      <c r="C1686" s="91">
        <v>19000</v>
      </c>
      <c r="D1686" s="16" t="s">
        <v>1603</v>
      </c>
      <c r="E1686" s="18" t="s">
        <v>9</v>
      </c>
    </row>
    <row r="1687" spans="1:5" x14ac:dyDescent="0.25">
      <c r="A1687" s="16" t="s">
        <v>1604</v>
      </c>
      <c r="B1687" s="17" t="s">
        <v>1789</v>
      </c>
      <c r="C1687" s="91">
        <v>19000</v>
      </c>
      <c r="D1687" s="16" t="s">
        <v>1603</v>
      </c>
      <c r="E1687" s="18" t="s">
        <v>9</v>
      </c>
    </row>
    <row r="1688" spans="1:5" x14ac:dyDescent="0.25">
      <c r="A1688" s="16" t="s">
        <v>1605</v>
      </c>
      <c r="B1688" s="17" t="s">
        <v>1789</v>
      </c>
      <c r="C1688" s="91">
        <v>19000</v>
      </c>
      <c r="D1688" s="16" t="s">
        <v>1603</v>
      </c>
      <c r="E1688" s="18" t="s">
        <v>9</v>
      </c>
    </row>
    <row r="1689" spans="1:5" ht="15.75" x14ac:dyDescent="0.25">
      <c r="A1689" s="32" t="s">
        <v>1606</v>
      </c>
      <c r="B1689" s="33"/>
      <c r="C1689" s="34"/>
      <c r="D1689" s="35"/>
      <c r="E1689" s="31"/>
    </row>
    <row r="1690" spans="1:5" x14ac:dyDescent="0.25">
      <c r="A1690" s="16" t="s">
        <v>1607</v>
      </c>
      <c r="B1690" s="17" t="s">
        <v>1608</v>
      </c>
      <c r="C1690" s="38">
        <v>7050</v>
      </c>
      <c r="D1690" s="16" t="s">
        <v>873</v>
      </c>
      <c r="E1690" s="18" t="s">
        <v>9</v>
      </c>
    </row>
    <row r="1691" spans="1:5" x14ac:dyDescent="0.25">
      <c r="A1691" s="16" t="s">
        <v>1609</v>
      </c>
      <c r="B1691" s="17" t="s">
        <v>1610</v>
      </c>
      <c r="C1691" s="38">
        <v>10500</v>
      </c>
      <c r="D1691" s="16" t="s">
        <v>873</v>
      </c>
      <c r="E1691" s="18" t="s">
        <v>9</v>
      </c>
    </row>
    <row r="1692" spans="1:5" x14ac:dyDescent="0.25">
      <c r="A1692" s="16" t="s">
        <v>1611</v>
      </c>
      <c r="B1692" s="17" t="s">
        <v>1612</v>
      </c>
      <c r="C1692" s="92">
        <v>14000</v>
      </c>
      <c r="D1692" s="16" t="s">
        <v>873</v>
      </c>
      <c r="E1692" s="18" t="s">
        <v>9</v>
      </c>
    </row>
    <row r="1693" spans="1:5" x14ac:dyDescent="0.25">
      <c r="A1693" s="16" t="s">
        <v>1613</v>
      </c>
      <c r="B1693" s="17" t="s">
        <v>1608</v>
      </c>
      <c r="C1693" s="23">
        <v>6100</v>
      </c>
      <c r="D1693" s="16" t="s">
        <v>873</v>
      </c>
      <c r="E1693" s="18" t="s">
        <v>9</v>
      </c>
    </row>
    <row r="1694" spans="1:5" x14ac:dyDescent="0.25">
      <c r="A1694" s="16" t="s">
        <v>1614</v>
      </c>
      <c r="B1694" s="17" t="s">
        <v>1610</v>
      </c>
      <c r="C1694" s="23">
        <v>9000</v>
      </c>
      <c r="D1694" s="16" t="s">
        <v>873</v>
      </c>
      <c r="E1694" s="18" t="s">
        <v>9</v>
      </c>
    </row>
    <row r="1695" spans="1:5" x14ac:dyDescent="0.25">
      <c r="A1695" s="16" t="s">
        <v>1615</v>
      </c>
      <c r="B1695" s="17" t="s">
        <v>1616</v>
      </c>
      <c r="C1695" s="34">
        <v>12000</v>
      </c>
      <c r="D1695" s="16" t="s">
        <v>873</v>
      </c>
      <c r="E1695" s="18" t="s">
        <v>9</v>
      </c>
    </row>
    <row r="1696" spans="1:5" x14ac:dyDescent="0.25">
      <c r="A1696" s="16" t="s">
        <v>1617</v>
      </c>
      <c r="B1696" s="17" t="s">
        <v>1618</v>
      </c>
      <c r="C1696" s="34">
        <v>5250</v>
      </c>
      <c r="D1696" s="16" t="s">
        <v>873</v>
      </c>
      <c r="E1696" s="18" t="s">
        <v>9</v>
      </c>
    </row>
    <row r="1697" spans="1:5" x14ac:dyDescent="0.25">
      <c r="A1697" s="16" t="s">
        <v>1619</v>
      </c>
      <c r="B1697" s="17" t="s">
        <v>1620</v>
      </c>
      <c r="C1697" s="34">
        <v>7800</v>
      </c>
      <c r="D1697" s="16" t="s">
        <v>873</v>
      </c>
      <c r="E1697" s="18" t="s">
        <v>9</v>
      </c>
    </row>
    <row r="1698" spans="1:5" x14ac:dyDescent="0.25">
      <c r="A1698" s="16" t="s">
        <v>1621</v>
      </c>
      <c r="B1698" s="17" t="s">
        <v>1622</v>
      </c>
      <c r="C1698" s="34">
        <v>10400</v>
      </c>
      <c r="D1698" s="16" t="s">
        <v>873</v>
      </c>
      <c r="E1698" s="18" t="s">
        <v>9</v>
      </c>
    </row>
    <row r="1699" spans="1:5" x14ac:dyDescent="0.25">
      <c r="A1699" s="16" t="s">
        <v>1817</v>
      </c>
      <c r="B1699" s="17" t="s">
        <v>1623</v>
      </c>
      <c r="C1699" s="34">
        <v>1300</v>
      </c>
      <c r="D1699" s="16" t="s">
        <v>873</v>
      </c>
      <c r="E1699" s="18" t="s">
        <v>9</v>
      </c>
    </row>
    <row r="1700" spans="1:5" x14ac:dyDescent="0.25">
      <c r="A1700" s="16" t="s">
        <v>1624</v>
      </c>
      <c r="B1700" s="17" t="s">
        <v>1625</v>
      </c>
      <c r="C1700" s="34">
        <v>2400</v>
      </c>
      <c r="D1700" s="16" t="s">
        <v>873</v>
      </c>
      <c r="E1700" s="18" t="s">
        <v>9</v>
      </c>
    </row>
    <row r="1701" spans="1:5" x14ac:dyDescent="0.25">
      <c r="A1701" s="16" t="s">
        <v>1626</v>
      </c>
      <c r="B1701" s="17" t="s">
        <v>1627</v>
      </c>
      <c r="C1701" s="34">
        <v>4800</v>
      </c>
      <c r="D1701" s="16" t="s">
        <v>873</v>
      </c>
      <c r="E1701" s="18" t="s">
        <v>9</v>
      </c>
    </row>
    <row r="1702" spans="1:5" x14ac:dyDescent="0.25">
      <c r="A1702" s="16" t="s">
        <v>1628</v>
      </c>
      <c r="B1702" s="17" t="s">
        <v>1629</v>
      </c>
      <c r="C1702" s="34">
        <v>9400</v>
      </c>
      <c r="D1702" s="16" t="s">
        <v>873</v>
      </c>
      <c r="E1702" s="18" t="s">
        <v>9</v>
      </c>
    </row>
    <row r="1703" spans="1:5" x14ac:dyDescent="0.25">
      <c r="A1703" s="16" t="s">
        <v>1630</v>
      </c>
      <c r="B1703" s="17" t="s">
        <v>1623</v>
      </c>
      <c r="C1703" s="34">
        <v>1125</v>
      </c>
      <c r="D1703" s="16" t="s">
        <v>873</v>
      </c>
      <c r="E1703" s="18" t="s">
        <v>9</v>
      </c>
    </row>
    <row r="1704" spans="1:5" x14ac:dyDescent="0.25">
      <c r="A1704" s="16" t="s">
        <v>1631</v>
      </c>
      <c r="B1704" s="17" t="s">
        <v>1625</v>
      </c>
      <c r="C1704" s="34">
        <v>2125</v>
      </c>
      <c r="D1704" s="16" t="s">
        <v>873</v>
      </c>
      <c r="E1704" s="18" t="s">
        <v>9</v>
      </c>
    </row>
    <row r="1705" spans="1:5" x14ac:dyDescent="0.25">
      <c r="A1705" s="48"/>
      <c r="B1705" s="59"/>
      <c r="C1705" s="60"/>
      <c r="D1705" s="48"/>
      <c r="E1705" s="66"/>
    </row>
    <row r="1706" spans="1:5" ht="15.75" thickBot="1" x14ac:dyDescent="0.3">
      <c r="A1706" s="20"/>
      <c r="B1706" s="20"/>
      <c r="C1706" s="20"/>
      <c r="D1706" s="21"/>
      <c r="E1706" s="22">
        <v>44930</v>
      </c>
    </row>
    <row r="1707" spans="1:5" ht="15.75" thickBot="1" x14ac:dyDescent="0.3">
      <c r="A1707" s="9" t="s">
        <v>0</v>
      </c>
      <c r="B1707" s="10" t="s">
        <v>1</v>
      </c>
      <c r="C1707" s="10" t="s">
        <v>2</v>
      </c>
      <c r="D1707" s="10" t="s">
        <v>3</v>
      </c>
      <c r="E1707" s="11" t="s">
        <v>4</v>
      </c>
    </row>
    <row r="1708" spans="1:5" ht="15.75" x14ac:dyDescent="0.25">
      <c r="A1708" s="32" t="s">
        <v>1606</v>
      </c>
      <c r="B1708" s="33"/>
      <c r="C1708" s="34"/>
      <c r="D1708" s="35"/>
      <c r="E1708" s="31"/>
    </row>
    <row r="1709" spans="1:5" x14ac:dyDescent="0.25">
      <c r="A1709" s="16" t="s">
        <v>1632</v>
      </c>
      <c r="B1709" s="17" t="s">
        <v>1627</v>
      </c>
      <c r="C1709" s="34">
        <v>4250</v>
      </c>
      <c r="D1709" s="16" t="s">
        <v>873</v>
      </c>
      <c r="E1709" s="18" t="s">
        <v>9</v>
      </c>
    </row>
    <row r="1710" spans="1:5" x14ac:dyDescent="0.25">
      <c r="A1710" s="16" t="s">
        <v>1633</v>
      </c>
      <c r="B1710" s="17" t="s">
        <v>1629</v>
      </c>
      <c r="C1710" s="34">
        <v>8500</v>
      </c>
      <c r="D1710" s="16" t="s">
        <v>873</v>
      </c>
      <c r="E1710" s="18" t="s">
        <v>9</v>
      </c>
    </row>
    <row r="1711" spans="1:5" x14ac:dyDescent="0.25">
      <c r="A1711" s="16" t="s">
        <v>1634</v>
      </c>
      <c r="B1711" s="17" t="s">
        <v>1635</v>
      </c>
      <c r="C1711" s="34">
        <v>6800</v>
      </c>
      <c r="D1711" s="16" t="s">
        <v>873</v>
      </c>
      <c r="E1711" s="18" t="s">
        <v>9</v>
      </c>
    </row>
    <row r="1712" spans="1:5" x14ac:dyDescent="0.25">
      <c r="A1712" s="16" t="s">
        <v>1636</v>
      </c>
      <c r="B1712" s="17" t="s">
        <v>1635</v>
      </c>
      <c r="C1712" s="34">
        <v>6800</v>
      </c>
      <c r="D1712" s="16" t="s">
        <v>873</v>
      </c>
      <c r="E1712" s="18" t="s">
        <v>9</v>
      </c>
    </row>
    <row r="1713" spans="1:5" x14ac:dyDescent="0.25">
      <c r="A1713" s="16" t="s">
        <v>1637</v>
      </c>
      <c r="B1713" s="17" t="s">
        <v>1627</v>
      </c>
      <c r="C1713" s="34">
        <v>5500</v>
      </c>
      <c r="D1713" s="16" t="s">
        <v>873</v>
      </c>
      <c r="E1713" s="18" t="s">
        <v>9</v>
      </c>
    </row>
    <row r="1714" spans="1:5" x14ac:dyDescent="0.25">
      <c r="A1714" s="16" t="s">
        <v>1638</v>
      </c>
      <c r="B1714" s="17" t="s">
        <v>1629</v>
      </c>
      <c r="C1714" s="34">
        <v>11000</v>
      </c>
      <c r="D1714" s="16" t="s">
        <v>873</v>
      </c>
      <c r="E1714" s="18" t="s">
        <v>9</v>
      </c>
    </row>
    <row r="1715" spans="1:5" x14ac:dyDescent="0.25">
      <c r="A1715" s="16" t="s">
        <v>1639</v>
      </c>
      <c r="B1715" s="17" t="s">
        <v>1640</v>
      </c>
      <c r="C1715" s="34">
        <v>9800</v>
      </c>
      <c r="D1715" s="16" t="s">
        <v>873</v>
      </c>
      <c r="E1715" s="18" t="s">
        <v>9</v>
      </c>
    </row>
    <row r="1716" spans="1:5" x14ac:dyDescent="0.25">
      <c r="A1716" s="16" t="s">
        <v>1641</v>
      </c>
      <c r="B1716" s="17" t="s">
        <v>1640</v>
      </c>
      <c r="C1716" s="34">
        <v>29400</v>
      </c>
      <c r="D1716" s="16" t="s">
        <v>873</v>
      </c>
      <c r="E1716" s="18" t="s">
        <v>9</v>
      </c>
    </row>
    <row r="1717" spans="1:5" x14ac:dyDescent="0.25">
      <c r="A1717" s="16" t="s">
        <v>1642</v>
      </c>
      <c r="B1717" s="17" t="s">
        <v>1640</v>
      </c>
      <c r="C1717" s="34">
        <v>7600</v>
      </c>
      <c r="D1717" s="16" t="s">
        <v>873</v>
      </c>
      <c r="E1717" s="18" t="s">
        <v>9</v>
      </c>
    </row>
    <row r="1718" spans="1:5" x14ac:dyDescent="0.25">
      <c r="A1718" s="16" t="s">
        <v>1643</v>
      </c>
      <c r="B1718" s="17" t="s">
        <v>1644</v>
      </c>
      <c r="C1718" s="34">
        <v>6500</v>
      </c>
      <c r="D1718" s="16" t="s">
        <v>873</v>
      </c>
      <c r="E1718" s="18" t="s">
        <v>9</v>
      </c>
    </row>
    <row r="1719" spans="1:5" x14ac:dyDescent="0.25">
      <c r="A1719" s="16" t="s">
        <v>2043</v>
      </c>
      <c r="B1719" s="17" t="s">
        <v>1644</v>
      </c>
      <c r="C1719" s="34">
        <v>8600</v>
      </c>
      <c r="D1719" s="16" t="s">
        <v>873</v>
      </c>
      <c r="E1719" s="18" t="s">
        <v>9</v>
      </c>
    </row>
    <row r="1720" spans="1:5" x14ac:dyDescent="0.25">
      <c r="A1720" s="16" t="s">
        <v>1645</v>
      </c>
      <c r="B1720" s="17" t="s">
        <v>1644</v>
      </c>
      <c r="C1720" s="34">
        <v>11700</v>
      </c>
      <c r="D1720" s="16" t="s">
        <v>873</v>
      </c>
      <c r="E1720" s="18" t="s">
        <v>9</v>
      </c>
    </row>
    <row r="1721" spans="1:5" x14ac:dyDescent="0.25">
      <c r="A1721" s="16" t="s">
        <v>1646</v>
      </c>
      <c r="B1721" s="17" t="s">
        <v>1644</v>
      </c>
      <c r="C1721" s="34">
        <v>6500</v>
      </c>
      <c r="D1721" s="16" t="s">
        <v>873</v>
      </c>
      <c r="E1721" s="18" t="s">
        <v>9</v>
      </c>
    </row>
    <row r="1722" spans="1:5" x14ac:dyDescent="0.25">
      <c r="A1722" s="16" t="s">
        <v>2044</v>
      </c>
      <c r="B1722" s="17" t="s">
        <v>1644</v>
      </c>
      <c r="C1722" s="34">
        <v>8600</v>
      </c>
      <c r="D1722" s="16" t="s">
        <v>873</v>
      </c>
      <c r="E1722" s="18" t="s">
        <v>9</v>
      </c>
    </row>
    <row r="1723" spans="1:5" x14ac:dyDescent="0.25">
      <c r="A1723" s="16" t="s">
        <v>1647</v>
      </c>
      <c r="B1723" s="17" t="s">
        <v>1644</v>
      </c>
      <c r="C1723" s="34">
        <v>11700</v>
      </c>
      <c r="D1723" s="16" t="s">
        <v>873</v>
      </c>
      <c r="E1723" s="18" t="s">
        <v>9</v>
      </c>
    </row>
    <row r="1724" spans="1:5" x14ac:dyDescent="0.25">
      <c r="A1724" s="16" t="s">
        <v>1648</v>
      </c>
      <c r="B1724" s="17" t="s">
        <v>1644</v>
      </c>
      <c r="C1724" s="34">
        <v>11000</v>
      </c>
      <c r="D1724" s="16" t="s">
        <v>873</v>
      </c>
      <c r="E1724" s="18" t="s">
        <v>9</v>
      </c>
    </row>
    <row r="1725" spans="1:5" x14ac:dyDescent="0.25">
      <c r="A1725" s="16" t="s">
        <v>1649</v>
      </c>
      <c r="B1725" s="17" t="s">
        <v>1644</v>
      </c>
      <c r="C1725" s="34">
        <v>8600</v>
      </c>
      <c r="D1725" s="16" t="s">
        <v>873</v>
      </c>
      <c r="E1725" s="18" t="s">
        <v>9</v>
      </c>
    </row>
    <row r="1726" spans="1:5" x14ac:dyDescent="0.25">
      <c r="A1726" s="16" t="s">
        <v>1650</v>
      </c>
      <c r="B1726" s="17" t="s">
        <v>1651</v>
      </c>
      <c r="C1726" s="23">
        <v>1125</v>
      </c>
      <c r="D1726" s="16" t="s">
        <v>873</v>
      </c>
      <c r="E1726" s="18" t="s">
        <v>9</v>
      </c>
    </row>
    <row r="1727" spans="1:5" x14ac:dyDescent="0.25">
      <c r="A1727" s="16" t="s">
        <v>1652</v>
      </c>
      <c r="B1727" s="17" t="s">
        <v>1653</v>
      </c>
      <c r="C1727" s="23">
        <v>2450</v>
      </c>
      <c r="D1727" s="16" t="s">
        <v>873</v>
      </c>
      <c r="E1727" s="18" t="s">
        <v>9</v>
      </c>
    </row>
    <row r="1728" spans="1:5" x14ac:dyDescent="0.25">
      <c r="A1728" s="16" t="s">
        <v>1654</v>
      </c>
      <c r="B1728" s="17" t="s">
        <v>1655</v>
      </c>
      <c r="C1728" s="23">
        <v>4500</v>
      </c>
      <c r="D1728" s="16" t="s">
        <v>873</v>
      </c>
      <c r="E1728" s="18" t="s">
        <v>9</v>
      </c>
    </row>
    <row r="1729" spans="1:5" x14ac:dyDescent="0.25">
      <c r="A1729" s="16" t="s">
        <v>1656</v>
      </c>
      <c r="B1729" s="17" t="s">
        <v>1657</v>
      </c>
      <c r="C1729" s="23">
        <v>1650</v>
      </c>
      <c r="D1729" s="16" t="s">
        <v>873</v>
      </c>
      <c r="E1729" s="18" t="s">
        <v>9</v>
      </c>
    </row>
    <row r="1730" spans="1:5" x14ac:dyDescent="0.25">
      <c r="A1730" s="16" t="s">
        <v>1658</v>
      </c>
      <c r="B1730" s="17" t="s">
        <v>1659</v>
      </c>
      <c r="C1730" s="23">
        <v>3300</v>
      </c>
      <c r="D1730" s="16" t="s">
        <v>873</v>
      </c>
      <c r="E1730" s="18" t="s">
        <v>9</v>
      </c>
    </row>
    <row r="1731" spans="1:5" x14ac:dyDescent="0.25">
      <c r="A1731" s="16" t="s">
        <v>1660</v>
      </c>
      <c r="B1731" s="17" t="s">
        <v>498</v>
      </c>
      <c r="C1731" s="23">
        <v>18100</v>
      </c>
      <c r="D1731" s="16" t="s">
        <v>186</v>
      </c>
      <c r="E1731" s="18" t="s">
        <v>9</v>
      </c>
    </row>
    <row r="1732" spans="1:5" x14ac:dyDescent="0.25">
      <c r="A1732" s="16" t="s">
        <v>1661</v>
      </c>
      <c r="B1732" s="17" t="s">
        <v>1662</v>
      </c>
      <c r="C1732" s="23">
        <v>15600</v>
      </c>
      <c r="D1732" s="16" t="s">
        <v>186</v>
      </c>
      <c r="E1732" s="18" t="s">
        <v>9</v>
      </c>
    </row>
    <row r="1733" spans="1:5" x14ac:dyDescent="0.25">
      <c r="A1733" s="16" t="s">
        <v>1663</v>
      </c>
      <c r="B1733" s="17" t="s">
        <v>1662</v>
      </c>
      <c r="C1733" s="34">
        <v>15600</v>
      </c>
      <c r="D1733" s="16" t="s">
        <v>186</v>
      </c>
      <c r="E1733" s="18" t="s">
        <v>9</v>
      </c>
    </row>
    <row r="1734" spans="1:5" x14ac:dyDescent="0.25">
      <c r="A1734" s="16" t="s">
        <v>1664</v>
      </c>
      <c r="B1734" s="17" t="s">
        <v>1662</v>
      </c>
      <c r="C1734" s="34">
        <v>15600</v>
      </c>
      <c r="D1734" s="16" t="s">
        <v>186</v>
      </c>
      <c r="E1734" s="18" t="s">
        <v>9</v>
      </c>
    </row>
    <row r="1735" spans="1:5" x14ac:dyDescent="0.25">
      <c r="A1735" s="16" t="s">
        <v>1665</v>
      </c>
      <c r="B1735" s="17" t="s">
        <v>1662</v>
      </c>
      <c r="C1735" s="34">
        <v>15600</v>
      </c>
      <c r="D1735" s="16" t="s">
        <v>186</v>
      </c>
      <c r="E1735" s="18" t="s">
        <v>9</v>
      </c>
    </row>
    <row r="1736" spans="1:5" x14ac:dyDescent="0.25">
      <c r="A1736" s="16" t="s">
        <v>1666</v>
      </c>
      <c r="B1736" s="17" t="s">
        <v>1662</v>
      </c>
      <c r="C1736" s="34">
        <v>17400</v>
      </c>
      <c r="D1736" s="16" t="s">
        <v>186</v>
      </c>
      <c r="E1736" s="18" t="s">
        <v>9</v>
      </c>
    </row>
    <row r="1737" spans="1:5" ht="15.75" x14ac:dyDescent="0.25">
      <c r="A1737" s="32" t="s">
        <v>1762</v>
      </c>
      <c r="B1737" s="79"/>
      <c r="C1737" s="80"/>
      <c r="D1737" s="35"/>
      <c r="E1737" s="37"/>
    </row>
    <row r="1738" spans="1:5" x14ac:dyDescent="0.25">
      <c r="A1738" s="30" t="s">
        <v>1763</v>
      </c>
      <c r="B1738" s="17" t="s">
        <v>1764</v>
      </c>
      <c r="C1738" s="34">
        <v>22000</v>
      </c>
      <c r="D1738" s="16" t="s">
        <v>8</v>
      </c>
      <c r="E1738" s="18" t="s">
        <v>9</v>
      </c>
    </row>
    <row r="1739" spans="1:5" x14ac:dyDescent="0.25">
      <c r="A1739" s="30" t="s">
        <v>1765</v>
      </c>
      <c r="B1739" s="17" t="s">
        <v>1766</v>
      </c>
      <c r="C1739" s="34">
        <v>52000</v>
      </c>
      <c r="D1739" s="16" t="s">
        <v>8</v>
      </c>
      <c r="E1739" s="18" t="s">
        <v>9</v>
      </c>
    </row>
    <row r="1740" spans="1:5" ht="15.75" x14ac:dyDescent="0.25">
      <c r="A1740" s="32" t="s">
        <v>1667</v>
      </c>
      <c r="B1740" s="79"/>
      <c r="C1740" s="80"/>
      <c r="D1740" s="35"/>
      <c r="E1740" s="37"/>
    </row>
    <row r="1741" spans="1:5" x14ac:dyDescent="0.25">
      <c r="A1741" s="16" t="s">
        <v>1668</v>
      </c>
      <c r="B1741" s="17" t="s">
        <v>1790</v>
      </c>
      <c r="C1741" s="34">
        <v>2200</v>
      </c>
      <c r="D1741" s="16" t="s">
        <v>8</v>
      </c>
      <c r="E1741" s="18" t="s">
        <v>9</v>
      </c>
    </row>
    <row r="1742" spans="1:5" x14ac:dyDescent="0.25">
      <c r="A1742" s="16" t="s">
        <v>1669</v>
      </c>
      <c r="B1742" s="17" t="s">
        <v>1791</v>
      </c>
      <c r="C1742" s="34">
        <v>4900</v>
      </c>
      <c r="D1742" s="16" t="s">
        <v>8</v>
      </c>
      <c r="E1742" s="18" t="s">
        <v>9</v>
      </c>
    </row>
    <row r="1743" spans="1:5" x14ac:dyDescent="0.25">
      <c r="A1743" s="16" t="s">
        <v>1980</v>
      </c>
      <c r="B1743" s="17" t="s">
        <v>1792</v>
      </c>
      <c r="C1743" s="34">
        <v>2800</v>
      </c>
      <c r="D1743" s="16" t="s">
        <v>367</v>
      </c>
      <c r="E1743" s="18" t="s">
        <v>9</v>
      </c>
    </row>
    <row r="1744" spans="1:5" ht="15.75" x14ac:dyDescent="0.25">
      <c r="A1744" s="32" t="s">
        <v>1774</v>
      </c>
      <c r="B1744" s="26"/>
      <c r="C1744" s="34"/>
      <c r="D1744" s="6"/>
      <c r="E1744" s="28"/>
    </row>
    <row r="1745" spans="1:5" x14ac:dyDescent="0.25">
      <c r="A1745" s="16" t="s">
        <v>618</v>
      </c>
      <c r="B1745" s="17" t="s">
        <v>619</v>
      </c>
      <c r="C1745" s="34">
        <v>94000</v>
      </c>
      <c r="D1745" s="16" t="s">
        <v>186</v>
      </c>
      <c r="E1745" s="18" t="s">
        <v>9</v>
      </c>
    </row>
    <row r="1746" spans="1:5" x14ac:dyDescent="0.25">
      <c r="A1746" s="16" t="s">
        <v>620</v>
      </c>
      <c r="B1746" s="17" t="s">
        <v>619</v>
      </c>
      <c r="C1746" s="34">
        <v>116000</v>
      </c>
      <c r="D1746" s="16" t="s">
        <v>186</v>
      </c>
      <c r="E1746" s="18" t="s">
        <v>9</v>
      </c>
    </row>
    <row r="1747" spans="1:5" x14ac:dyDescent="0.25">
      <c r="A1747" s="16" t="s">
        <v>621</v>
      </c>
      <c r="B1747" s="17" t="s">
        <v>622</v>
      </c>
      <c r="C1747" s="34">
        <v>119000</v>
      </c>
      <c r="D1747" s="16" t="s">
        <v>186</v>
      </c>
      <c r="E1747" s="18" t="s">
        <v>9</v>
      </c>
    </row>
    <row r="1748" spans="1:5" x14ac:dyDescent="0.25">
      <c r="A1748" s="16" t="s">
        <v>623</v>
      </c>
      <c r="B1748" s="17" t="s">
        <v>624</v>
      </c>
      <c r="C1748" s="34">
        <v>155000</v>
      </c>
      <c r="D1748" s="16" t="s">
        <v>186</v>
      </c>
      <c r="E1748" s="18" t="s">
        <v>9</v>
      </c>
    </row>
    <row r="1749" spans="1:5" x14ac:dyDescent="0.25">
      <c r="A1749" s="16" t="s">
        <v>625</v>
      </c>
      <c r="B1749" s="17" t="s">
        <v>619</v>
      </c>
      <c r="C1749" s="34">
        <v>78000</v>
      </c>
      <c r="D1749" s="16" t="s">
        <v>186</v>
      </c>
      <c r="E1749" s="18" t="s">
        <v>9</v>
      </c>
    </row>
    <row r="1750" spans="1:5" x14ac:dyDescent="0.25">
      <c r="A1750" s="16" t="s">
        <v>626</v>
      </c>
      <c r="B1750" s="17" t="s">
        <v>627</v>
      </c>
      <c r="C1750" s="34">
        <v>152000</v>
      </c>
      <c r="D1750" s="16" t="s">
        <v>186</v>
      </c>
      <c r="E1750" s="18" t="s">
        <v>9</v>
      </c>
    </row>
    <row r="1751" spans="1:5" x14ac:dyDescent="0.25">
      <c r="A1751" s="16" t="s">
        <v>628</v>
      </c>
      <c r="B1751" s="17" t="s">
        <v>629</v>
      </c>
      <c r="C1751" s="34">
        <v>49500</v>
      </c>
      <c r="D1751" s="16" t="s">
        <v>186</v>
      </c>
      <c r="E1751" s="18" t="s">
        <v>9</v>
      </c>
    </row>
    <row r="1752" spans="1:5" x14ac:dyDescent="0.25">
      <c r="A1752" s="16" t="s">
        <v>630</v>
      </c>
      <c r="B1752" s="17" t="s">
        <v>631</v>
      </c>
      <c r="C1752" s="34">
        <v>63000</v>
      </c>
      <c r="D1752" s="16" t="s">
        <v>186</v>
      </c>
      <c r="E1752" s="18" t="s">
        <v>9</v>
      </c>
    </row>
    <row r="1753" spans="1:5" ht="15.75" x14ac:dyDescent="0.25">
      <c r="A1753" s="32" t="s">
        <v>1670</v>
      </c>
      <c r="B1753" s="33"/>
      <c r="C1753" s="34"/>
      <c r="D1753" s="35"/>
      <c r="E1753" s="31"/>
    </row>
    <row r="1754" spans="1:5" x14ac:dyDescent="0.25">
      <c r="A1754" s="16" t="s">
        <v>1671</v>
      </c>
      <c r="B1754" s="17" t="s">
        <v>137</v>
      </c>
      <c r="C1754" s="34">
        <v>92000</v>
      </c>
      <c r="D1754" s="16" t="s">
        <v>8</v>
      </c>
      <c r="E1754" s="18" t="s">
        <v>9</v>
      </c>
    </row>
    <row r="1755" spans="1:5" ht="15.75" x14ac:dyDescent="0.25">
      <c r="A1755" s="32" t="s">
        <v>1752</v>
      </c>
      <c r="B1755" s="33"/>
      <c r="C1755" s="34"/>
      <c r="D1755" s="35"/>
      <c r="E1755" s="31"/>
    </row>
    <row r="1756" spans="1:5" x14ac:dyDescent="0.25">
      <c r="A1756" s="88" t="s">
        <v>1753</v>
      </c>
      <c r="B1756" s="17" t="s">
        <v>391</v>
      </c>
      <c r="C1756" s="34">
        <v>56000</v>
      </c>
      <c r="D1756" s="16" t="s">
        <v>8</v>
      </c>
      <c r="E1756" s="18" t="s">
        <v>9</v>
      </c>
    </row>
    <row r="1757" spans="1:5" ht="15.75" x14ac:dyDescent="0.25">
      <c r="A1757" s="71" t="s">
        <v>1672</v>
      </c>
      <c r="B1757" s="64"/>
      <c r="C1757" s="64"/>
      <c r="D1757" s="64"/>
      <c r="E1757" s="65"/>
    </row>
    <row r="1758" spans="1:5" x14ac:dyDescent="0.25">
      <c r="A1758" s="16" t="s">
        <v>1673</v>
      </c>
      <c r="B1758" s="17" t="s">
        <v>1674</v>
      </c>
      <c r="C1758" s="23">
        <v>100000</v>
      </c>
      <c r="D1758" s="16" t="s">
        <v>186</v>
      </c>
      <c r="E1758" s="18" t="s">
        <v>9</v>
      </c>
    </row>
    <row r="1759" spans="1:5" x14ac:dyDescent="0.25">
      <c r="A1759" s="6"/>
      <c r="B1759" s="26"/>
      <c r="C1759" s="27"/>
      <c r="D1759" s="6"/>
      <c r="E1759" s="52"/>
    </row>
    <row r="1760" spans="1:5" x14ac:dyDescent="0.25">
      <c r="A1760" s="6"/>
      <c r="B1760" s="26"/>
      <c r="C1760" s="27"/>
      <c r="D1760" s="6"/>
      <c r="E1760" s="52"/>
    </row>
    <row r="1761" spans="1:5" ht="15.75" thickBot="1" x14ac:dyDescent="0.3">
      <c r="A1761" s="20"/>
      <c r="B1761" s="20"/>
      <c r="C1761" s="20"/>
      <c r="D1761" s="21"/>
      <c r="E1761" s="22">
        <v>44930</v>
      </c>
    </row>
    <row r="1762" spans="1:5" ht="15.75" thickBot="1" x14ac:dyDescent="0.3">
      <c r="A1762" s="9" t="s">
        <v>0</v>
      </c>
      <c r="B1762" s="10" t="s">
        <v>1</v>
      </c>
      <c r="C1762" s="10" t="s">
        <v>2</v>
      </c>
      <c r="D1762" s="10" t="s">
        <v>3</v>
      </c>
      <c r="E1762" s="11" t="s">
        <v>4</v>
      </c>
    </row>
    <row r="1763" spans="1:5" ht="15.75" x14ac:dyDescent="0.25">
      <c r="A1763" s="71" t="s">
        <v>1675</v>
      </c>
      <c r="B1763" s="64"/>
      <c r="C1763" s="64"/>
      <c r="D1763" s="64"/>
      <c r="E1763" s="65"/>
    </row>
    <row r="1764" spans="1:5" x14ac:dyDescent="0.25">
      <c r="A1764" s="16" t="s">
        <v>1676</v>
      </c>
      <c r="B1764" s="17" t="s">
        <v>1677</v>
      </c>
      <c r="C1764" s="34">
        <v>48000</v>
      </c>
      <c r="D1764" s="16" t="s">
        <v>8</v>
      </c>
      <c r="E1764" s="18" t="s">
        <v>9</v>
      </c>
    </row>
    <row r="1765" spans="1:5" x14ac:dyDescent="0.25">
      <c r="A1765" s="16" t="s">
        <v>1678</v>
      </c>
      <c r="B1765" s="17" t="s">
        <v>191</v>
      </c>
      <c r="C1765" s="34">
        <v>60000</v>
      </c>
      <c r="D1765" s="16" t="s">
        <v>8</v>
      </c>
      <c r="E1765" s="18" t="s">
        <v>9</v>
      </c>
    </row>
    <row r="1766" spans="1:5" x14ac:dyDescent="0.25">
      <c r="A1766" s="16" t="s">
        <v>1679</v>
      </c>
      <c r="B1766" s="17" t="s">
        <v>1680</v>
      </c>
      <c r="C1766" s="34">
        <v>70000</v>
      </c>
      <c r="D1766" s="16" t="s">
        <v>8</v>
      </c>
      <c r="E1766" s="18" t="s">
        <v>9</v>
      </c>
    </row>
    <row r="1767" spans="1:5" ht="15.75" x14ac:dyDescent="0.25">
      <c r="A1767" s="81" t="s">
        <v>1681</v>
      </c>
      <c r="B1767" s="64"/>
      <c r="C1767" s="64"/>
      <c r="D1767" s="64"/>
      <c r="E1767" s="65"/>
    </row>
    <row r="1768" spans="1:5" ht="15.75" x14ac:dyDescent="0.25">
      <c r="A1768" s="71" t="s">
        <v>1682</v>
      </c>
      <c r="B1768" s="39"/>
      <c r="C1768" s="55"/>
      <c r="D1768" s="41"/>
      <c r="E1768" s="56"/>
    </row>
    <row r="1769" spans="1:5" x14ac:dyDescent="0.25">
      <c r="A1769" s="16" t="s">
        <v>1683</v>
      </c>
      <c r="B1769" s="17" t="s">
        <v>966</v>
      </c>
      <c r="C1769" s="34">
        <v>50300</v>
      </c>
      <c r="D1769" s="16" t="s">
        <v>186</v>
      </c>
      <c r="E1769" s="18" t="s">
        <v>9</v>
      </c>
    </row>
    <row r="1770" spans="1:5" x14ac:dyDescent="0.25">
      <c r="A1770" s="16" t="s">
        <v>1684</v>
      </c>
      <c r="B1770" s="17" t="s">
        <v>490</v>
      </c>
      <c r="C1770" s="34">
        <v>43200</v>
      </c>
      <c r="D1770" s="16" t="s">
        <v>186</v>
      </c>
      <c r="E1770" s="18" t="s">
        <v>9</v>
      </c>
    </row>
    <row r="1771" spans="1:5" x14ac:dyDescent="0.25">
      <c r="A1771" s="16" t="s">
        <v>1685</v>
      </c>
      <c r="B1771" s="17" t="s">
        <v>491</v>
      </c>
      <c r="C1771" s="34">
        <v>64800</v>
      </c>
      <c r="D1771" s="16" t="s">
        <v>186</v>
      </c>
      <c r="E1771" s="18" t="s">
        <v>9</v>
      </c>
    </row>
    <row r="1772" spans="1:5" x14ac:dyDescent="0.25">
      <c r="A1772" s="16" t="s">
        <v>1686</v>
      </c>
      <c r="B1772" s="17" t="s">
        <v>1687</v>
      </c>
      <c r="C1772" s="34">
        <v>86500</v>
      </c>
      <c r="D1772" s="16" t="s">
        <v>186</v>
      </c>
      <c r="E1772" s="18" t="s">
        <v>9</v>
      </c>
    </row>
    <row r="1773" spans="1:5" x14ac:dyDescent="0.25">
      <c r="A1773" s="16" t="s">
        <v>1688</v>
      </c>
      <c r="B1773" s="17" t="s">
        <v>1689</v>
      </c>
      <c r="C1773" s="34">
        <v>11200</v>
      </c>
      <c r="D1773" s="16" t="s">
        <v>8</v>
      </c>
      <c r="E1773" s="18" t="s">
        <v>9</v>
      </c>
    </row>
    <row r="1774" spans="1:5" x14ac:dyDescent="0.25">
      <c r="A1774" s="16" t="s">
        <v>1690</v>
      </c>
      <c r="B1774" s="17" t="s">
        <v>170</v>
      </c>
      <c r="C1774" s="34">
        <v>15600</v>
      </c>
      <c r="D1774" s="16" t="s">
        <v>8</v>
      </c>
      <c r="E1774" s="18" t="s">
        <v>9</v>
      </c>
    </row>
    <row r="1775" spans="1:5" ht="15.75" x14ac:dyDescent="0.25">
      <c r="A1775" s="71" t="s">
        <v>1691</v>
      </c>
      <c r="B1775" s="39"/>
      <c r="C1775" s="55"/>
      <c r="D1775" s="41"/>
      <c r="E1775" s="56"/>
    </row>
    <row r="1776" spans="1:5" x14ac:dyDescent="0.25">
      <c r="A1776" s="16" t="s">
        <v>1692</v>
      </c>
      <c r="B1776" s="17" t="s">
        <v>207</v>
      </c>
      <c r="C1776" s="34">
        <v>22500</v>
      </c>
      <c r="D1776" s="16" t="s">
        <v>186</v>
      </c>
      <c r="E1776" s="18" t="s">
        <v>9</v>
      </c>
    </row>
    <row r="1777" spans="1:5" x14ac:dyDescent="0.25">
      <c r="A1777" s="16" t="s">
        <v>1693</v>
      </c>
      <c r="B1777" s="17" t="s">
        <v>966</v>
      </c>
      <c r="C1777" s="34">
        <v>43800</v>
      </c>
      <c r="D1777" s="16" t="s">
        <v>186</v>
      </c>
      <c r="E1777" s="18" t="s">
        <v>9</v>
      </c>
    </row>
    <row r="1778" spans="1:5" x14ac:dyDescent="0.25">
      <c r="A1778" s="16" t="s">
        <v>1694</v>
      </c>
      <c r="B1778" s="17" t="s">
        <v>490</v>
      </c>
      <c r="C1778" s="34">
        <v>41500</v>
      </c>
      <c r="D1778" s="16" t="s">
        <v>186</v>
      </c>
      <c r="E1778" s="18" t="s">
        <v>9</v>
      </c>
    </row>
    <row r="1779" spans="1:5" x14ac:dyDescent="0.25">
      <c r="A1779" s="16" t="s">
        <v>1695</v>
      </c>
      <c r="B1779" s="17" t="s">
        <v>1098</v>
      </c>
      <c r="C1779" s="34">
        <v>70500</v>
      </c>
      <c r="D1779" s="16" t="s">
        <v>186</v>
      </c>
      <c r="E1779" s="18" t="s">
        <v>9</v>
      </c>
    </row>
    <row r="1780" spans="1:5" x14ac:dyDescent="0.25">
      <c r="A1780" s="16" t="s">
        <v>1751</v>
      </c>
      <c r="B1780" s="17" t="s">
        <v>1098</v>
      </c>
      <c r="C1780" s="34">
        <v>95500</v>
      </c>
      <c r="D1780" s="16" t="s">
        <v>186</v>
      </c>
      <c r="E1780" s="18" t="s">
        <v>9</v>
      </c>
    </row>
    <row r="1781" spans="1:5" ht="15.75" x14ac:dyDescent="0.25">
      <c r="A1781" s="81" t="s">
        <v>1696</v>
      </c>
      <c r="B1781" s="64"/>
      <c r="C1781" s="64"/>
      <c r="D1781" s="64"/>
      <c r="E1781" s="65"/>
    </row>
    <row r="1782" spans="1:5" x14ac:dyDescent="0.25">
      <c r="A1782" s="16" t="s">
        <v>1697</v>
      </c>
      <c r="B1782" s="17" t="s">
        <v>490</v>
      </c>
      <c r="C1782" s="34">
        <v>33300</v>
      </c>
      <c r="D1782" s="16" t="s">
        <v>186</v>
      </c>
      <c r="E1782" s="18" t="s">
        <v>9</v>
      </c>
    </row>
    <row r="1783" spans="1:5" x14ac:dyDescent="0.25">
      <c r="A1783" s="16" t="s">
        <v>1698</v>
      </c>
      <c r="B1783" s="17" t="s">
        <v>498</v>
      </c>
      <c r="C1783" s="23">
        <v>85000</v>
      </c>
      <c r="D1783" s="16" t="s">
        <v>186</v>
      </c>
      <c r="E1783" s="18" t="s">
        <v>9</v>
      </c>
    </row>
    <row r="1784" spans="1:5" x14ac:dyDescent="0.25">
      <c r="A1784" s="16" t="s">
        <v>1699</v>
      </c>
      <c r="B1784" s="17" t="s">
        <v>500</v>
      </c>
      <c r="C1784" s="23">
        <v>62500</v>
      </c>
      <c r="D1784" s="16" t="s">
        <v>186</v>
      </c>
      <c r="E1784" s="18" t="s">
        <v>9</v>
      </c>
    </row>
    <row r="1785" spans="1:5" x14ac:dyDescent="0.25">
      <c r="A1785" s="16" t="s">
        <v>1700</v>
      </c>
      <c r="B1785" s="17" t="s">
        <v>1098</v>
      </c>
      <c r="C1785" s="23">
        <v>125000</v>
      </c>
      <c r="D1785" s="16" t="s">
        <v>186</v>
      </c>
      <c r="E1785" s="18" t="s">
        <v>9</v>
      </c>
    </row>
    <row r="1786" spans="1:5" x14ac:dyDescent="0.25">
      <c r="A1786" s="16" t="s">
        <v>1701</v>
      </c>
      <c r="B1786" s="17" t="s">
        <v>1170</v>
      </c>
      <c r="C1786" s="23">
        <v>190000</v>
      </c>
      <c r="D1786" s="16" t="s">
        <v>186</v>
      </c>
      <c r="E1786" s="18" t="s">
        <v>9</v>
      </c>
    </row>
    <row r="1787" spans="1:5" x14ac:dyDescent="0.25">
      <c r="A1787" s="16" t="s">
        <v>1737</v>
      </c>
      <c r="B1787" s="17" t="s">
        <v>205</v>
      </c>
      <c r="C1787" s="23">
        <v>16000</v>
      </c>
      <c r="D1787" s="16" t="s">
        <v>186</v>
      </c>
      <c r="E1787" s="18" t="s">
        <v>9</v>
      </c>
    </row>
    <row r="1788" spans="1:5" x14ac:dyDescent="0.25">
      <c r="A1788" s="16" t="s">
        <v>1736</v>
      </c>
      <c r="B1788" s="17" t="s">
        <v>966</v>
      </c>
      <c r="C1788" s="23">
        <v>29500</v>
      </c>
      <c r="D1788" s="16" t="s">
        <v>186</v>
      </c>
      <c r="E1788" s="18" t="s">
        <v>9</v>
      </c>
    </row>
    <row r="1789" spans="1:5" x14ac:dyDescent="0.25">
      <c r="A1789" s="16" t="s">
        <v>1702</v>
      </c>
      <c r="B1789" s="17" t="s">
        <v>966</v>
      </c>
      <c r="C1789" s="23">
        <v>34500</v>
      </c>
      <c r="D1789" s="16" t="s">
        <v>186</v>
      </c>
      <c r="E1789" s="18" t="s">
        <v>9</v>
      </c>
    </row>
    <row r="1790" spans="1:5" x14ac:dyDescent="0.25">
      <c r="A1790" s="16" t="s">
        <v>1703</v>
      </c>
      <c r="B1790" s="17" t="s">
        <v>1704</v>
      </c>
      <c r="C1790" s="23">
        <v>45000</v>
      </c>
      <c r="D1790" s="16" t="s">
        <v>186</v>
      </c>
      <c r="E1790" s="18" t="s">
        <v>9</v>
      </c>
    </row>
    <row r="1791" spans="1:5" x14ac:dyDescent="0.25">
      <c r="A1791" s="16" t="s">
        <v>1705</v>
      </c>
      <c r="B1791" s="17" t="s">
        <v>490</v>
      </c>
      <c r="C1791" s="34">
        <v>26800</v>
      </c>
      <c r="D1791" s="16" t="s">
        <v>186</v>
      </c>
      <c r="E1791" s="18" t="s">
        <v>9</v>
      </c>
    </row>
    <row r="1792" spans="1:5" x14ac:dyDescent="0.25">
      <c r="A1792" s="16" t="s">
        <v>1706</v>
      </c>
      <c r="B1792" s="17" t="s">
        <v>966</v>
      </c>
      <c r="C1792" s="34">
        <v>40100</v>
      </c>
      <c r="D1792" s="16" t="s">
        <v>186</v>
      </c>
      <c r="E1792" s="18" t="s">
        <v>9</v>
      </c>
    </row>
    <row r="1793" spans="1:5" x14ac:dyDescent="0.25">
      <c r="A1793" s="16" t="s">
        <v>1707</v>
      </c>
      <c r="B1793" s="17" t="s">
        <v>491</v>
      </c>
      <c r="C1793" s="34">
        <v>54100</v>
      </c>
      <c r="D1793" s="16" t="s">
        <v>186</v>
      </c>
      <c r="E1793" s="18" t="s">
        <v>9</v>
      </c>
    </row>
    <row r="1794" spans="1:5" ht="15.75" x14ac:dyDescent="0.25">
      <c r="A1794" s="81" t="s">
        <v>1708</v>
      </c>
      <c r="B1794" s="33"/>
      <c r="C1794" s="34"/>
      <c r="D1794" s="35"/>
      <c r="E1794" s="31"/>
    </row>
    <row r="1795" spans="1:5" x14ac:dyDescent="0.25">
      <c r="A1795" s="16" t="s">
        <v>1709</v>
      </c>
      <c r="B1795" s="17" t="s">
        <v>1710</v>
      </c>
      <c r="C1795" s="23">
        <v>53000</v>
      </c>
      <c r="D1795" s="16" t="s">
        <v>186</v>
      </c>
      <c r="E1795" s="18" t="s">
        <v>9</v>
      </c>
    </row>
    <row r="1796" spans="1:5" x14ac:dyDescent="0.25">
      <c r="A1796" s="16" t="s">
        <v>1711</v>
      </c>
      <c r="B1796" s="17" t="s">
        <v>1712</v>
      </c>
      <c r="C1796" s="23">
        <v>46000</v>
      </c>
      <c r="D1796" s="16" t="s">
        <v>186</v>
      </c>
      <c r="E1796" s="18" t="s">
        <v>9</v>
      </c>
    </row>
    <row r="1797" spans="1:5" x14ac:dyDescent="0.25">
      <c r="A1797" s="16" t="s">
        <v>1713</v>
      </c>
      <c r="B1797" s="17" t="s">
        <v>500</v>
      </c>
      <c r="C1797" s="23">
        <v>21000</v>
      </c>
      <c r="D1797" s="16" t="s">
        <v>186</v>
      </c>
      <c r="E1797" s="18" t="s">
        <v>9</v>
      </c>
    </row>
    <row r="1798" spans="1:5" x14ac:dyDescent="0.25">
      <c r="A1798" s="16" t="s">
        <v>1714</v>
      </c>
      <c r="B1798" s="17" t="s">
        <v>1715</v>
      </c>
      <c r="C1798" s="23">
        <v>29000</v>
      </c>
      <c r="D1798" s="16" t="s">
        <v>873</v>
      </c>
      <c r="E1798" s="18" t="s">
        <v>9</v>
      </c>
    </row>
    <row r="1799" spans="1:5" x14ac:dyDescent="0.25">
      <c r="A1799" s="16" t="s">
        <v>1716</v>
      </c>
      <c r="B1799" s="17" t="s">
        <v>551</v>
      </c>
      <c r="C1799" s="23">
        <v>71000</v>
      </c>
      <c r="D1799" s="16" t="s">
        <v>8</v>
      </c>
      <c r="E1799" s="18" t="s">
        <v>9</v>
      </c>
    </row>
    <row r="1800" spans="1:5" x14ac:dyDescent="0.25">
      <c r="A1800" s="16" t="s">
        <v>1717</v>
      </c>
      <c r="B1800" s="17" t="s">
        <v>1718</v>
      </c>
      <c r="C1800" s="23">
        <v>135000</v>
      </c>
      <c r="D1800" s="16" t="s">
        <v>8</v>
      </c>
      <c r="E1800" s="18" t="s">
        <v>9</v>
      </c>
    </row>
    <row r="1801" spans="1:5" x14ac:dyDescent="0.25">
      <c r="A1801" s="16" t="s">
        <v>1719</v>
      </c>
      <c r="B1801" s="17" t="s">
        <v>197</v>
      </c>
      <c r="C1801" s="23">
        <v>236000</v>
      </c>
      <c r="D1801" s="16" t="s">
        <v>8</v>
      </c>
      <c r="E1801" s="18" t="s">
        <v>9</v>
      </c>
    </row>
    <row r="1802" spans="1:5" x14ac:dyDescent="0.25">
      <c r="C1802"/>
    </row>
    <row r="1803" spans="1:5" x14ac:dyDescent="0.25">
      <c r="C1803"/>
    </row>
    <row r="1804" spans="1:5" x14ac:dyDescent="0.25">
      <c r="C1804"/>
    </row>
    <row r="1805" spans="1:5" x14ac:dyDescent="0.25">
      <c r="C1805"/>
    </row>
    <row r="1806" spans="1:5" x14ac:dyDescent="0.25">
      <c r="C1806"/>
    </row>
    <row r="1807" spans="1:5" x14ac:dyDescent="0.25">
      <c r="C1807"/>
    </row>
    <row r="1808" spans="1:5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</sheetData>
  <phoneticPr fontId="10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9"/>
  <sheetViews>
    <sheetView topLeftCell="A875" workbookViewId="0">
      <selection activeCell="A908" sqref="A908"/>
    </sheetView>
  </sheetViews>
  <sheetFormatPr defaultRowHeight="15" outlineLevelCol="1" x14ac:dyDescent="0.25"/>
  <cols>
    <col min="1" max="1" width="25.28515625" customWidth="1"/>
    <col min="2" max="2" width="8.5703125" style="5" customWidth="1"/>
    <col min="3" max="3" width="58.140625" style="5" customWidth="1"/>
    <col min="4" max="4" width="9.85546875" style="5" customWidth="1"/>
    <col min="5" max="10" width="8.140625" style="5" customWidth="1"/>
    <col min="11" max="11" width="41.28515625" customWidth="1"/>
    <col min="12" max="12" width="5" customWidth="1" outlineLevel="1"/>
    <col min="13" max="13" width="51.85546875" customWidth="1"/>
    <col min="14" max="14" width="30.7109375" customWidth="1"/>
    <col min="15" max="15" width="10.5703125" style="4" customWidth="1"/>
    <col min="16" max="16" width="5.7109375" customWidth="1"/>
    <col min="17" max="17" width="3.42578125" customWidth="1"/>
  </cols>
  <sheetData>
    <row r="1" spans="1:17" x14ac:dyDescent="0.25">
      <c r="A1">
        <f>COUNTA(Sheet1!A:A)</f>
        <v>1732</v>
      </c>
    </row>
    <row r="2" spans="1:17" x14ac:dyDescent="0.25">
      <c r="A2" t="s">
        <v>0</v>
      </c>
      <c r="B2" s="5" t="s">
        <v>2091</v>
      </c>
      <c r="C2" s="5" t="s">
        <v>2092</v>
      </c>
      <c r="D2" s="5" t="s">
        <v>2093</v>
      </c>
      <c r="E2" s="5" t="s">
        <v>2095</v>
      </c>
      <c r="F2" s="5" t="s">
        <v>2096</v>
      </c>
      <c r="G2" s="5" t="s">
        <v>2097</v>
      </c>
      <c r="H2" s="5" t="s">
        <v>2098</v>
      </c>
      <c r="I2" s="5" t="s">
        <v>2099</v>
      </c>
      <c r="L2" s="5" t="s">
        <v>2094</v>
      </c>
      <c r="M2" s="5" t="s">
        <v>2092</v>
      </c>
      <c r="N2" s="5" t="s">
        <v>2093</v>
      </c>
      <c r="O2" s="4" t="s">
        <v>2095</v>
      </c>
      <c r="P2" t="s">
        <v>2096</v>
      </c>
      <c r="Q2" t="s">
        <v>2097</v>
      </c>
    </row>
    <row r="3" spans="1:17" x14ac:dyDescent="0.25">
      <c r="A3">
        <f>IF(OR(Sheet1!A3=Table1[[#Headers],[NAMA BARANG "JOYKO"]],Sheet1!A3=""),"",ROW(Sheet1!A3))</f>
        <v>3</v>
      </c>
      <c r="B3" s="2">
        <f>IF(Table1[[#This Row],[NAMA BARANG "JOYKO"]]="","",COUNT(B$2:B2)+1)</f>
        <v>1</v>
      </c>
      <c r="C3" s="2" t="str">
        <f>INDEX(Sheet1!A:A,INDEX(Table1[NAMA BARANG "JOYKO"],MATCH(ROW()-2,Table1[1])))</f>
        <v>BAG</v>
      </c>
      <c r="D3" s="2" t="str">
        <f t="shared" ref="D3:D66" si="0">"C"&amp;2&amp;":C"&amp;ROW()-1</f>
        <v>C2:C2</v>
      </c>
      <c r="E3" s="2">
        <f ca="1">IF(_xlfn.IFNA(MATCH(Table1[[#This Row],[2]],INDIRECT(Table1[[#This Row],[3]]),0),0)=0,INDEX(Table1[NAMA BARANG "JOYKO"],MATCH(ROW()-2,Table1[1])),"")</f>
        <v>3</v>
      </c>
      <c r="F3" s="2">
        <f ca="1">IF(Table1[4]="","",COUNT(F$2:F2)+1)</f>
        <v>1</v>
      </c>
      <c r="G3" s="2" t="str">
        <f ca="1">CELL("FORMAT",Table1[7])</f>
        <v>G</v>
      </c>
      <c r="H3" s="2"/>
      <c r="I3" s="2"/>
      <c r="J3" s="2"/>
      <c r="L3">
        <f ca="1">INDEX(Table1[4],MATCH(ROW()-2,Table1[5]))</f>
        <v>3</v>
      </c>
      <c r="M3" s="3" t="str">
        <f ca="1">INDEX(Sheet1!A:A,Table2[[#This Row],[//]])</f>
        <v>BAG</v>
      </c>
      <c r="N3" t="str">
        <f ca="1">IF(INDEX(Sheet1!B:B,Table2[[#This Row],[//]])="","",INDEX(Sheet1!B:B,Table2[[#This Row],[//]]))</f>
        <v/>
      </c>
      <c r="O3" s="4" t="str">
        <f ca="1">IF(INDEX(Sheet1!C:C,Table2[[#This Row],[//]])="","",INDEX(Sheet1!C:C,Table2[[#This Row],[//]]))</f>
        <v/>
      </c>
      <c r="P3" s="5" t="str">
        <f ca="1">IF(INDEX(Sheet1!D:D,Table2[[#This Row],[//]])="","",INDEX(Sheet1!D:D,Table2[[#This Row],[//]]))</f>
        <v/>
      </c>
      <c r="Q3" s="5" t="str">
        <f ca="1">IF(INDEX(Sheet1!E:E,Table2[[#This Row],[//]])="","",INDEX(Sheet1!E:E,Table2[[#This Row],[//]]))</f>
        <v/>
      </c>
    </row>
    <row r="4" spans="1:17" x14ac:dyDescent="0.25">
      <c r="A4">
        <f>IF(OR(Sheet1!A4=Table1[[#Headers],[NAMA BARANG "JOYKO"]],Sheet1!A4=""),"",ROW(Sheet1!A4))</f>
        <v>4</v>
      </c>
      <c r="B4" s="2">
        <f>IF(Table1[[#This Row],[NAMA BARANG "JOYKO"]]="","",COUNT(B$2:B3)+1)</f>
        <v>2</v>
      </c>
      <c r="C4" s="2" t="str">
        <f>INDEX(Sheet1!A:A,INDEX(Table1[NAMA BARANG "JOYKO"],MATCH(ROW()-2,Table1[1])))</f>
        <v>Data Bag 104 F/C (TALI)</v>
      </c>
      <c r="D4" s="2" t="str">
        <f t="shared" si="0"/>
        <v>C2:C3</v>
      </c>
      <c r="E4" s="2">
        <f ca="1">IF(_xlfn.IFNA(MATCH(Table1[[#This Row],[2]],INDIRECT(Table1[[#This Row],[3]]),0),0)=0,INDEX(Table1[NAMA BARANG "JOYKO"],MATCH(ROW()-2,Table1[1])),"")</f>
        <v>4</v>
      </c>
      <c r="F4" s="2">
        <f ca="1">IF(Table1[4]="","",COUNT(F$2:F3)+1)</f>
        <v>2</v>
      </c>
      <c r="G4" s="2" t="str">
        <f ca="1">CELL("FORMAT",Table1[7])</f>
        <v>G</v>
      </c>
      <c r="H4" s="2"/>
      <c r="I4" s="2"/>
      <c r="J4" s="2"/>
      <c r="L4">
        <f ca="1">INDEX(Table1[4],MATCH(ROW()-2,Table1[5]))</f>
        <v>4</v>
      </c>
      <c r="M4" t="str">
        <f ca="1">INDEX(Sheet1!A:A,Table2[[#This Row],[//]])</f>
        <v>Data Bag 104 F/C (TALI)</v>
      </c>
      <c r="N4" t="str">
        <f ca="1">IF(INDEX(Sheet1!B:B,Table2[[#This Row],[//]])="","",INDEX(Sheet1!B:B,Table2[[#This Row],[//]]))</f>
        <v>12pcs x 40pack</v>
      </c>
      <c r="O4" s="4">
        <f ca="1">IF(INDEX(Sheet1!C:C,Table2[[#This Row],[//]])="","",INDEX(Sheet1!C:C,Table2[[#This Row],[//]]))</f>
        <v>3000</v>
      </c>
      <c r="P4" s="2" t="str">
        <f ca="1">IF(INDEX(Sheet1!D:D,Table2[[#This Row],[//]])="","",INDEX(Sheet1!D:D,Table2[[#This Row],[//]]))</f>
        <v>pc</v>
      </c>
      <c r="Q4" s="2" t="str">
        <f ca="1">IF(INDEX(Sheet1!E:E,Table2[[#This Row],[//]])="","",INDEX(Sheet1!E:E,Table2[[#This Row],[//]]))</f>
        <v>++</v>
      </c>
    </row>
    <row r="5" spans="1:17" x14ac:dyDescent="0.25">
      <c r="A5" s="2">
        <f>IF(OR(Sheet1!A5=Table1[[#Headers],[NAMA BARANG "JOYKO"]],Sheet1!A5=""),"",ROW(Sheet1!A5))</f>
        <v>5</v>
      </c>
      <c r="B5" s="2">
        <f>IF(Table1[[#This Row],[NAMA BARANG "JOYKO"]]="","",COUNT(B$2:B4)+1)</f>
        <v>3</v>
      </c>
      <c r="C5" s="2" t="str">
        <f>INDEX(Sheet1!A:A,INDEX(Table1[NAMA BARANG "JOYKO"],MATCH(ROW()-2,Table1[1])))</f>
        <v>Data Bag DB-105FK (KANCING)</v>
      </c>
      <c r="D5" s="2" t="str">
        <f t="shared" si="0"/>
        <v>C2:C4</v>
      </c>
      <c r="E5" s="2">
        <f ca="1">IF(_xlfn.IFNA(MATCH(Table1[[#This Row],[2]],INDIRECT(Table1[[#This Row],[3]]),0),0)=0,INDEX(Table1[NAMA BARANG "JOYKO"],MATCH(ROW()-2,Table1[1])),"")</f>
        <v>5</v>
      </c>
      <c r="F5" s="2">
        <f ca="1">IF(Table1[4]="","",COUNT(F$2:F4)+1)</f>
        <v>3</v>
      </c>
      <c r="G5" s="2" t="str">
        <f ca="1">CELL("FORMAT",Table1[7])</f>
        <v>G</v>
      </c>
      <c r="H5" s="2"/>
      <c r="I5" s="2"/>
      <c r="J5" s="2"/>
      <c r="L5">
        <f ca="1">INDEX(Table1[4],MATCH(ROW()-2,Table1[5]))</f>
        <v>5</v>
      </c>
      <c r="M5" t="str">
        <f ca="1">INDEX(Sheet1!A:A,Table2[[#This Row],[//]])</f>
        <v>Data Bag DB-105FK (KANCING)</v>
      </c>
      <c r="N5" t="str">
        <f ca="1">IF(INDEX(Sheet1!B:B,Table2[[#This Row],[//]])="","",INDEX(Sheet1!B:B,Table2[[#This Row],[//]]))</f>
        <v>12pcs x 30pack</v>
      </c>
      <c r="O5" s="4">
        <f ca="1">IF(INDEX(Sheet1!C:C,Table2[[#This Row],[//]])="","",INDEX(Sheet1!C:C,Table2[[#This Row],[//]]))</f>
        <v>2800</v>
      </c>
      <c r="P5" s="2" t="str">
        <f ca="1">IF(INDEX(Sheet1!D:D,Table2[[#This Row],[//]])="","",INDEX(Sheet1!D:D,Table2[[#This Row],[//]]))</f>
        <v>pc</v>
      </c>
      <c r="Q5" s="2" t="str">
        <f ca="1">IF(INDEX(Sheet1!E:E,Table2[[#This Row],[//]])="","",INDEX(Sheet1!E:E,Table2[[#This Row],[//]]))</f>
        <v>++</v>
      </c>
    </row>
    <row r="6" spans="1:17" x14ac:dyDescent="0.25">
      <c r="A6" s="2">
        <f>IF(OR(Sheet1!A6=Table1[[#Headers],[NAMA BARANG "JOYKO"]],Sheet1!A6=""),"",ROW(Sheet1!A6))</f>
        <v>6</v>
      </c>
      <c r="B6" s="2">
        <f>IF(Table1[[#This Row],[NAMA BARANG "JOYKO"]]="","",COUNT(B$2:B5)+1)</f>
        <v>4</v>
      </c>
      <c r="C6" s="2" t="str">
        <f>INDEX(Sheet1!A:A,INDEX(Table1[NAMA BARANG "JOYKO"],MATCH(ROW()-2,Table1[1])))</f>
        <v>Data Bag DBG-108 (Kancing)</v>
      </c>
      <c r="D6" s="2" t="str">
        <f t="shared" si="0"/>
        <v>C2:C5</v>
      </c>
      <c r="E6" s="2">
        <f ca="1">IF(_xlfn.IFNA(MATCH(Table1[[#This Row],[2]],INDIRECT(Table1[[#This Row],[3]]),0),0)=0,INDEX(Table1[NAMA BARANG "JOYKO"],MATCH(ROW()-2,Table1[1])),"")</f>
        <v>6</v>
      </c>
      <c r="F6" s="2">
        <f ca="1">IF(Table1[4]="","",COUNT(F$2:F5)+1)</f>
        <v>4</v>
      </c>
      <c r="G6" s="2" t="str">
        <f ca="1">CELL("FORMAT",Table1[7])</f>
        <v>G</v>
      </c>
      <c r="H6" s="2"/>
      <c r="I6" s="2"/>
      <c r="J6" s="2"/>
      <c r="L6">
        <f ca="1">INDEX(Table1[4],MATCH(ROW()-2,Table1[5]))</f>
        <v>6</v>
      </c>
      <c r="M6" t="str">
        <f ca="1">INDEX(Sheet1!A:A,Table2[[#This Row],[//]])</f>
        <v>Data Bag DBG-108 (Kancing)</v>
      </c>
      <c r="N6" t="str">
        <f ca="1">IF(INDEX(Sheet1!B:B,Table2[[#This Row],[//]])="","",INDEX(Sheet1!B:B,Table2[[#This Row],[//]]))</f>
        <v>12pcsx15packx2bxs</v>
      </c>
      <c r="O6" s="4">
        <f ca="1">IF(INDEX(Sheet1!C:C,Table2[[#This Row],[//]])="","",INDEX(Sheet1!C:C,Table2[[#This Row],[//]]))</f>
        <v>3000</v>
      </c>
      <c r="P6" s="2" t="str">
        <f ca="1">IF(INDEX(Sheet1!D:D,Table2[[#This Row],[//]])="","",INDEX(Sheet1!D:D,Table2[[#This Row],[//]]))</f>
        <v>pc</v>
      </c>
      <c r="Q6" s="2" t="str">
        <f ca="1">IF(INDEX(Sheet1!E:E,Table2[[#This Row],[//]])="","",INDEX(Sheet1!E:E,Table2[[#This Row],[//]]))</f>
        <v>++</v>
      </c>
    </row>
    <row r="7" spans="1:17" x14ac:dyDescent="0.25">
      <c r="A7" s="2">
        <f>IF(OR(Sheet1!A7=Table1[[#Headers],[NAMA BARANG "JOYKO"]],Sheet1!A7=""),"",ROW(Sheet1!A7))</f>
        <v>7</v>
      </c>
      <c r="B7" s="2">
        <f>IF(Table1[[#This Row],[NAMA BARANG "JOYKO"]]="","",COUNT(B$2:B6)+1)</f>
        <v>5</v>
      </c>
      <c r="C7" s="2" t="str">
        <f>INDEX(Sheet1!A:A,INDEX(Table1[NAMA BARANG "JOYKO"],MATCH(ROW()-2,Table1[1])))</f>
        <v>Data Bag DBG-109 (Kancing)</v>
      </c>
      <c r="D7" s="2" t="str">
        <f t="shared" si="0"/>
        <v>C2:C6</v>
      </c>
      <c r="E7" s="2">
        <f ca="1">IF(_xlfn.IFNA(MATCH(Table1[[#This Row],[2]],INDIRECT(Table1[[#This Row],[3]]),0),0)=0,INDEX(Table1[NAMA BARANG "JOYKO"],MATCH(ROW()-2,Table1[1])),"")</f>
        <v>7</v>
      </c>
      <c r="F7" s="2">
        <f ca="1">IF(Table1[4]="","",COUNT(F$2:F6)+1)</f>
        <v>5</v>
      </c>
      <c r="G7" s="2" t="str">
        <f ca="1">CELL("FORMAT",Table1[7])</f>
        <v>G</v>
      </c>
      <c r="H7" s="2"/>
      <c r="I7" s="2"/>
      <c r="J7" s="2"/>
      <c r="L7">
        <f ca="1">INDEX(Table1[4],MATCH(ROW()-2,Table1[5]))</f>
        <v>7</v>
      </c>
      <c r="M7" t="str">
        <f ca="1">INDEX(Sheet1!A:A,Table2[[#This Row],[//]])</f>
        <v>Data Bag DBG-109 (Kancing)</v>
      </c>
      <c r="N7" t="str">
        <f ca="1">IF(INDEX(Sheet1!B:B,Table2[[#This Row],[//]])="","",INDEX(Sheet1!B:B,Table2[[#This Row],[//]]))</f>
        <v>12pcsx15packx2bxs</v>
      </c>
      <c r="O7" s="4">
        <f ca="1">IF(INDEX(Sheet1!C:C,Table2[[#This Row],[//]])="","",INDEX(Sheet1!C:C,Table2[[#This Row],[//]]))</f>
        <v>3100</v>
      </c>
      <c r="P7" s="2" t="str">
        <f ca="1">IF(INDEX(Sheet1!D:D,Table2[[#This Row],[//]])="","",INDEX(Sheet1!D:D,Table2[[#This Row],[//]]))</f>
        <v>pc</v>
      </c>
      <c r="Q7" s="2" t="str">
        <f ca="1">IF(INDEX(Sheet1!E:E,Table2[[#This Row],[//]])="","",INDEX(Sheet1!E:E,Table2[[#This Row],[//]]))</f>
        <v>++</v>
      </c>
    </row>
    <row r="8" spans="1:17" x14ac:dyDescent="0.25">
      <c r="A8" s="2">
        <f>IF(OR(Sheet1!A8=Table1[[#Headers],[NAMA BARANG "JOYKO"]],Sheet1!A8=""),"",ROW(Sheet1!A8))</f>
        <v>8</v>
      </c>
      <c r="B8" s="2">
        <f>IF(Table1[[#This Row],[NAMA BARANG "JOYKO"]]="","",COUNT(B$2:B7)+1)</f>
        <v>6</v>
      </c>
      <c r="C8" s="2" t="str">
        <f>INDEX(Sheet1!A:A,INDEX(Table1[NAMA BARANG "JOYKO"],MATCH(ROW()-2,Table1[1])))</f>
        <v>Bag B-2637-3</v>
      </c>
      <c r="D8" s="2" t="str">
        <f t="shared" si="0"/>
        <v>C2:C7</v>
      </c>
      <c r="E8" s="2">
        <f ca="1">IF(_xlfn.IFNA(MATCH(Table1[[#This Row],[2]],INDIRECT(Table1[[#This Row],[3]]),0),0)=0,INDEX(Table1[NAMA BARANG "JOYKO"],MATCH(ROW()-2,Table1[1])),"")</f>
        <v>8</v>
      </c>
      <c r="F8" s="2">
        <f ca="1">IF(Table1[4]="","",COUNT(F$2:F7)+1)</f>
        <v>6</v>
      </c>
      <c r="G8" s="2" t="str">
        <f ca="1">CELL("FORMAT",Table1[7])</f>
        <v>G</v>
      </c>
      <c r="H8" s="2"/>
      <c r="I8" s="2"/>
      <c r="J8" s="2"/>
      <c r="L8">
        <f ca="1">INDEX(Table1[4],MATCH(ROW()-2,Table1[5]))</f>
        <v>8</v>
      </c>
      <c r="M8" t="str">
        <f ca="1">INDEX(Sheet1!A:A,Table2[[#This Row],[//]])</f>
        <v>Bag B-2637-3</v>
      </c>
      <c r="N8" t="str">
        <f ca="1">IF(INDEX(Sheet1!B:B,Table2[[#This Row],[//]])="","",INDEX(Sheet1!B:B,Table2[[#This Row],[//]]))</f>
        <v xml:space="preserve">  48 pcs</v>
      </c>
      <c r="O8" s="4">
        <f ca="1">IF(INDEX(Sheet1!C:C,Table2[[#This Row],[//]])="","",INDEX(Sheet1!C:C,Table2[[#This Row],[//]]))</f>
        <v>17600</v>
      </c>
      <c r="P8" s="2" t="str">
        <f ca="1">IF(INDEX(Sheet1!D:D,Table2[[#This Row],[//]])="","",INDEX(Sheet1!D:D,Table2[[#This Row],[//]]))</f>
        <v>pc</v>
      </c>
      <c r="Q8" s="2" t="str">
        <f ca="1">IF(INDEX(Sheet1!E:E,Table2[[#This Row],[//]])="","",INDEX(Sheet1!E:E,Table2[[#This Row],[//]]))</f>
        <v>++</v>
      </c>
    </row>
    <row r="9" spans="1:17" x14ac:dyDescent="0.25">
      <c r="A9" s="2">
        <f>IF(OR(Sheet1!A9=Table1[[#Headers],[NAMA BARANG "JOYKO"]],Sheet1!A9=""),"",ROW(Sheet1!A9))</f>
        <v>9</v>
      </c>
      <c r="B9" s="2">
        <f>IF(Table1[[#This Row],[NAMA BARANG "JOYKO"]]="","",COUNT(B$2:B8)+1)</f>
        <v>7</v>
      </c>
      <c r="C9" s="2" t="str">
        <f>INDEX(Sheet1!A:A,INDEX(Table1[NAMA BARANG "JOYKO"],MATCH(ROW()-2,Table1[1])))</f>
        <v>Bag B-002 (29x37cm) Black,Blue,Green,Red</v>
      </c>
      <c r="D9" s="2" t="str">
        <f t="shared" si="0"/>
        <v>C2:C8</v>
      </c>
      <c r="E9" s="2">
        <f ca="1">IF(_xlfn.IFNA(MATCH(Table1[[#This Row],[2]],INDIRECT(Table1[[#This Row],[3]]),0),0)=0,INDEX(Table1[NAMA BARANG "JOYKO"],MATCH(ROW()-2,Table1[1])),"")</f>
        <v>9</v>
      </c>
      <c r="F9" s="2">
        <f ca="1">IF(Table1[4]="","",COUNT(F$2:F8)+1)</f>
        <v>7</v>
      </c>
      <c r="G9" s="2" t="str">
        <f ca="1">CELL("FORMAT",Table1[7])</f>
        <v>G</v>
      </c>
      <c r="H9" s="2"/>
      <c r="I9" s="2"/>
      <c r="J9" s="2"/>
      <c r="L9">
        <f ca="1">INDEX(Table1[4],MATCH(ROW()-2,Table1[5]))</f>
        <v>9</v>
      </c>
      <c r="M9" t="str">
        <f ca="1">INDEX(Sheet1!A:A,Table2[[#This Row],[//]])</f>
        <v>Bag B-002 (29x37cm) Black,Blue,Green,Red</v>
      </c>
      <c r="N9" t="str">
        <f ca="1">IF(INDEX(Sheet1!B:B,Table2[[#This Row],[//]])="","",INDEX(Sheet1!B:B,Table2[[#This Row],[//]]))</f>
        <v>120 pcs</v>
      </c>
      <c r="O9" s="4">
        <f ca="1">IF(INDEX(Sheet1!C:C,Table2[[#This Row],[//]])="","",INDEX(Sheet1!C:C,Table2[[#This Row],[//]]))</f>
        <v>23000</v>
      </c>
      <c r="P9" s="2" t="str">
        <f ca="1">IF(INDEX(Sheet1!D:D,Table2[[#This Row],[//]])="","",INDEX(Sheet1!D:D,Table2[[#This Row],[//]]))</f>
        <v>pc</v>
      </c>
      <c r="Q9" s="2" t="str">
        <f ca="1">IF(INDEX(Sheet1!E:E,Table2[[#This Row],[//]])="","",INDEX(Sheet1!E:E,Table2[[#This Row],[//]]))</f>
        <v>++</v>
      </c>
    </row>
    <row r="10" spans="1:17" x14ac:dyDescent="0.25">
      <c r="A10" s="2">
        <f>IF(OR(Sheet1!A10=Table1[[#Headers],[NAMA BARANG "JOYKO"]],Sheet1!A10=""),"",ROW(Sheet1!A10))</f>
        <v>10</v>
      </c>
      <c r="B10" s="2">
        <f>IF(Table1[[#This Row],[NAMA BARANG "JOYKO"]]="","",COUNT(B$2:B9)+1)</f>
        <v>8</v>
      </c>
      <c r="C10" s="2" t="str">
        <f>INDEX(Sheet1!A:A,INDEX(Table1[NAMA BARANG "JOYKO"],MATCH(ROW()-2,Table1[1])))</f>
        <v>Bag B-003 (31x38x8cm) Black,Blue</v>
      </c>
      <c r="D10" s="2" t="str">
        <f t="shared" si="0"/>
        <v>C2:C9</v>
      </c>
      <c r="E10" s="2">
        <f ca="1">IF(_xlfn.IFNA(MATCH(Table1[[#This Row],[2]],INDIRECT(Table1[[#This Row],[3]]),0),0)=0,INDEX(Table1[NAMA BARANG "JOYKO"],MATCH(ROW()-2,Table1[1])),"")</f>
        <v>10</v>
      </c>
      <c r="F10" s="2">
        <f ca="1">IF(Table1[4]="","",COUNT(F$2:F9)+1)</f>
        <v>8</v>
      </c>
      <c r="G10" s="2" t="str">
        <f ca="1">CELL("FORMAT",Table1[7])</f>
        <v>G</v>
      </c>
      <c r="H10" s="97"/>
      <c r="I10" s="97"/>
      <c r="J10" s="97"/>
      <c r="L10">
        <f ca="1">INDEX(Table1[4],MATCH(ROW()-2,Table1[5]))</f>
        <v>10</v>
      </c>
      <c r="M10" t="str">
        <f ca="1">INDEX(Sheet1!A:A,Table2[[#This Row],[//]])</f>
        <v>Bag B-003 (31x38x8cm) Black,Blue</v>
      </c>
      <c r="N10" t="str">
        <f ca="1">IF(INDEX(Sheet1!B:B,Table2[[#This Row],[//]])="","",INDEX(Sheet1!B:B,Table2[[#This Row],[//]]))</f>
        <v>120 pcs</v>
      </c>
      <c r="O10" s="4">
        <f ca="1">IF(INDEX(Sheet1!C:C,Table2[[#This Row],[//]])="","",INDEX(Sheet1!C:C,Table2[[#This Row],[//]]))</f>
        <v>30500</v>
      </c>
      <c r="P10" s="2" t="str">
        <f ca="1">IF(INDEX(Sheet1!D:D,Table2[[#This Row],[//]])="","",INDEX(Sheet1!D:D,Table2[[#This Row],[//]]))</f>
        <v>pc</v>
      </c>
      <c r="Q10" s="2" t="str">
        <f ca="1">IF(INDEX(Sheet1!E:E,Table2[[#This Row],[//]])="","",INDEX(Sheet1!E:E,Table2[[#This Row],[//]]))</f>
        <v>++</v>
      </c>
    </row>
    <row r="11" spans="1:17" x14ac:dyDescent="0.25">
      <c r="A11" s="2">
        <f>IF(OR(Sheet1!A11=Table1[[#Headers],[NAMA BARANG "JOYKO"]],Sheet1!A11=""),"",ROW(Sheet1!A11))</f>
        <v>11</v>
      </c>
      <c r="B11" s="2">
        <f>IF(Table1[[#This Row],[NAMA BARANG "JOYKO"]]="","",COUNT(B$2:B10)+1)</f>
        <v>9</v>
      </c>
      <c r="C11" s="2" t="str">
        <f>INDEX(Sheet1!A:A,INDEX(Table1[NAMA BARANG "JOYKO"],MATCH(ROW()-2,Table1[1])))</f>
        <v>Bag B-004 (32x28x10cm) Pink,Blue</v>
      </c>
      <c r="D11" s="2" t="str">
        <f t="shared" si="0"/>
        <v>C2:C10</v>
      </c>
      <c r="E11" s="2">
        <f ca="1">IF(_xlfn.IFNA(MATCH(Table1[[#This Row],[2]],INDIRECT(Table1[[#This Row],[3]]),0),0)=0,INDEX(Table1[NAMA BARANG "JOYKO"],MATCH(ROW()-2,Table1[1])),"")</f>
        <v>11</v>
      </c>
      <c r="F11" s="2">
        <f ca="1">IF(Table1[4]="","",COUNT(F$2:F10)+1)</f>
        <v>9</v>
      </c>
      <c r="G11" s="2" t="str">
        <f ca="1">CELL("FORMAT",Table1[7])</f>
        <v>G</v>
      </c>
      <c r="H11" s="97"/>
      <c r="I11" s="97"/>
      <c r="J11" s="97"/>
      <c r="L11">
        <f ca="1">INDEX(Table1[4],MATCH(ROW()-2,Table1[5]))</f>
        <v>11</v>
      </c>
      <c r="M11" t="str">
        <f ca="1">INDEX(Sheet1!A:A,Table2[[#This Row],[//]])</f>
        <v>Bag B-004 (32x28x10cm) Pink,Blue</v>
      </c>
      <c r="N11" t="str">
        <f ca="1">IF(INDEX(Sheet1!B:B,Table2[[#This Row],[//]])="","",INDEX(Sheet1!B:B,Table2[[#This Row],[//]]))</f>
        <v>120 pcs</v>
      </c>
      <c r="O11" s="4">
        <f ca="1">IF(INDEX(Sheet1!C:C,Table2[[#This Row],[//]])="","",INDEX(Sheet1!C:C,Table2[[#This Row],[//]]))</f>
        <v>43500</v>
      </c>
      <c r="P11" s="2" t="str">
        <f ca="1">IF(INDEX(Sheet1!D:D,Table2[[#This Row],[//]])="","",INDEX(Sheet1!D:D,Table2[[#This Row],[//]]))</f>
        <v>pc</v>
      </c>
      <c r="Q11" s="2" t="str">
        <f ca="1">IF(INDEX(Sheet1!E:E,Table2[[#This Row],[//]])="","",INDEX(Sheet1!E:E,Table2[[#This Row],[//]]))</f>
        <v>++</v>
      </c>
    </row>
    <row r="12" spans="1:17" x14ac:dyDescent="0.25">
      <c r="A12" s="2">
        <f>IF(OR(Sheet1!A12=Table1[[#Headers],[NAMA BARANG "JOYKO"]],Sheet1!A12=""),"",ROW(Sheet1!A12))</f>
        <v>12</v>
      </c>
      <c r="B12" s="2">
        <f>IF(Table1[[#This Row],[NAMA BARANG "JOYKO"]]="","",COUNT(B$2:B11)+1)</f>
        <v>10</v>
      </c>
      <c r="C12" s="2" t="str">
        <f>INDEX(Sheet1!A:A,INDEX(Table1[NAMA BARANG "JOYKO"],MATCH(ROW()-2,Table1[1])))</f>
        <v>Document Bag DCB-32 Bill (Sarung)</v>
      </c>
      <c r="D12" s="2" t="str">
        <f t="shared" si="0"/>
        <v>C2:C11</v>
      </c>
      <c r="E12" s="2">
        <f ca="1">IF(_xlfn.IFNA(MATCH(Table1[[#This Row],[2]],INDIRECT(Table1[[#This Row],[3]]),0),0)=0,INDEX(Table1[NAMA BARANG "JOYKO"],MATCH(ROW()-2,Table1[1])),"")</f>
        <v>12</v>
      </c>
      <c r="F12" s="2">
        <f ca="1">IF(Table1[4]="","",COUNT(F$2:F11)+1)</f>
        <v>10</v>
      </c>
      <c r="G12" s="2" t="str">
        <f ca="1">CELL("FORMAT",Table1[7])</f>
        <v>G</v>
      </c>
      <c r="H12" s="97"/>
      <c r="I12" s="97"/>
      <c r="J12" s="97"/>
      <c r="L12">
        <f ca="1">INDEX(Table1[4],MATCH(ROW()-2,Table1[5]))</f>
        <v>12</v>
      </c>
      <c r="M12" t="str">
        <f ca="1">INDEX(Sheet1!A:A,Table2[[#This Row],[//]])</f>
        <v>Document Bag DCB-32 Bill (Sarung)</v>
      </c>
      <c r="N12" t="str">
        <f ca="1">IF(INDEX(Sheet1!B:B,Table2[[#This Row],[//]])="","",INDEX(Sheet1!B:B,Table2[[#This Row],[//]]))</f>
        <v>12pcsx25packx2bxs</v>
      </c>
      <c r="O12" s="4">
        <f ca="1">IF(INDEX(Sheet1!C:C,Table2[[#This Row],[//]])="","",INDEX(Sheet1!C:C,Table2[[#This Row],[//]]))</f>
        <v>4300</v>
      </c>
      <c r="P12" s="2" t="str">
        <f ca="1">IF(INDEX(Sheet1!D:D,Table2[[#This Row],[//]])="","",INDEX(Sheet1!D:D,Table2[[#This Row],[//]]))</f>
        <v>pc</v>
      </c>
      <c r="Q12" s="2" t="str">
        <f ca="1">IF(INDEX(Sheet1!E:E,Table2[[#This Row],[//]])="","",INDEX(Sheet1!E:E,Table2[[#This Row],[//]]))</f>
        <v>++</v>
      </c>
    </row>
    <row r="13" spans="1:17" x14ac:dyDescent="0.25">
      <c r="A13" s="2">
        <f>IF(OR(Sheet1!A13=Table1[[#Headers],[NAMA BARANG "JOYKO"]],Sheet1!A13=""),"",ROW(Sheet1!A13))</f>
        <v>13</v>
      </c>
      <c r="B13" s="2">
        <f>IF(Table1[[#This Row],[NAMA BARANG "JOYKO"]]="","",COUNT(B$2:B12)+1)</f>
        <v>11</v>
      </c>
      <c r="C13" s="2" t="str">
        <f>INDEX(Sheet1!A:A,INDEX(Table1[NAMA BARANG "JOYKO"],MATCH(ROW()-2,Table1[1])))</f>
        <v>Document Bag DCB-32 A5 (Sarung)</v>
      </c>
      <c r="D13" s="2" t="str">
        <f t="shared" si="0"/>
        <v>C2:C12</v>
      </c>
      <c r="E13" s="2">
        <f ca="1">IF(_xlfn.IFNA(MATCH(Table1[[#This Row],[2]],INDIRECT(Table1[[#This Row],[3]]),0),0)=0,INDEX(Table1[NAMA BARANG "JOYKO"],MATCH(ROW()-2,Table1[1])),"")</f>
        <v>13</v>
      </c>
      <c r="F13" s="2">
        <f ca="1">IF(Table1[4]="","",COUNT(F$2:F12)+1)</f>
        <v>11</v>
      </c>
      <c r="G13" s="2" t="str">
        <f ca="1">CELL("FORMAT",Table1[7])</f>
        <v>G</v>
      </c>
      <c r="H13" s="2"/>
      <c r="I13" s="2"/>
      <c r="J13" s="2"/>
      <c r="K13" s="2">
        <f>BACKCOLOR</f>
        <v>2</v>
      </c>
      <c r="L13">
        <f ca="1">INDEX(Table1[4],MATCH(ROW()-2,Table1[5]))</f>
        <v>13</v>
      </c>
      <c r="M13" t="str">
        <f ca="1">INDEX(Sheet1!A:A,Table2[[#This Row],[//]])</f>
        <v>Document Bag DCB-32 A5 (Sarung)</v>
      </c>
      <c r="N13" t="str">
        <f ca="1">IF(INDEX(Sheet1!B:B,Table2[[#This Row],[//]])="","",INDEX(Sheet1!B:B,Table2[[#This Row],[//]]))</f>
        <v>12pcsx20packx2bxs</v>
      </c>
      <c r="O13" s="4">
        <f ca="1">IF(INDEX(Sheet1!C:C,Table2[[#This Row],[//]])="","",INDEX(Sheet1!C:C,Table2[[#This Row],[//]]))</f>
        <v>5150</v>
      </c>
      <c r="P13" s="2" t="str">
        <f ca="1">IF(INDEX(Sheet1!D:D,Table2[[#This Row],[//]])="","",INDEX(Sheet1!D:D,Table2[[#This Row],[//]]))</f>
        <v>pc</v>
      </c>
      <c r="Q13" s="2" t="str">
        <f ca="1">IF(INDEX(Sheet1!E:E,Table2[[#This Row],[//]])="","",INDEX(Sheet1!E:E,Table2[[#This Row],[//]]))</f>
        <v>++</v>
      </c>
    </row>
    <row r="14" spans="1:17" x14ac:dyDescent="0.25">
      <c r="A14" s="2">
        <f>IF(OR(Sheet1!A14=Table1[[#Headers],[NAMA BARANG "JOYKO"]],Sheet1!A14=""),"",ROW(Sheet1!A14))</f>
        <v>14</v>
      </c>
      <c r="B14" s="2">
        <f>IF(Table1[[#This Row],[NAMA BARANG "JOYKO"]]="","",COUNT(B$2:B13)+1)</f>
        <v>12</v>
      </c>
      <c r="C14" s="2" t="str">
        <f>INDEX(Sheet1!A:A,INDEX(Table1[NAMA BARANG "JOYKO"],MATCH(ROW()-2,Table1[1])))</f>
        <v>Document Bag DCB-32 B5 (Sarung)</v>
      </c>
      <c r="D14" s="2" t="str">
        <f t="shared" si="0"/>
        <v>C2:C13</v>
      </c>
      <c r="E14" s="2">
        <f ca="1">IF(_xlfn.IFNA(MATCH(Table1[[#This Row],[2]],INDIRECT(Table1[[#This Row],[3]]),0),0)=0,INDEX(Table1[NAMA BARANG "JOYKO"],MATCH(ROW()-2,Table1[1])),"")</f>
        <v>14</v>
      </c>
      <c r="F14" s="2">
        <f ca="1">IF(Table1[4]="","",COUNT(F$2:F13)+1)</f>
        <v>12</v>
      </c>
      <c r="G14" s="2" t="str">
        <f ca="1">CELL("FORMAT",Table1[7])</f>
        <v>G</v>
      </c>
      <c r="H14" s="2"/>
      <c r="I14" s="2"/>
      <c r="J14" s="2"/>
      <c r="L14">
        <f ca="1">INDEX(Table1[4],MATCH(ROW()-2,Table1[5]))</f>
        <v>14</v>
      </c>
      <c r="M14" t="str">
        <f ca="1">INDEX(Sheet1!A:A,Table2[[#This Row],[//]])</f>
        <v>Document Bag DCB-32 B5 (Sarung)</v>
      </c>
      <c r="N14" t="str">
        <f ca="1">IF(INDEX(Sheet1!B:B,Table2[[#This Row],[//]])="","",INDEX(Sheet1!B:B,Table2[[#This Row],[//]]))</f>
        <v>12pcsx20packx2bxs</v>
      </c>
      <c r="O14" s="4">
        <f ca="1">IF(INDEX(Sheet1!C:C,Table2[[#This Row],[//]])="","",INDEX(Sheet1!C:C,Table2[[#This Row],[//]]))</f>
        <v>5850</v>
      </c>
      <c r="P14" s="2" t="str">
        <f ca="1">IF(INDEX(Sheet1!D:D,Table2[[#This Row],[//]])="","",INDEX(Sheet1!D:D,Table2[[#This Row],[//]]))</f>
        <v>pc</v>
      </c>
      <c r="Q14" s="2" t="str">
        <f ca="1">IF(INDEX(Sheet1!E:E,Table2[[#This Row],[//]])="","",INDEX(Sheet1!E:E,Table2[[#This Row],[//]]))</f>
        <v>++</v>
      </c>
    </row>
    <row r="15" spans="1:17" x14ac:dyDescent="0.25">
      <c r="A15" s="2">
        <f>IF(OR(Sheet1!A15=Table1[[#Headers],[NAMA BARANG "JOYKO"]],Sheet1!A15=""),"",ROW(Sheet1!A15))</f>
        <v>15</v>
      </c>
      <c r="B15" s="2">
        <f>IF(Table1[[#This Row],[NAMA BARANG "JOYKO"]]="","",COUNT(B$2:B14)+1)</f>
        <v>13</v>
      </c>
      <c r="C15" s="2" t="str">
        <f>INDEX(Sheet1!A:A,INDEX(Table1[NAMA BARANG "JOYKO"],MATCH(ROW()-2,Table1[1])))</f>
        <v>Document Bag DCB-32 A4 (Sarung)</v>
      </c>
      <c r="D15" s="2" t="str">
        <f t="shared" si="0"/>
        <v>C2:C14</v>
      </c>
      <c r="E15" s="2">
        <f ca="1">IF(_xlfn.IFNA(MATCH(Table1[[#This Row],[2]],INDIRECT(Table1[[#This Row],[3]]),0),0)=0,INDEX(Table1[NAMA BARANG "JOYKO"],MATCH(ROW()-2,Table1[1])),"")</f>
        <v>15</v>
      </c>
      <c r="F15" s="2">
        <f ca="1">IF(Table1[4]="","",COUNT(F$2:F14)+1)</f>
        <v>13</v>
      </c>
      <c r="G15" s="2" t="str">
        <f ca="1">CELL("FORMAT",Table1[7])</f>
        <v>G</v>
      </c>
      <c r="H15" s="2"/>
      <c r="I15" s="2"/>
      <c r="J15" s="2"/>
      <c r="L15">
        <f ca="1">INDEX(Table1[4],MATCH(ROW()-2,Table1[5]))</f>
        <v>15</v>
      </c>
      <c r="M15" t="str">
        <f ca="1">INDEX(Sheet1!A:A,Table2[[#This Row],[//]])</f>
        <v>Document Bag DCB-32 A4 (Sarung)</v>
      </c>
      <c r="N15" t="str">
        <f ca="1">IF(INDEX(Sheet1!B:B,Table2[[#This Row],[//]])="","",INDEX(Sheet1!B:B,Table2[[#This Row],[//]]))</f>
        <v>12pcsx15packx2bxs</v>
      </c>
      <c r="O15" s="4">
        <f ca="1">IF(INDEX(Sheet1!C:C,Table2[[#This Row],[//]])="","",INDEX(Sheet1!C:C,Table2[[#This Row],[//]]))</f>
        <v>6950</v>
      </c>
      <c r="P15" s="2" t="str">
        <f ca="1">IF(INDEX(Sheet1!D:D,Table2[[#This Row],[//]])="","",INDEX(Sheet1!D:D,Table2[[#This Row],[//]]))</f>
        <v>pc</v>
      </c>
      <c r="Q15" s="2" t="str">
        <f ca="1">IF(INDEX(Sheet1!E:E,Table2[[#This Row],[//]])="","",INDEX(Sheet1!E:E,Table2[[#This Row],[//]]))</f>
        <v>++</v>
      </c>
    </row>
    <row r="16" spans="1:17" x14ac:dyDescent="0.25">
      <c r="A16" s="2">
        <f>IF(OR(Sheet1!A16=Table1[[#Headers],[NAMA BARANG "JOYKO"]],Sheet1!A16=""),"",ROW(Sheet1!A16))</f>
        <v>16</v>
      </c>
      <c r="B16" s="2">
        <f>IF(Table1[[#This Row],[NAMA BARANG "JOYKO"]]="","",COUNT(B$2:B15)+1)</f>
        <v>14</v>
      </c>
      <c r="C16" s="2" t="str">
        <f>INDEX(Sheet1!A:A,INDEX(Table1[NAMA BARANG "JOYKO"],MATCH(ROW()-2,Table1[1])))</f>
        <v>Document Bag DCB-32 B4 (Sarung)</v>
      </c>
      <c r="D16" s="2" t="str">
        <f t="shared" si="0"/>
        <v>C2:C15</v>
      </c>
      <c r="E16" s="2">
        <f ca="1">IF(_xlfn.IFNA(MATCH(Table1[[#This Row],[2]],INDIRECT(Table1[[#This Row],[3]]),0),0)=0,INDEX(Table1[NAMA BARANG "JOYKO"],MATCH(ROW()-2,Table1[1])),"")</f>
        <v>16</v>
      </c>
      <c r="F16" s="2">
        <f ca="1">IF(Table1[4]="","",COUNT(F$2:F15)+1)</f>
        <v>14</v>
      </c>
      <c r="G16" s="2" t="str">
        <f ca="1">CELL("FORMAT",Table1[7])</f>
        <v>G</v>
      </c>
      <c r="H16" s="2"/>
      <c r="I16" s="2"/>
      <c r="J16" s="2"/>
      <c r="L16">
        <f ca="1">INDEX(Table1[4],MATCH(ROW()-2,Table1[5]))</f>
        <v>16</v>
      </c>
      <c r="M16" t="str">
        <f ca="1">INDEX(Sheet1!A:A,Table2[[#This Row],[//]])</f>
        <v>Document Bag DCB-32 B4 (Sarung)</v>
      </c>
      <c r="N16" t="str">
        <f ca="1">IF(INDEX(Sheet1!B:B,Table2[[#This Row],[//]])="","",INDEX(Sheet1!B:B,Table2[[#This Row],[//]]))</f>
        <v>12pcsx10packx2bxs</v>
      </c>
      <c r="O16" s="4">
        <f ca="1">IF(INDEX(Sheet1!C:C,Table2[[#This Row],[//]])="","",INDEX(Sheet1!C:C,Table2[[#This Row],[//]]))</f>
        <v>8700</v>
      </c>
      <c r="P16" s="2" t="str">
        <f ca="1">IF(INDEX(Sheet1!D:D,Table2[[#This Row],[//]])="","",INDEX(Sheet1!D:D,Table2[[#This Row],[//]]))</f>
        <v>pc</v>
      </c>
      <c r="Q16" s="2" t="str">
        <f ca="1">IF(INDEX(Sheet1!E:E,Table2[[#This Row],[//]])="","",INDEX(Sheet1!E:E,Table2[[#This Row],[//]]))</f>
        <v>++</v>
      </c>
    </row>
    <row r="17" spans="1:17" x14ac:dyDescent="0.25">
      <c r="A17" s="2">
        <f>IF(OR(Sheet1!A17=Table1[[#Headers],[NAMA BARANG "JOYKO"]],Sheet1!A17=""),"",ROW(Sheet1!A17))</f>
        <v>17</v>
      </c>
      <c r="B17" s="2">
        <f>IF(Table1[[#This Row],[NAMA BARANG "JOYKO"]]="","",COUNT(B$2:B16)+1)</f>
        <v>15</v>
      </c>
      <c r="C17" s="2" t="str">
        <f>INDEX(Sheet1!A:A,INDEX(Table1[NAMA BARANG "JOYKO"],MATCH(ROW()-2,Table1[1])))</f>
        <v>Document Bag DCB-33 Bill (Jaring)</v>
      </c>
      <c r="D17" s="2" t="str">
        <f t="shared" si="0"/>
        <v>C2:C16</v>
      </c>
      <c r="E17" s="2">
        <f ca="1">IF(_xlfn.IFNA(MATCH(Table1[[#This Row],[2]],INDIRECT(Table1[[#This Row],[3]]),0),0)=0,INDEX(Table1[NAMA BARANG "JOYKO"],MATCH(ROW()-2,Table1[1])),"")</f>
        <v>17</v>
      </c>
      <c r="F17" s="2">
        <f ca="1">IF(Table1[4]="","",COUNT(F$2:F16)+1)</f>
        <v>15</v>
      </c>
      <c r="G17" s="2" t="str">
        <f ca="1">CELL("FORMAT",Table1[7])</f>
        <v>G</v>
      </c>
      <c r="H17" s="2"/>
      <c r="I17" s="2"/>
      <c r="J17" s="2"/>
      <c r="L17">
        <f ca="1">INDEX(Table1[4],MATCH(ROW()-2,Table1[5]))</f>
        <v>17</v>
      </c>
      <c r="M17" t="str">
        <f ca="1">INDEX(Sheet1!A:A,Table2[[#This Row],[//]])</f>
        <v>Document Bag DCB-33 Bill (Jaring)</v>
      </c>
      <c r="N17" t="str">
        <f ca="1">IF(INDEX(Sheet1!B:B,Table2[[#This Row],[//]])="","",INDEX(Sheet1!B:B,Table2[[#This Row],[//]]))</f>
        <v>12pcsx25packx2bxs</v>
      </c>
      <c r="O17" s="4">
        <f ca="1">IF(INDEX(Sheet1!C:C,Table2[[#This Row],[//]])="","",INDEX(Sheet1!C:C,Table2[[#This Row],[//]]))</f>
        <v>3300</v>
      </c>
      <c r="P17" s="2" t="str">
        <f ca="1">IF(INDEX(Sheet1!D:D,Table2[[#This Row],[//]])="","",INDEX(Sheet1!D:D,Table2[[#This Row],[//]]))</f>
        <v>pc</v>
      </c>
      <c r="Q17" s="2" t="str">
        <f ca="1">IF(INDEX(Sheet1!E:E,Table2[[#This Row],[//]])="","",INDEX(Sheet1!E:E,Table2[[#This Row],[//]]))</f>
        <v>++</v>
      </c>
    </row>
    <row r="18" spans="1:17" x14ac:dyDescent="0.25">
      <c r="A18" s="2">
        <f>IF(OR(Sheet1!A18=Table1[[#Headers],[NAMA BARANG "JOYKO"]],Sheet1!A18=""),"",ROW(Sheet1!A18))</f>
        <v>18</v>
      </c>
      <c r="B18" s="2">
        <f>IF(Table1[[#This Row],[NAMA BARANG "JOYKO"]]="","",COUNT(B$2:B17)+1)</f>
        <v>16</v>
      </c>
      <c r="C18" s="2" t="str">
        <f>INDEX(Sheet1!A:A,INDEX(Table1[NAMA BARANG "JOYKO"],MATCH(ROW()-2,Table1[1])))</f>
        <v>Document Bag DCB-33 A5 (Jaring)</v>
      </c>
      <c r="D18" s="2" t="str">
        <f t="shared" si="0"/>
        <v>C2:C17</v>
      </c>
      <c r="E18" s="2">
        <f ca="1">IF(_xlfn.IFNA(MATCH(Table1[[#This Row],[2]],INDIRECT(Table1[[#This Row],[3]]),0),0)=0,INDEX(Table1[NAMA BARANG "JOYKO"],MATCH(ROW()-2,Table1[1])),"")</f>
        <v>18</v>
      </c>
      <c r="F18" s="2">
        <f ca="1">IF(Table1[4]="","",COUNT(F$2:F17)+1)</f>
        <v>16</v>
      </c>
      <c r="G18" s="2" t="str">
        <f ca="1">CELL("FORMAT",Table1[7])</f>
        <v>G</v>
      </c>
      <c r="H18" s="2"/>
      <c r="I18" s="2"/>
      <c r="J18" s="2"/>
      <c r="L18">
        <f ca="1">INDEX(Table1[4],MATCH(ROW()-2,Table1[5]))</f>
        <v>18</v>
      </c>
      <c r="M18" t="str">
        <f ca="1">INDEX(Sheet1!A:A,Table2[[#This Row],[//]])</f>
        <v>Document Bag DCB-33 A5 (Jaring)</v>
      </c>
      <c r="N18" t="str">
        <f ca="1">IF(INDEX(Sheet1!B:B,Table2[[#This Row],[//]])="","",INDEX(Sheet1!B:B,Table2[[#This Row],[//]]))</f>
        <v>12pcsx20packx2bxs</v>
      </c>
      <c r="O18" s="4">
        <f ca="1">IF(INDEX(Sheet1!C:C,Table2[[#This Row],[//]])="","",INDEX(Sheet1!C:C,Table2[[#This Row],[//]]))</f>
        <v>3950</v>
      </c>
      <c r="P18" s="2" t="str">
        <f ca="1">IF(INDEX(Sheet1!D:D,Table2[[#This Row],[//]])="","",INDEX(Sheet1!D:D,Table2[[#This Row],[//]]))</f>
        <v>pc</v>
      </c>
      <c r="Q18" s="2" t="str">
        <f ca="1">IF(INDEX(Sheet1!E:E,Table2[[#This Row],[//]])="","",INDEX(Sheet1!E:E,Table2[[#This Row],[//]]))</f>
        <v>++</v>
      </c>
    </row>
    <row r="19" spans="1:17" x14ac:dyDescent="0.25">
      <c r="A19" s="2">
        <f>IF(OR(Sheet1!A19=Table1[[#Headers],[NAMA BARANG "JOYKO"]],Sheet1!A19=""),"",ROW(Sheet1!A19))</f>
        <v>19</v>
      </c>
      <c r="B19" s="2">
        <f>IF(Table1[[#This Row],[NAMA BARANG "JOYKO"]]="","",COUNT(B$2:B18)+1)</f>
        <v>17</v>
      </c>
      <c r="C19" s="2" t="str">
        <f>INDEX(Sheet1!A:A,INDEX(Table1[NAMA BARANG "JOYKO"],MATCH(ROW()-2,Table1[1])))</f>
        <v>Document Bag DCB-33 B5 (Jaring)</v>
      </c>
      <c r="D19" s="2" t="str">
        <f t="shared" si="0"/>
        <v>C2:C18</v>
      </c>
      <c r="E19" s="2">
        <f ca="1">IF(_xlfn.IFNA(MATCH(Table1[[#This Row],[2]],INDIRECT(Table1[[#This Row],[3]]),0),0)=0,INDEX(Table1[NAMA BARANG "JOYKO"],MATCH(ROW()-2,Table1[1])),"")</f>
        <v>19</v>
      </c>
      <c r="F19" s="2">
        <f ca="1">IF(Table1[4]="","",COUNT(F$2:F18)+1)</f>
        <v>17</v>
      </c>
      <c r="G19" s="2" t="str">
        <f ca="1">CELL("FORMAT",Table1[7])</f>
        <v>G</v>
      </c>
      <c r="H19" s="2"/>
      <c r="I19" s="2"/>
      <c r="J19" s="2"/>
      <c r="L19">
        <f ca="1">INDEX(Table1[4],MATCH(ROW()-2,Table1[5]))</f>
        <v>19</v>
      </c>
      <c r="M19" t="str">
        <f ca="1">INDEX(Sheet1!A:A,Table2[[#This Row],[//]])</f>
        <v>Document Bag DCB-33 B5 (Jaring)</v>
      </c>
      <c r="N19" t="str">
        <f ca="1">IF(INDEX(Sheet1!B:B,Table2[[#This Row],[//]])="","",INDEX(Sheet1!B:B,Table2[[#This Row],[//]]))</f>
        <v>12pcsx20packx2bxs</v>
      </c>
      <c r="O19" s="4">
        <f ca="1">IF(INDEX(Sheet1!C:C,Table2[[#This Row],[//]])="","",INDEX(Sheet1!C:C,Table2[[#This Row],[//]]))</f>
        <v>4650</v>
      </c>
      <c r="P19" s="2" t="str">
        <f ca="1">IF(INDEX(Sheet1!D:D,Table2[[#This Row],[//]])="","",INDEX(Sheet1!D:D,Table2[[#This Row],[//]]))</f>
        <v>pc</v>
      </c>
      <c r="Q19" s="2" t="str">
        <f ca="1">IF(INDEX(Sheet1!E:E,Table2[[#This Row],[//]])="","",INDEX(Sheet1!E:E,Table2[[#This Row],[//]]))</f>
        <v>++</v>
      </c>
    </row>
    <row r="20" spans="1:17" x14ac:dyDescent="0.25">
      <c r="A20" s="2">
        <f>IF(OR(Sheet1!A20=Table1[[#Headers],[NAMA BARANG "JOYKO"]],Sheet1!A20=""),"",ROW(Sheet1!A20))</f>
        <v>20</v>
      </c>
      <c r="B20" s="2">
        <f>IF(Table1[[#This Row],[NAMA BARANG "JOYKO"]]="","",COUNT(B$2:B19)+1)</f>
        <v>18</v>
      </c>
      <c r="C20" s="2" t="str">
        <f>INDEX(Sheet1!A:A,INDEX(Table1[NAMA BARANG "JOYKO"],MATCH(ROW()-2,Table1[1])))</f>
        <v>Document Bag DCB-33 A4 (Jaring)</v>
      </c>
      <c r="D20" s="2" t="str">
        <f t="shared" si="0"/>
        <v>C2:C19</v>
      </c>
      <c r="E20" s="2">
        <f ca="1">IF(_xlfn.IFNA(MATCH(Table1[[#This Row],[2]],INDIRECT(Table1[[#This Row],[3]]),0),0)=0,INDEX(Table1[NAMA BARANG "JOYKO"],MATCH(ROW()-2,Table1[1])),"")</f>
        <v>20</v>
      </c>
      <c r="F20" s="2">
        <f ca="1">IF(Table1[4]="","",COUNT(F$2:F19)+1)</f>
        <v>18</v>
      </c>
      <c r="G20" s="2" t="str">
        <f ca="1">CELL("FORMAT",Table1[7])</f>
        <v>G</v>
      </c>
      <c r="H20" s="2"/>
      <c r="I20" s="2"/>
      <c r="J20" s="2"/>
      <c r="L20">
        <f ca="1">INDEX(Table1[4],MATCH(ROW()-2,Table1[5]))</f>
        <v>20</v>
      </c>
      <c r="M20" t="str">
        <f ca="1">INDEX(Sheet1!A:A,Table2[[#This Row],[//]])</f>
        <v>Document Bag DCB-33 A4 (Jaring)</v>
      </c>
      <c r="N20" t="str">
        <f ca="1">IF(INDEX(Sheet1!B:B,Table2[[#This Row],[//]])="","",INDEX(Sheet1!B:B,Table2[[#This Row],[//]]))</f>
        <v>12pcsx15packx2bxs</v>
      </c>
      <c r="O20" s="4">
        <f ca="1">IF(INDEX(Sheet1!C:C,Table2[[#This Row],[//]])="","",INDEX(Sheet1!C:C,Table2[[#This Row],[//]]))</f>
        <v>5400</v>
      </c>
      <c r="P20" s="2" t="str">
        <f ca="1">IF(INDEX(Sheet1!D:D,Table2[[#This Row],[//]])="","",INDEX(Sheet1!D:D,Table2[[#This Row],[//]]))</f>
        <v>pc</v>
      </c>
      <c r="Q20" s="2" t="str">
        <f ca="1">IF(INDEX(Sheet1!E:E,Table2[[#This Row],[//]])="","",INDEX(Sheet1!E:E,Table2[[#This Row],[//]]))</f>
        <v>++</v>
      </c>
    </row>
    <row r="21" spans="1:17" x14ac:dyDescent="0.25">
      <c r="A21" s="2">
        <f>IF(OR(Sheet1!A21=Table1[[#Headers],[NAMA BARANG "JOYKO"]],Sheet1!A21=""),"",ROW(Sheet1!A21))</f>
        <v>21</v>
      </c>
      <c r="B21" s="2">
        <f>IF(Table1[[#This Row],[NAMA BARANG "JOYKO"]]="","",COUNT(B$2:B20)+1)</f>
        <v>19</v>
      </c>
      <c r="C21" s="2" t="str">
        <f>INDEX(Sheet1!A:A,INDEX(Table1[NAMA BARANG "JOYKO"],MATCH(ROW()-2,Table1[1])))</f>
        <v>Document Bag DCB-33 B4 (Jaring)</v>
      </c>
      <c r="D21" s="2" t="str">
        <f t="shared" si="0"/>
        <v>C2:C20</v>
      </c>
      <c r="E21" s="2">
        <f ca="1">IF(_xlfn.IFNA(MATCH(Table1[[#This Row],[2]],INDIRECT(Table1[[#This Row],[3]]),0),0)=0,INDEX(Table1[NAMA BARANG "JOYKO"],MATCH(ROW()-2,Table1[1])),"")</f>
        <v>21</v>
      </c>
      <c r="F21" s="2">
        <f ca="1">IF(Table1[4]="","",COUNT(F$2:F20)+1)</f>
        <v>19</v>
      </c>
      <c r="G21" s="2" t="str">
        <f ca="1">CELL("FORMAT",Table1[7])</f>
        <v>G</v>
      </c>
      <c r="H21" s="2"/>
      <c r="I21" s="2"/>
      <c r="J21" s="2"/>
      <c r="L21">
        <f ca="1">INDEX(Table1[4],MATCH(ROW()-2,Table1[5]))</f>
        <v>21</v>
      </c>
      <c r="M21" t="str">
        <f ca="1">INDEX(Sheet1!A:A,Table2[[#This Row],[//]])</f>
        <v>Document Bag DCB-33 B4 (Jaring)</v>
      </c>
      <c r="N21" t="str">
        <f ca="1">IF(INDEX(Sheet1!B:B,Table2[[#This Row],[//]])="","",INDEX(Sheet1!B:B,Table2[[#This Row],[//]]))</f>
        <v>12pcsx10packx2bxs</v>
      </c>
      <c r="O21" s="4">
        <f ca="1">IF(INDEX(Sheet1!C:C,Table2[[#This Row],[//]])="","",INDEX(Sheet1!C:C,Table2[[#This Row],[//]]))</f>
        <v>7450</v>
      </c>
      <c r="P21" s="2" t="str">
        <f ca="1">IF(INDEX(Sheet1!D:D,Table2[[#This Row],[//]])="","",INDEX(Sheet1!D:D,Table2[[#This Row],[//]]))</f>
        <v>pc</v>
      </c>
      <c r="Q21" s="2" t="str">
        <f ca="1">IF(INDEX(Sheet1!E:E,Table2[[#This Row],[//]])="","",INDEX(Sheet1!E:E,Table2[[#This Row],[//]]))</f>
        <v>++</v>
      </c>
    </row>
    <row r="22" spans="1:17" x14ac:dyDescent="0.25">
      <c r="A22" s="2">
        <f>IF(OR(Sheet1!A22=Table1[[#Headers],[NAMA BARANG "JOYKO"]],Sheet1!A22=""),"",ROW(Sheet1!A22))</f>
        <v>22</v>
      </c>
      <c r="B22" s="2">
        <f>IF(Table1[[#This Row],[NAMA BARANG "JOYKO"]]="","",COUNT(B$2:B21)+1)</f>
        <v>20</v>
      </c>
      <c r="C22" s="2" t="str">
        <f>INDEX(Sheet1!A:A,INDEX(Table1[NAMA BARANG "JOYKO"],MATCH(ROW()-2,Table1[1])))</f>
        <v>Document Bag DCB-34 Bill (Kombinasi)</v>
      </c>
      <c r="D22" s="2" t="str">
        <f t="shared" si="0"/>
        <v>C2:C21</v>
      </c>
      <c r="E22" s="2">
        <f ca="1">IF(_xlfn.IFNA(MATCH(Table1[[#This Row],[2]],INDIRECT(Table1[[#This Row],[3]]),0),0)=0,INDEX(Table1[NAMA BARANG "JOYKO"],MATCH(ROW()-2,Table1[1])),"")</f>
        <v>22</v>
      </c>
      <c r="F22" s="2">
        <f ca="1">IF(Table1[4]="","",COUNT(F$2:F21)+1)</f>
        <v>20</v>
      </c>
      <c r="G22" s="2" t="str">
        <f ca="1">CELL("FORMAT",Table1[7])</f>
        <v>G</v>
      </c>
      <c r="H22" s="2"/>
      <c r="I22" s="2"/>
      <c r="J22" s="2"/>
      <c r="L22">
        <f ca="1">INDEX(Table1[4],MATCH(ROW()-2,Table1[5]))</f>
        <v>22</v>
      </c>
      <c r="M22" t="str">
        <f ca="1">INDEX(Sheet1!A:A,Table2[[#This Row],[//]])</f>
        <v>Document Bag DCB-34 Bill (Kombinasi)</v>
      </c>
      <c r="N22" t="str">
        <f ca="1">IF(INDEX(Sheet1!B:B,Table2[[#This Row],[//]])="","",INDEX(Sheet1!B:B,Table2[[#This Row],[//]]))</f>
        <v>12pcsx25packx2bxs</v>
      </c>
      <c r="O22" s="4">
        <f ca="1">IF(INDEX(Sheet1!C:C,Table2[[#This Row],[//]])="","",INDEX(Sheet1!C:C,Table2[[#This Row],[//]]))</f>
        <v>4400</v>
      </c>
      <c r="P22" s="2" t="str">
        <f ca="1">IF(INDEX(Sheet1!D:D,Table2[[#This Row],[//]])="","",INDEX(Sheet1!D:D,Table2[[#This Row],[//]]))</f>
        <v>pc</v>
      </c>
      <c r="Q22" s="2" t="str">
        <f ca="1">IF(INDEX(Sheet1!E:E,Table2[[#This Row],[//]])="","",INDEX(Sheet1!E:E,Table2[[#This Row],[//]]))</f>
        <v>++</v>
      </c>
    </row>
    <row r="23" spans="1:17" x14ac:dyDescent="0.25">
      <c r="A23" s="2">
        <f>IF(OR(Sheet1!A23=Table1[[#Headers],[NAMA BARANG "JOYKO"]],Sheet1!A23=""),"",ROW(Sheet1!A23))</f>
        <v>23</v>
      </c>
      <c r="B23" s="2">
        <f>IF(Table1[[#This Row],[NAMA BARANG "JOYKO"]]="","",COUNT(B$2:B22)+1)</f>
        <v>21</v>
      </c>
      <c r="C23" s="2" t="str">
        <f>INDEX(Sheet1!A:A,INDEX(Table1[NAMA BARANG "JOYKO"],MATCH(ROW()-2,Table1[1])))</f>
        <v>Document Bag DCB-34 A5 (Kombinasi)</v>
      </c>
      <c r="D23" s="2" t="str">
        <f t="shared" si="0"/>
        <v>C2:C22</v>
      </c>
      <c r="E23" s="2">
        <f ca="1">IF(_xlfn.IFNA(MATCH(Table1[[#This Row],[2]],INDIRECT(Table1[[#This Row],[3]]),0),0)=0,INDEX(Table1[NAMA BARANG "JOYKO"],MATCH(ROW()-2,Table1[1])),"")</f>
        <v>23</v>
      </c>
      <c r="F23" s="2">
        <f ca="1">IF(Table1[4]="","",COUNT(F$2:F22)+1)</f>
        <v>21</v>
      </c>
      <c r="G23" s="2" t="str">
        <f ca="1">CELL("FORMAT",Table1[7])</f>
        <v>G</v>
      </c>
      <c r="H23" s="2"/>
      <c r="I23" s="2"/>
      <c r="J23" s="2"/>
      <c r="L23">
        <f ca="1">INDEX(Table1[4],MATCH(ROW()-2,Table1[5]))</f>
        <v>23</v>
      </c>
      <c r="M23" t="str">
        <f ca="1">INDEX(Sheet1!A:A,Table2[[#This Row],[//]])</f>
        <v>Document Bag DCB-34 A5 (Kombinasi)</v>
      </c>
      <c r="N23" t="str">
        <f ca="1">IF(INDEX(Sheet1!B:B,Table2[[#This Row],[//]])="","",INDEX(Sheet1!B:B,Table2[[#This Row],[//]]))</f>
        <v>12pcsx20packx2bxs</v>
      </c>
      <c r="O23" s="4">
        <f ca="1">IF(INDEX(Sheet1!C:C,Table2[[#This Row],[//]])="","",INDEX(Sheet1!C:C,Table2[[#This Row],[//]]))</f>
        <v>4700</v>
      </c>
      <c r="P23" s="2" t="str">
        <f ca="1">IF(INDEX(Sheet1!D:D,Table2[[#This Row],[//]])="","",INDEX(Sheet1!D:D,Table2[[#This Row],[//]]))</f>
        <v>pc</v>
      </c>
      <c r="Q23" s="2" t="str">
        <f ca="1">IF(INDEX(Sheet1!E:E,Table2[[#This Row],[//]])="","",INDEX(Sheet1!E:E,Table2[[#This Row],[//]]))</f>
        <v>++</v>
      </c>
    </row>
    <row r="24" spans="1:17" x14ac:dyDescent="0.25">
      <c r="A24" s="2">
        <f>IF(OR(Sheet1!A24=Table1[[#Headers],[NAMA BARANG "JOYKO"]],Sheet1!A24=""),"",ROW(Sheet1!A24))</f>
        <v>24</v>
      </c>
      <c r="B24" s="2">
        <f>IF(Table1[[#This Row],[NAMA BARANG "JOYKO"]]="","",COUNT(B$2:B23)+1)</f>
        <v>22</v>
      </c>
      <c r="C24" s="2" t="str">
        <f>INDEX(Sheet1!A:A,INDEX(Table1[NAMA BARANG "JOYKO"],MATCH(ROW()-2,Table1[1])))</f>
        <v>Document Bag DCB-34 B5 (Kombinasi)</v>
      </c>
      <c r="D24" s="2" t="str">
        <f t="shared" si="0"/>
        <v>C2:C23</v>
      </c>
      <c r="E24" s="2">
        <f ca="1">IF(_xlfn.IFNA(MATCH(Table1[[#This Row],[2]],INDIRECT(Table1[[#This Row],[3]]),0),0)=0,INDEX(Table1[NAMA BARANG "JOYKO"],MATCH(ROW()-2,Table1[1])),"")</f>
        <v>24</v>
      </c>
      <c r="F24" s="2">
        <f ca="1">IF(Table1[4]="","",COUNT(F$2:F23)+1)</f>
        <v>22</v>
      </c>
      <c r="G24" s="2" t="str">
        <f ca="1">CELL("FORMAT",Table1[7])</f>
        <v>G</v>
      </c>
      <c r="H24" s="2"/>
      <c r="I24" s="2"/>
      <c r="J24" s="2"/>
      <c r="L24">
        <f ca="1">INDEX(Table1[4],MATCH(ROW()-2,Table1[5]))</f>
        <v>24</v>
      </c>
      <c r="M24" t="str">
        <f ca="1">INDEX(Sheet1!A:A,Table2[[#This Row],[//]])</f>
        <v>Document Bag DCB-34 B5 (Kombinasi)</v>
      </c>
      <c r="N24" t="str">
        <f ca="1">IF(INDEX(Sheet1!B:B,Table2[[#This Row],[//]])="","",INDEX(Sheet1!B:B,Table2[[#This Row],[//]]))</f>
        <v>12pcsx20packx2bxs</v>
      </c>
      <c r="O24" s="4">
        <f ca="1">IF(INDEX(Sheet1!C:C,Table2[[#This Row],[//]])="","",INDEX(Sheet1!C:C,Table2[[#This Row],[//]]))</f>
        <v>5800</v>
      </c>
      <c r="P24" s="2" t="str">
        <f ca="1">IF(INDEX(Sheet1!D:D,Table2[[#This Row],[//]])="","",INDEX(Sheet1!D:D,Table2[[#This Row],[//]]))</f>
        <v>pc</v>
      </c>
      <c r="Q24" s="2" t="str">
        <f ca="1">IF(INDEX(Sheet1!E:E,Table2[[#This Row],[//]])="","",INDEX(Sheet1!E:E,Table2[[#This Row],[//]]))</f>
        <v>++</v>
      </c>
    </row>
    <row r="25" spans="1:17" x14ac:dyDescent="0.25">
      <c r="A25" s="2">
        <f>IF(OR(Sheet1!A25=Table1[[#Headers],[NAMA BARANG "JOYKO"]],Sheet1!A25=""),"",ROW(Sheet1!A25))</f>
        <v>25</v>
      </c>
      <c r="B25" s="2">
        <f>IF(Table1[[#This Row],[NAMA BARANG "JOYKO"]]="","",COUNT(B$2:B24)+1)</f>
        <v>23</v>
      </c>
      <c r="C25" s="2" t="str">
        <f>INDEX(Sheet1!A:A,INDEX(Table1[NAMA BARANG "JOYKO"],MATCH(ROW()-2,Table1[1])))</f>
        <v>Document Bag DCB-34 A4 (Kombinasi)</v>
      </c>
      <c r="D25" s="2" t="str">
        <f t="shared" si="0"/>
        <v>C2:C24</v>
      </c>
      <c r="E25" s="2">
        <f ca="1">IF(_xlfn.IFNA(MATCH(Table1[[#This Row],[2]],INDIRECT(Table1[[#This Row],[3]]),0),0)=0,INDEX(Table1[NAMA BARANG "JOYKO"],MATCH(ROW()-2,Table1[1])),"")</f>
        <v>25</v>
      </c>
      <c r="F25" s="2">
        <f ca="1">IF(Table1[4]="","",COUNT(F$2:F24)+1)</f>
        <v>23</v>
      </c>
      <c r="G25" s="2" t="str">
        <f ca="1">CELL("FORMAT",Table1[7])</f>
        <v>G</v>
      </c>
      <c r="H25" s="2"/>
      <c r="I25" s="2"/>
      <c r="J25" s="2"/>
      <c r="L25">
        <f ca="1">INDEX(Table1[4],MATCH(ROW()-2,Table1[5]))</f>
        <v>25</v>
      </c>
      <c r="M25" t="str">
        <f ca="1">INDEX(Sheet1!A:A,Table2[[#This Row],[//]])</f>
        <v>Document Bag DCB-34 A4 (Kombinasi)</v>
      </c>
      <c r="N25" t="str">
        <f ca="1">IF(INDEX(Sheet1!B:B,Table2[[#This Row],[//]])="","",INDEX(Sheet1!B:B,Table2[[#This Row],[//]]))</f>
        <v>12pcsx15packx2bxs</v>
      </c>
      <c r="O25" s="4">
        <f ca="1">IF(INDEX(Sheet1!C:C,Table2[[#This Row],[//]])="","",INDEX(Sheet1!C:C,Table2[[#This Row],[//]]))</f>
        <v>8000</v>
      </c>
      <c r="P25" s="2" t="str">
        <f ca="1">IF(INDEX(Sheet1!D:D,Table2[[#This Row],[//]])="","",INDEX(Sheet1!D:D,Table2[[#This Row],[//]]))</f>
        <v>pc</v>
      </c>
      <c r="Q25" s="2" t="str">
        <f ca="1">IF(INDEX(Sheet1!E:E,Table2[[#This Row],[//]])="","",INDEX(Sheet1!E:E,Table2[[#This Row],[//]]))</f>
        <v>++</v>
      </c>
    </row>
    <row r="26" spans="1:17" x14ac:dyDescent="0.25">
      <c r="A26" s="2">
        <f>IF(OR(Sheet1!A26=Table1[[#Headers],[NAMA BARANG "JOYKO"]],Sheet1!A26=""),"",ROW(Sheet1!A26))</f>
        <v>26</v>
      </c>
      <c r="B26" s="2">
        <f>IF(Table1[[#This Row],[NAMA BARANG "JOYKO"]]="","",COUNT(B$2:B25)+1)</f>
        <v>24</v>
      </c>
      <c r="C26" s="2" t="str">
        <f>INDEX(Sheet1!A:A,INDEX(Table1[NAMA BARANG "JOYKO"],MATCH(ROW()-2,Table1[1])))</f>
        <v>Document Bag DCB-34 B4 (Kombinasi)</v>
      </c>
      <c r="D26" s="2" t="str">
        <f t="shared" si="0"/>
        <v>C2:C25</v>
      </c>
      <c r="E26" s="2">
        <f ca="1">IF(_xlfn.IFNA(MATCH(Table1[[#This Row],[2]],INDIRECT(Table1[[#This Row],[3]]),0),0)=0,INDEX(Table1[NAMA BARANG "JOYKO"],MATCH(ROW()-2,Table1[1])),"")</f>
        <v>26</v>
      </c>
      <c r="F26" s="2">
        <f ca="1">IF(Table1[4]="","",COUNT(F$2:F25)+1)</f>
        <v>24</v>
      </c>
      <c r="G26" s="2" t="str">
        <f ca="1">CELL("FORMAT",Table1[7])</f>
        <v>G</v>
      </c>
      <c r="H26" s="2"/>
      <c r="I26" s="2"/>
      <c r="J26" s="2"/>
      <c r="L26">
        <f ca="1">INDEX(Table1[4],MATCH(ROW()-2,Table1[5]))</f>
        <v>26</v>
      </c>
      <c r="M26" t="str">
        <f ca="1">INDEX(Sheet1!A:A,Table2[[#This Row],[//]])</f>
        <v>Document Bag DCB-34 B4 (Kombinasi)</v>
      </c>
      <c r="N26" t="str">
        <f ca="1">IF(INDEX(Sheet1!B:B,Table2[[#This Row],[//]])="","",INDEX(Sheet1!B:B,Table2[[#This Row],[//]]))</f>
        <v>12pcsx10packx2bxs</v>
      </c>
      <c r="O26" s="4">
        <f ca="1">IF(INDEX(Sheet1!C:C,Table2[[#This Row],[//]])="","",INDEX(Sheet1!C:C,Table2[[#This Row],[//]]))</f>
        <v>10700</v>
      </c>
      <c r="P26" s="2" t="str">
        <f ca="1">IF(INDEX(Sheet1!D:D,Table2[[#This Row],[//]])="","",INDEX(Sheet1!D:D,Table2[[#This Row],[//]]))</f>
        <v>pc</v>
      </c>
      <c r="Q26" s="2" t="str">
        <f ca="1">IF(INDEX(Sheet1!E:E,Table2[[#This Row],[//]])="","",INDEX(Sheet1!E:E,Table2[[#This Row],[//]]))</f>
        <v>++</v>
      </c>
    </row>
    <row r="27" spans="1:17" x14ac:dyDescent="0.25">
      <c r="A27" s="2">
        <f>IF(OR(Sheet1!A27=Table1[[#Headers],[NAMA BARANG "JOYKO"]],Sheet1!A27=""),"",ROW(Sheet1!A27))</f>
        <v>27</v>
      </c>
      <c r="B27" s="2">
        <f>IF(Table1[[#This Row],[NAMA BARANG "JOYKO"]]="","",COUNT(B$2:B26)+1)</f>
        <v>25</v>
      </c>
      <c r="C27" s="2" t="str">
        <f>INDEX(Sheet1!A:A,INDEX(Table1[NAMA BARANG "JOYKO"],MATCH(ROW()-2,Table1[1])))</f>
        <v>Document Bag DCB-35 Bill (Parasut)</v>
      </c>
      <c r="D27" s="2" t="str">
        <f t="shared" si="0"/>
        <v>C2:C26</v>
      </c>
      <c r="E27" s="2">
        <f ca="1">IF(_xlfn.IFNA(MATCH(Table1[[#This Row],[2]],INDIRECT(Table1[[#This Row],[3]]),0),0)=0,INDEX(Table1[NAMA BARANG "JOYKO"],MATCH(ROW()-2,Table1[1])),"")</f>
        <v>27</v>
      </c>
      <c r="F27" s="2">
        <f ca="1">IF(Table1[4]="","",COUNT(F$2:F26)+1)</f>
        <v>25</v>
      </c>
      <c r="G27" s="2" t="str">
        <f ca="1">CELL("FORMAT",Table1[7])</f>
        <v>G</v>
      </c>
      <c r="H27" s="2"/>
      <c r="I27" s="2"/>
      <c r="J27" s="2"/>
      <c r="L27">
        <f ca="1">INDEX(Table1[4],MATCH(ROW()-2,Table1[5]))</f>
        <v>27</v>
      </c>
      <c r="M27" t="str">
        <f ca="1">INDEX(Sheet1!A:A,Table2[[#This Row],[//]])</f>
        <v>Document Bag DCB-35 Bill (Parasut)</v>
      </c>
      <c r="N27" t="str">
        <f ca="1">IF(INDEX(Sheet1!B:B,Table2[[#This Row],[//]])="","",INDEX(Sheet1!B:B,Table2[[#This Row],[//]]))</f>
        <v>12pcsx25packx2bxs</v>
      </c>
      <c r="O27" s="4">
        <f ca="1">IF(INDEX(Sheet1!C:C,Table2[[#This Row],[//]])="","",INDEX(Sheet1!C:C,Table2[[#This Row],[//]]))</f>
        <v>6000</v>
      </c>
      <c r="P27" s="2" t="str">
        <f ca="1">IF(INDEX(Sheet1!D:D,Table2[[#This Row],[//]])="","",INDEX(Sheet1!D:D,Table2[[#This Row],[//]]))</f>
        <v>pc</v>
      </c>
      <c r="Q27" s="2" t="str">
        <f ca="1">IF(INDEX(Sheet1!E:E,Table2[[#This Row],[//]])="","",INDEX(Sheet1!E:E,Table2[[#This Row],[//]]))</f>
        <v>++</v>
      </c>
    </row>
    <row r="28" spans="1:17" x14ac:dyDescent="0.25">
      <c r="A28" s="2">
        <f>IF(OR(Sheet1!A28=Table1[[#Headers],[NAMA BARANG "JOYKO"]],Sheet1!A28=""),"",ROW(Sheet1!A28))</f>
        <v>28</v>
      </c>
      <c r="B28" s="2">
        <f>IF(Table1[[#This Row],[NAMA BARANG "JOYKO"]]="","",COUNT(B$2:B27)+1)</f>
        <v>26</v>
      </c>
      <c r="C28" s="2" t="str">
        <f>INDEX(Sheet1!A:A,INDEX(Table1[NAMA BARANG "JOYKO"],MATCH(ROW()-2,Table1[1])))</f>
        <v>Document Bag DCB-35 A5 (Parasut)</v>
      </c>
      <c r="D28" s="2" t="str">
        <f t="shared" si="0"/>
        <v>C2:C27</v>
      </c>
      <c r="E28" s="2">
        <f ca="1">IF(_xlfn.IFNA(MATCH(Table1[[#This Row],[2]],INDIRECT(Table1[[#This Row],[3]]),0),0)=0,INDEX(Table1[NAMA BARANG "JOYKO"],MATCH(ROW()-2,Table1[1])),"")</f>
        <v>28</v>
      </c>
      <c r="F28" s="2">
        <f ca="1">IF(Table1[4]="","",COUNT(F$2:F27)+1)</f>
        <v>26</v>
      </c>
      <c r="G28" s="2" t="str">
        <f ca="1">CELL("FORMAT",Table1[7])</f>
        <v>G</v>
      </c>
      <c r="H28" s="2"/>
      <c r="I28" s="2"/>
      <c r="J28" s="2"/>
      <c r="L28">
        <f ca="1">INDEX(Table1[4],MATCH(ROW()-2,Table1[5]))</f>
        <v>28</v>
      </c>
      <c r="M28" t="str">
        <f ca="1">INDEX(Sheet1!A:A,Table2[[#This Row],[//]])</f>
        <v>Document Bag DCB-35 A5 (Parasut)</v>
      </c>
      <c r="N28" t="str">
        <f ca="1">IF(INDEX(Sheet1!B:B,Table2[[#This Row],[//]])="","",INDEX(Sheet1!B:B,Table2[[#This Row],[//]]))</f>
        <v>12pcsx20packx2bxs</v>
      </c>
      <c r="O28" s="4">
        <f ca="1">IF(INDEX(Sheet1!C:C,Table2[[#This Row],[//]])="","",INDEX(Sheet1!C:C,Table2[[#This Row],[//]]))</f>
        <v>6850</v>
      </c>
      <c r="P28" s="2" t="str">
        <f ca="1">IF(INDEX(Sheet1!D:D,Table2[[#This Row],[//]])="","",INDEX(Sheet1!D:D,Table2[[#This Row],[//]]))</f>
        <v>pc</v>
      </c>
      <c r="Q28" s="2" t="str">
        <f ca="1">IF(INDEX(Sheet1!E:E,Table2[[#This Row],[//]])="","",INDEX(Sheet1!E:E,Table2[[#This Row],[//]]))</f>
        <v>++</v>
      </c>
    </row>
    <row r="29" spans="1:17" x14ac:dyDescent="0.25">
      <c r="A29" s="2">
        <f>IF(OR(Sheet1!A29=Table1[[#Headers],[NAMA BARANG "JOYKO"]],Sheet1!A29=""),"",ROW(Sheet1!A29))</f>
        <v>29</v>
      </c>
      <c r="B29" s="2">
        <f>IF(Table1[[#This Row],[NAMA BARANG "JOYKO"]]="","",COUNT(B$2:B28)+1)</f>
        <v>27</v>
      </c>
      <c r="C29" s="2" t="str">
        <f>INDEX(Sheet1!A:A,INDEX(Table1[NAMA BARANG "JOYKO"],MATCH(ROW()-2,Table1[1])))</f>
        <v>Document Bag DCB-35 B5 (Parasut)</v>
      </c>
      <c r="D29" s="2" t="str">
        <f t="shared" si="0"/>
        <v>C2:C28</v>
      </c>
      <c r="E29" s="2">
        <f ca="1">IF(_xlfn.IFNA(MATCH(Table1[[#This Row],[2]],INDIRECT(Table1[[#This Row],[3]]),0),0)=0,INDEX(Table1[NAMA BARANG "JOYKO"],MATCH(ROW()-2,Table1[1])),"")</f>
        <v>29</v>
      </c>
      <c r="F29" s="2">
        <f ca="1">IF(Table1[4]="","",COUNT(F$2:F28)+1)</f>
        <v>27</v>
      </c>
      <c r="G29" s="2" t="str">
        <f ca="1">CELL("FORMAT",Table1[7])</f>
        <v>G</v>
      </c>
      <c r="H29" s="2"/>
      <c r="I29" s="2"/>
      <c r="J29" s="2"/>
      <c r="L29">
        <f ca="1">INDEX(Table1[4],MATCH(ROW()-2,Table1[5]))</f>
        <v>29</v>
      </c>
      <c r="M29" t="str">
        <f ca="1">INDEX(Sheet1!A:A,Table2[[#This Row],[//]])</f>
        <v>Document Bag DCB-35 B5 (Parasut)</v>
      </c>
      <c r="N29" t="str">
        <f ca="1">IF(INDEX(Sheet1!B:B,Table2[[#This Row],[//]])="","",INDEX(Sheet1!B:B,Table2[[#This Row],[//]]))</f>
        <v>12pcsx20packx2bxs</v>
      </c>
      <c r="O29" s="4">
        <f ca="1">IF(INDEX(Sheet1!C:C,Table2[[#This Row],[//]])="","",INDEX(Sheet1!C:C,Table2[[#This Row],[//]]))</f>
        <v>7700</v>
      </c>
      <c r="P29" s="2" t="str">
        <f ca="1">IF(INDEX(Sheet1!D:D,Table2[[#This Row],[//]])="","",INDEX(Sheet1!D:D,Table2[[#This Row],[//]]))</f>
        <v>pc</v>
      </c>
      <c r="Q29" s="2" t="str">
        <f ca="1">IF(INDEX(Sheet1!E:E,Table2[[#This Row],[//]])="","",INDEX(Sheet1!E:E,Table2[[#This Row],[//]]))</f>
        <v>++</v>
      </c>
    </row>
    <row r="30" spans="1:17" x14ac:dyDescent="0.25">
      <c r="A30" s="2">
        <f>IF(OR(Sheet1!A30=Table1[[#Headers],[NAMA BARANG "JOYKO"]],Sheet1!A30=""),"",ROW(Sheet1!A30))</f>
        <v>30</v>
      </c>
      <c r="B30" s="2">
        <f>IF(Table1[[#This Row],[NAMA BARANG "JOYKO"]]="","",COUNT(B$2:B29)+1)</f>
        <v>28</v>
      </c>
      <c r="C30" s="2" t="str">
        <f>INDEX(Sheet1!A:A,INDEX(Table1[NAMA BARANG "JOYKO"],MATCH(ROW()-2,Table1[1])))</f>
        <v>Document Bag DCB-35 A4 (Parasut)</v>
      </c>
      <c r="D30" s="2" t="str">
        <f t="shared" si="0"/>
        <v>C2:C29</v>
      </c>
      <c r="E30" s="2">
        <f ca="1">IF(_xlfn.IFNA(MATCH(Table1[[#This Row],[2]],INDIRECT(Table1[[#This Row],[3]]),0),0)=0,INDEX(Table1[NAMA BARANG "JOYKO"],MATCH(ROW()-2,Table1[1])),"")</f>
        <v>30</v>
      </c>
      <c r="F30" s="2">
        <f ca="1">IF(Table1[4]="","",COUNT(F$2:F29)+1)</f>
        <v>28</v>
      </c>
      <c r="G30" s="2" t="str">
        <f ca="1">CELL("FORMAT",Table1[7])</f>
        <v>G</v>
      </c>
      <c r="H30" s="2"/>
      <c r="I30" s="2"/>
      <c r="J30" s="2"/>
      <c r="L30">
        <f ca="1">INDEX(Table1[4],MATCH(ROW()-2,Table1[5]))</f>
        <v>30</v>
      </c>
      <c r="M30" t="str">
        <f ca="1">INDEX(Sheet1!A:A,Table2[[#This Row],[//]])</f>
        <v>Document Bag DCB-35 A4 (Parasut)</v>
      </c>
      <c r="N30" t="str">
        <f ca="1">IF(INDEX(Sheet1!B:B,Table2[[#This Row],[//]])="","",INDEX(Sheet1!B:B,Table2[[#This Row],[//]]))</f>
        <v>12pcsx15packx2bxs</v>
      </c>
      <c r="O30" s="4">
        <f ca="1">IF(INDEX(Sheet1!C:C,Table2[[#This Row],[//]])="","",INDEX(Sheet1!C:C,Table2[[#This Row],[//]]))</f>
        <v>8800</v>
      </c>
      <c r="P30" s="2" t="str">
        <f ca="1">IF(INDEX(Sheet1!D:D,Table2[[#This Row],[//]])="","",INDEX(Sheet1!D:D,Table2[[#This Row],[//]]))</f>
        <v>pc</v>
      </c>
      <c r="Q30" s="2" t="str">
        <f ca="1">IF(INDEX(Sheet1!E:E,Table2[[#This Row],[//]])="","",INDEX(Sheet1!E:E,Table2[[#This Row],[//]]))</f>
        <v>++</v>
      </c>
    </row>
    <row r="31" spans="1:17" x14ac:dyDescent="0.25">
      <c r="A31" s="2">
        <f>IF(OR(Sheet1!A31=Table1[[#Headers],[NAMA BARANG "JOYKO"]],Sheet1!A31=""),"",ROW(Sheet1!A31))</f>
        <v>31</v>
      </c>
      <c r="B31" s="2">
        <f>IF(Table1[[#This Row],[NAMA BARANG "JOYKO"]]="","",COUNT(B$2:B30)+1)</f>
        <v>29</v>
      </c>
      <c r="C31" s="2" t="str">
        <f>INDEX(Sheet1!A:A,INDEX(Table1[NAMA BARANG "JOYKO"],MATCH(ROW()-2,Table1[1])))</f>
        <v>Document Bag DCB-35 B4 (Parasut)</v>
      </c>
      <c r="D31" s="2" t="str">
        <f t="shared" si="0"/>
        <v>C2:C30</v>
      </c>
      <c r="E31" s="2">
        <f ca="1">IF(_xlfn.IFNA(MATCH(Table1[[#This Row],[2]],INDIRECT(Table1[[#This Row],[3]]),0),0)=0,INDEX(Table1[NAMA BARANG "JOYKO"],MATCH(ROW()-2,Table1[1])),"")</f>
        <v>31</v>
      </c>
      <c r="F31" s="2">
        <f ca="1">IF(Table1[4]="","",COUNT(F$2:F30)+1)</f>
        <v>29</v>
      </c>
      <c r="G31" s="2" t="str">
        <f ca="1">CELL("FORMAT",Table1[7])</f>
        <v>G</v>
      </c>
      <c r="H31" s="2"/>
      <c r="I31" s="2"/>
      <c r="J31" s="2"/>
      <c r="L31">
        <f ca="1">INDEX(Table1[4],MATCH(ROW()-2,Table1[5]))</f>
        <v>31</v>
      </c>
      <c r="M31" t="str">
        <f ca="1">INDEX(Sheet1!A:A,Table2[[#This Row],[//]])</f>
        <v>Document Bag DCB-35 B4 (Parasut)</v>
      </c>
      <c r="N31" t="str">
        <f ca="1">IF(INDEX(Sheet1!B:B,Table2[[#This Row],[//]])="","",INDEX(Sheet1!B:B,Table2[[#This Row],[//]]))</f>
        <v>12pcsx10packx2bxs</v>
      </c>
      <c r="O31" s="4">
        <f ca="1">IF(INDEX(Sheet1!C:C,Table2[[#This Row],[//]])="","",INDEX(Sheet1!C:C,Table2[[#This Row],[//]]))</f>
        <v>10800</v>
      </c>
      <c r="P31" s="2" t="str">
        <f ca="1">IF(INDEX(Sheet1!D:D,Table2[[#This Row],[//]])="","",INDEX(Sheet1!D:D,Table2[[#This Row],[//]]))</f>
        <v>pc</v>
      </c>
      <c r="Q31" s="2" t="str">
        <f ca="1">IF(INDEX(Sheet1!E:E,Table2[[#This Row],[//]])="","",INDEX(Sheet1!E:E,Table2[[#This Row],[//]]))</f>
        <v>++</v>
      </c>
    </row>
    <row r="32" spans="1:17" x14ac:dyDescent="0.25">
      <c r="A32" s="2">
        <f>IF(OR(Sheet1!A32=Table1[[#Headers],[NAMA BARANG "JOYKO"]],Sheet1!A32=""),"",ROW(Sheet1!A32))</f>
        <v>32</v>
      </c>
      <c r="B32" s="2">
        <f>IF(Table1[[#This Row],[NAMA BARANG "JOYKO"]]="","",COUNT(B$2:B31)+1)</f>
        <v>30</v>
      </c>
      <c r="C32" s="2" t="str">
        <f>INDEX(Sheet1!A:A,INDEX(Table1[NAMA BARANG "JOYKO"],MATCH(ROW()-2,Table1[1])))</f>
        <v>Document Bag DCB-36 Bill (Satin)</v>
      </c>
      <c r="D32" s="2" t="str">
        <f t="shared" si="0"/>
        <v>C2:C31</v>
      </c>
      <c r="E32" s="2">
        <f ca="1">IF(_xlfn.IFNA(MATCH(Table1[[#This Row],[2]],INDIRECT(Table1[[#This Row],[3]]),0),0)=0,INDEX(Table1[NAMA BARANG "JOYKO"],MATCH(ROW()-2,Table1[1])),"")</f>
        <v>32</v>
      </c>
      <c r="F32" s="2">
        <f ca="1">IF(Table1[4]="","",COUNT(F$2:F31)+1)</f>
        <v>30</v>
      </c>
      <c r="G32" s="2" t="str">
        <f ca="1">CELL("FORMAT",Table1[7])</f>
        <v>G</v>
      </c>
      <c r="H32" s="2"/>
      <c r="I32" s="2"/>
      <c r="J32" s="2"/>
      <c r="L32">
        <f ca="1">INDEX(Table1[4],MATCH(ROW()-2,Table1[5]))</f>
        <v>32</v>
      </c>
      <c r="M32" t="str">
        <f ca="1">INDEX(Sheet1!A:A,Table2[[#This Row],[//]])</f>
        <v>Document Bag DCB-36 Bill (Satin)</v>
      </c>
      <c r="N32" t="str">
        <f ca="1">IF(INDEX(Sheet1!B:B,Table2[[#This Row],[//]])="","",INDEX(Sheet1!B:B,Table2[[#This Row],[//]]))</f>
        <v>12pcsx25packx2bxs</v>
      </c>
      <c r="O32" s="4">
        <f ca="1">IF(INDEX(Sheet1!C:C,Table2[[#This Row],[//]])="","",INDEX(Sheet1!C:C,Table2[[#This Row],[//]]))</f>
        <v>6300</v>
      </c>
      <c r="P32" s="2" t="str">
        <f ca="1">IF(INDEX(Sheet1!D:D,Table2[[#This Row],[//]])="","",INDEX(Sheet1!D:D,Table2[[#This Row],[//]]))</f>
        <v>pc</v>
      </c>
      <c r="Q32" s="2" t="str">
        <f ca="1">IF(INDEX(Sheet1!E:E,Table2[[#This Row],[//]])="","",INDEX(Sheet1!E:E,Table2[[#This Row],[//]]))</f>
        <v>++</v>
      </c>
    </row>
    <row r="33" spans="1:17" x14ac:dyDescent="0.25">
      <c r="A33" s="2">
        <f>IF(OR(Sheet1!A33=Table1[[#Headers],[NAMA BARANG "JOYKO"]],Sheet1!A33=""),"",ROW(Sheet1!A33))</f>
        <v>33</v>
      </c>
      <c r="B33" s="2">
        <f>IF(Table1[[#This Row],[NAMA BARANG "JOYKO"]]="","",COUNT(B$2:B32)+1)</f>
        <v>31</v>
      </c>
      <c r="C33" s="2" t="str">
        <f>INDEX(Sheet1!A:A,INDEX(Table1[NAMA BARANG "JOYKO"],MATCH(ROW()-2,Table1[1])))</f>
        <v>Document Bag DCB-36 A5 (Satin)</v>
      </c>
      <c r="D33" s="2" t="str">
        <f t="shared" si="0"/>
        <v>C2:C32</v>
      </c>
      <c r="E33" s="2">
        <f ca="1">IF(_xlfn.IFNA(MATCH(Table1[[#This Row],[2]],INDIRECT(Table1[[#This Row],[3]]),0),0)=0,INDEX(Table1[NAMA BARANG "JOYKO"],MATCH(ROW()-2,Table1[1])),"")</f>
        <v>33</v>
      </c>
      <c r="F33" s="2">
        <f ca="1">IF(Table1[4]="","",COUNT(F$2:F32)+1)</f>
        <v>31</v>
      </c>
      <c r="G33" s="2" t="str">
        <f ca="1">CELL("FORMAT",Table1[7])</f>
        <v>G</v>
      </c>
      <c r="H33" s="2"/>
      <c r="I33" s="2"/>
      <c r="J33" s="2"/>
      <c r="L33">
        <f ca="1">INDEX(Table1[4],MATCH(ROW()-2,Table1[5]))</f>
        <v>33</v>
      </c>
      <c r="M33" t="str">
        <f ca="1">INDEX(Sheet1!A:A,Table2[[#This Row],[//]])</f>
        <v>Document Bag DCB-36 A5 (Satin)</v>
      </c>
      <c r="N33" t="str">
        <f ca="1">IF(INDEX(Sheet1!B:B,Table2[[#This Row],[//]])="","",INDEX(Sheet1!B:B,Table2[[#This Row],[//]]))</f>
        <v>12pcsx20packx2bxs</v>
      </c>
      <c r="O33" s="4">
        <f ca="1">IF(INDEX(Sheet1!C:C,Table2[[#This Row],[//]])="","",INDEX(Sheet1!C:C,Table2[[#This Row],[//]]))</f>
        <v>7900</v>
      </c>
      <c r="P33" s="2" t="str">
        <f ca="1">IF(INDEX(Sheet1!D:D,Table2[[#This Row],[//]])="","",INDEX(Sheet1!D:D,Table2[[#This Row],[//]]))</f>
        <v>pc</v>
      </c>
      <c r="Q33" s="2" t="str">
        <f ca="1">IF(INDEX(Sheet1!E:E,Table2[[#This Row],[//]])="","",INDEX(Sheet1!E:E,Table2[[#This Row],[//]]))</f>
        <v>++</v>
      </c>
    </row>
    <row r="34" spans="1:17" x14ac:dyDescent="0.25">
      <c r="A34" s="2">
        <f>IF(OR(Sheet1!A34=Table1[[#Headers],[NAMA BARANG "JOYKO"]],Sheet1!A34=""),"",ROW(Sheet1!A34))</f>
        <v>34</v>
      </c>
      <c r="B34" s="2">
        <f>IF(Table1[[#This Row],[NAMA BARANG "JOYKO"]]="","",COUNT(B$2:B33)+1)</f>
        <v>32</v>
      </c>
      <c r="C34" s="2" t="str">
        <f>INDEX(Sheet1!A:A,INDEX(Table1[NAMA BARANG "JOYKO"],MATCH(ROW()-2,Table1[1])))</f>
        <v>Document Bag DCB-36 B5 (Satin)</v>
      </c>
      <c r="D34" s="2" t="str">
        <f t="shared" si="0"/>
        <v>C2:C33</v>
      </c>
      <c r="E34" s="2">
        <f ca="1">IF(_xlfn.IFNA(MATCH(Table1[[#This Row],[2]],INDIRECT(Table1[[#This Row],[3]]),0),0)=0,INDEX(Table1[NAMA BARANG "JOYKO"],MATCH(ROW()-2,Table1[1])),"")</f>
        <v>34</v>
      </c>
      <c r="F34" s="2">
        <f ca="1">IF(Table1[4]="","",COUNT(F$2:F33)+1)</f>
        <v>32</v>
      </c>
      <c r="G34" s="2" t="str">
        <f ca="1">CELL("FORMAT",Table1[7])</f>
        <v>G</v>
      </c>
      <c r="H34" s="2"/>
      <c r="I34" s="2"/>
      <c r="J34" s="2"/>
      <c r="L34">
        <f ca="1">INDEX(Table1[4],MATCH(ROW()-2,Table1[5]))</f>
        <v>34</v>
      </c>
      <c r="M34" t="str">
        <f ca="1">INDEX(Sheet1!A:A,Table2[[#This Row],[//]])</f>
        <v>Document Bag DCB-36 B5 (Satin)</v>
      </c>
      <c r="N34" t="str">
        <f ca="1">IF(INDEX(Sheet1!B:B,Table2[[#This Row],[//]])="","",INDEX(Sheet1!B:B,Table2[[#This Row],[//]]))</f>
        <v>12pcsx20packx2bxs</v>
      </c>
      <c r="O34" s="4">
        <f ca="1">IF(INDEX(Sheet1!C:C,Table2[[#This Row],[//]])="","",INDEX(Sheet1!C:C,Table2[[#This Row],[//]]))</f>
        <v>8800</v>
      </c>
      <c r="P34" s="2" t="str">
        <f ca="1">IF(INDEX(Sheet1!D:D,Table2[[#This Row],[//]])="","",INDEX(Sheet1!D:D,Table2[[#This Row],[//]]))</f>
        <v>pc</v>
      </c>
      <c r="Q34" s="2" t="str">
        <f ca="1">IF(INDEX(Sheet1!E:E,Table2[[#This Row],[//]])="","",INDEX(Sheet1!E:E,Table2[[#This Row],[//]]))</f>
        <v>++</v>
      </c>
    </row>
    <row r="35" spans="1:17" x14ac:dyDescent="0.25">
      <c r="A35" s="2">
        <f>IF(OR(Sheet1!A35=Table1[[#Headers],[NAMA BARANG "JOYKO"]],Sheet1!A35=""),"",ROW(Sheet1!A35))</f>
        <v>35</v>
      </c>
      <c r="B35" s="2">
        <f>IF(Table1[[#This Row],[NAMA BARANG "JOYKO"]]="","",COUNT(B$2:B34)+1)</f>
        <v>33</v>
      </c>
      <c r="C35" s="2" t="str">
        <f>INDEX(Sheet1!A:A,INDEX(Table1[NAMA BARANG "JOYKO"],MATCH(ROW()-2,Table1[1])))</f>
        <v>Document Bag DCB-36 A4 (Satin)</v>
      </c>
      <c r="D35" s="2" t="str">
        <f t="shared" si="0"/>
        <v>C2:C34</v>
      </c>
      <c r="E35" s="2">
        <f ca="1">IF(_xlfn.IFNA(MATCH(Table1[[#This Row],[2]],INDIRECT(Table1[[#This Row],[3]]),0),0)=0,INDEX(Table1[NAMA BARANG "JOYKO"],MATCH(ROW()-2,Table1[1])),"")</f>
        <v>35</v>
      </c>
      <c r="F35" s="2">
        <f ca="1">IF(Table1[4]="","",COUNT(F$2:F34)+1)</f>
        <v>33</v>
      </c>
      <c r="G35" s="2" t="str">
        <f ca="1">CELL("FORMAT",Table1[7])</f>
        <v>G</v>
      </c>
      <c r="H35" s="2"/>
      <c r="I35" s="2"/>
      <c r="J35" s="2"/>
      <c r="L35">
        <f ca="1">INDEX(Table1[4],MATCH(ROW()-2,Table1[5]))</f>
        <v>35</v>
      </c>
      <c r="M35" t="str">
        <f ca="1">INDEX(Sheet1!A:A,Table2[[#This Row],[//]])</f>
        <v>Document Bag DCB-36 A4 (Satin)</v>
      </c>
      <c r="N35" t="str">
        <f ca="1">IF(INDEX(Sheet1!B:B,Table2[[#This Row],[//]])="","",INDEX(Sheet1!B:B,Table2[[#This Row],[//]]))</f>
        <v>12pcsx15packx2bxs</v>
      </c>
      <c r="O35" s="4">
        <f ca="1">IF(INDEX(Sheet1!C:C,Table2[[#This Row],[//]])="","",INDEX(Sheet1!C:C,Table2[[#This Row],[//]]))</f>
        <v>11300</v>
      </c>
      <c r="P35" s="2" t="str">
        <f ca="1">IF(INDEX(Sheet1!D:D,Table2[[#This Row],[//]])="","",INDEX(Sheet1!D:D,Table2[[#This Row],[//]]))</f>
        <v>pc</v>
      </c>
      <c r="Q35" s="2" t="str">
        <f ca="1">IF(INDEX(Sheet1!E:E,Table2[[#This Row],[//]])="","",INDEX(Sheet1!E:E,Table2[[#This Row],[//]]))</f>
        <v>++</v>
      </c>
    </row>
    <row r="36" spans="1:17" x14ac:dyDescent="0.25">
      <c r="A36" s="2">
        <f>IF(OR(Sheet1!A36=Table1[[#Headers],[NAMA BARANG "JOYKO"]],Sheet1!A36=""),"",ROW(Sheet1!A36))</f>
        <v>36</v>
      </c>
      <c r="B36" s="2">
        <f>IF(Table1[[#This Row],[NAMA BARANG "JOYKO"]]="","",COUNT(B$2:B35)+1)</f>
        <v>34</v>
      </c>
      <c r="C36" s="2" t="str">
        <f>INDEX(Sheet1!A:A,INDEX(Table1[NAMA BARANG "JOYKO"],MATCH(ROW()-2,Table1[1])))</f>
        <v>Document Bag DCB-36 B4 (Satin)</v>
      </c>
      <c r="D36" s="2" t="str">
        <f t="shared" si="0"/>
        <v>C2:C35</v>
      </c>
      <c r="E36" s="2">
        <f ca="1">IF(_xlfn.IFNA(MATCH(Table1[[#This Row],[2]],INDIRECT(Table1[[#This Row],[3]]),0),0)=0,INDEX(Table1[NAMA BARANG "JOYKO"],MATCH(ROW()-2,Table1[1])),"")</f>
        <v>36</v>
      </c>
      <c r="F36" s="2">
        <f ca="1">IF(Table1[4]="","",COUNT(F$2:F35)+1)</f>
        <v>34</v>
      </c>
      <c r="G36" s="2" t="str">
        <f ca="1">CELL("FORMAT",Table1[7])</f>
        <v>G</v>
      </c>
      <c r="H36" s="2"/>
      <c r="I36" s="2"/>
      <c r="J36" s="2"/>
      <c r="L36">
        <f ca="1">INDEX(Table1[4],MATCH(ROW()-2,Table1[5]))</f>
        <v>36</v>
      </c>
      <c r="M36" t="str">
        <f ca="1">INDEX(Sheet1!A:A,Table2[[#This Row],[//]])</f>
        <v>Document Bag DCB-36 B4 (Satin)</v>
      </c>
      <c r="N36" t="str">
        <f ca="1">IF(INDEX(Sheet1!B:B,Table2[[#This Row],[//]])="","",INDEX(Sheet1!B:B,Table2[[#This Row],[//]]))</f>
        <v>12pcsx10packx2bxs</v>
      </c>
      <c r="O36" s="4">
        <f ca="1">IF(INDEX(Sheet1!C:C,Table2[[#This Row],[//]])="","",INDEX(Sheet1!C:C,Table2[[#This Row],[//]]))</f>
        <v>13800</v>
      </c>
      <c r="P36" s="2" t="str">
        <f ca="1">IF(INDEX(Sheet1!D:D,Table2[[#This Row],[//]])="","",INDEX(Sheet1!D:D,Table2[[#This Row],[//]]))</f>
        <v>pc</v>
      </c>
      <c r="Q36" s="2" t="str">
        <f ca="1">IF(INDEX(Sheet1!E:E,Table2[[#This Row],[//]])="","",INDEX(Sheet1!E:E,Table2[[#This Row],[//]]))</f>
        <v>++</v>
      </c>
    </row>
    <row r="37" spans="1:17" x14ac:dyDescent="0.25">
      <c r="A37" s="2">
        <f>IF(OR(Sheet1!A37=Table1[[#Headers],[NAMA BARANG "JOYKO"]],Sheet1!A37=""),"",ROW(Sheet1!A37))</f>
        <v>37</v>
      </c>
      <c r="B37" s="2">
        <f>IF(Table1[[#This Row],[NAMA BARANG "JOYKO"]]="","",COUNT(B$2:B36)+1)</f>
        <v>35</v>
      </c>
      <c r="C37" s="2" t="str">
        <f>INDEX(Sheet1!A:A,INDEX(Table1[NAMA BARANG "JOYKO"],MATCH(ROW()-2,Table1[1])))</f>
        <v>Document Bag DCB-37 Bill (Pelangi)</v>
      </c>
      <c r="D37" s="2" t="str">
        <f t="shared" si="0"/>
        <v>C2:C36</v>
      </c>
      <c r="E37" s="2">
        <f ca="1">IF(_xlfn.IFNA(MATCH(Table1[[#This Row],[2]],INDIRECT(Table1[[#This Row],[3]]),0),0)=0,INDEX(Table1[NAMA BARANG "JOYKO"],MATCH(ROW()-2,Table1[1])),"")</f>
        <v>37</v>
      </c>
      <c r="F37" s="2">
        <f ca="1">IF(Table1[4]="","",COUNT(F$2:F36)+1)</f>
        <v>35</v>
      </c>
      <c r="G37" s="2" t="str">
        <f ca="1">CELL("FORMAT",Table1[7])</f>
        <v>G</v>
      </c>
      <c r="H37" s="2"/>
      <c r="I37" s="2"/>
      <c r="J37" s="2"/>
      <c r="L37">
        <f ca="1">INDEX(Table1[4],MATCH(ROW()-2,Table1[5]))</f>
        <v>37</v>
      </c>
      <c r="M37" t="str">
        <f ca="1">INDEX(Sheet1!A:A,Table2[[#This Row],[//]])</f>
        <v>Document Bag DCB-37 Bill (Pelangi)</v>
      </c>
      <c r="N37" t="str">
        <f ca="1">IF(INDEX(Sheet1!B:B,Table2[[#This Row],[//]])="","",INDEX(Sheet1!B:B,Table2[[#This Row],[//]]))</f>
        <v>12pcsx25packx2bxs</v>
      </c>
      <c r="O37" s="4">
        <f ca="1">IF(INDEX(Sheet1!C:C,Table2[[#This Row],[//]])="","",INDEX(Sheet1!C:C,Table2[[#This Row],[//]]))</f>
        <v>9750</v>
      </c>
      <c r="P37" s="2" t="str">
        <f ca="1">IF(INDEX(Sheet1!D:D,Table2[[#This Row],[//]])="","",INDEX(Sheet1!D:D,Table2[[#This Row],[//]]))</f>
        <v>pc</v>
      </c>
      <c r="Q37" s="2" t="str">
        <f ca="1">IF(INDEX(Sheet1!E:E,Table2[[#This Row],[//]])="","",INDEX(Sheet1!E:E,Table2[[#This Row],[//]]))</f>
        <v>++</v>
      </c>
    </row>
    <row r="38" spans="1:17" x14ac:dyDescent="0.25">
      <c r="A38" s="2">
        <f>IF(OR(Sheet1!A38=Table1[[#Headers],[NAMA BARANG "JOYKO"]],Sheet1!A38=""),"",ROW(Sheet1!A38))</f>
        <v>38</v>
      </c>
      <c r="B38" s="2">
        <f>IF(Table1[[#This Row],[NAMA BARANG "JOYKO"]]="","",COUNT(B$2:B37)+1)</f>
        <v>36</v>
      </c>
      <c r="C38" s="2" t="str">
        <f>INDEX(Sheet1!A:A,INDEX(Table1[NAMA BARANG "JOYKO"],MATCH(ROW()-2,Table1[1])))</f>
        <v>Document Bag DCB-37 A5 (Pelangi)</v>
      </c>
      <c r="D38" s="2" t="str">
        <f t="shared" si="0"/>
        <v>C2:C37</v>
      </c>
      <c r="E38" s="2">
        <f ca="1">IF(_xlfn.IFNA(MATCH(Table1[[#This Row],[2]],INDIRECT(Table1[[#This Row],[3]]),0),0)=0,INDEX(Table1[NAMA BARANG "JOYKO"],MATCH(ROW()-2,Table1[1])),"")</f>
        <v>38</v>
      </c>
      <c r="F38" s="2">
        <f ca="1">IF(Table1[4]="","",COUNT(F$2:F37)+1)</f>
        <v>36</v>
      </c>
      <c r="G38" s="2" t="str">
        <f ca="1">CELL("FORMAT",Table1[7])</f>
        <v>G</v>
      </c>
      <c r="H38" s="2"/>
      <c r="I38" s="2"/>
      <c r="J38" s="2"/>
      <c r="L38">
        <f ca="1">INDEX(Table1[4],MATCH(ROW()-2,Table1[5]))</f>
        <v>38</v>
      </c>
      <c r="M38" t="str">
        <f ca="1">INDEX(Sheet1!A:A,Table2[[#This Row],[//]])</f>
        <v>Document Bag DCB-37 A5 (Pelangi)</v>
      </c>
      <c r="N38" t="str">
        <f ca="1">IF(INDEX(Sheet1!B:B,Table2[[#This Row],[//]])="","",INDEX(Sheet1!B:B,Table2[[#This Row],[//]]))</f>
        <v>12pcsx20packx2bxs</v>
      </c>
      <c r="O38" s="4">
        <f ca="1">IF(INDEX(Sheet1!C:C,Table2[[#This Row],[//]])="","",INDEX(Sheet1!C:C,Table2[[#This Row],[//]]))</f>
        <v>12150</v>
      </c>
      <c r="P38" s="2" t="str">
        <f ca="1">IF(INDEX(Sheet1!D:D,Table2[[#This Row],[//]])="","",INDEX(Sheet1!D:D,Table2[[#This Row],[//]]))</f>
        <v>pc</v>
      </c>
      <c r="Q38" s="2" t="str">
        <f ca="1">IF(INDEX(Sheet1!E:E,Table2[[#This Row],[//]])="","",INDEX(Sheet1!E:E,Table2[[#This Row],[//]]))</f>
        <v>++</v>
      </c>
    </row>
    <row r="39" spans="1:17" x14ac:dyDescent="0.25">
      <c r="A39" s="2">
        <f>IF(OR(Sheet1!A39=Table1[[#Headers],[NAMA BARANG "JOYKO"]],Sheet1!A39=""),"",ROW(Sheet1!A39))</f>
        <v>39</v>
      </c>
      <c r="B39" s="2">
        <f>IF(Table1[[#This Row],[NAMA BARANG "JOYKO"]]="","",COUNT(B$2:B38)+1)</f>
        <v>37</v>
      </c>
      <c r="C39" s="2" t="str">
        <f>INDEX(Sheet1!A:A,INDEX(Table1[NAMA BARANG "JOYKO"],MATCH(ROW()-2,Table1[1])))</f>
        <v>Document Bag DCB-37 B5 (Pelangi)</v>
      </c>
      <c r="D39" s="2" t="str">
        <f t="shared" si="0"/>
        <v>C2:C38</v>
      </c>
      <c r="E39" s="2">
        <f ca="1">IF(_xlfn.IFNA(MATCH(Table1[[#This Row],[2]],INDIRECT(Table1[[#This Row],[3]]),0),0)=0,INDEX(Table1[NAMA BARANG "JOYKO"],MATCH(ROW()-2,Table1[1])),"")</f>
        <v>39</v>
      </c>
      <c r="F39" s="2">
        <f ca="1">IF(Table1[4]="","",COUNT(F$2:F38)+1)</f>
        <v>37</v>
      </c>
      <c r="G39" s="2" t="str">
        <f ca="1">CELL("FORMAT",Table1[7])</f>
        <v>G</v>
      </c>
      <c r="H39" s="2"/>
      <c r="I39" s="2"/>
      <c r="J39" s="2"/>
      <c r="L39">
        <f ca="1">INDEX(Table1[4],MATCH(ROW()-2,Table1[5]))</f>
        <v>39</v>
      </c>
      <c r="M39" t="str">
        <f ca="1">INDEX(Sheet1!A:A,Table2[[#This Row],[//]])</f>
        <v>Document Bag DCB-37 B5 (Pelangi)</v>
      </c>
      <c r="N39" t="str">
        <f ca="1">IF(INDEX(Sheet1!B:B,Table2[[#This Row],[//]])="","",INDEX(Sheet1!B:B,Table2[[#This Row],[//]]))</f>
        <v>12pcsx20packx2bxs</v>
      </c>
      <c r="O39" s="4">
        <f ca="1">IF(INDEX(Sheet1!C:C,Table2[[#This Row],[//]])="","",INDEX(Sheet1!C:C,Table2[[#This Row],[//]]))</f>
        <v>14500</v>
      </c>
      <c r="P39" s="2" t="str">
        <f ca="1">IF(INDEX(Sheet1!D:D,Table2[[#This Row],[//]])="","",INDEX(Sheet1!D:D,Table2[[#This Row],[//]]))</f>
        <v>pc</v>
      </c>
      <c r="Q39" s="2" t="str">
        <f ca="1">IF(INDEX(Sheet1!E:E,Table2[[#This Row],[//]])="","",INDEX(Sheet1!E:E,Table2[[#This Row],[//]]))</f>
        <v>++</v>
      </c>
    </row>
    <row r="40" spans="1:17" x14ac:dyDescent="0.25">
      <c r="A40" s="2">
        <f>IF(OR(Sheet1!A40=Table1[[#Headers],[NAMA BARANG "JOYKO"]],Sheet1!A40=""),"",ROW(Sheet1!A40))</f>
        <v>40</v>
      </c>
      <c r="B40" s="2">
        <f>IF(Table1[[#This Row],[NAMA BARANG "JOYKO"]]="","",COUNT(B$2:B39)+1)</f>
        <v>38</v>
      </c>
      <c r="C40" s="2" t="str">
        <f>INDEX(Sheet1!A:A,INDEX(Table1[NAMA BARANG "JOYKO"],MATCH(ROW()-2,Table1[1])))</f>
        <v>Document Bag DCB-37 A4 (Pelangi)</v>
      </c>
      <c r="D40" s="2" t="str">
        <f t="shared" si="0"/>
        <v>C2:C39</v>
      </c>
      <c r="E40" s="2">
        <f ca="1">IF(_xlfn.IFNA(MATCH(Table1[[#This Row],[2]],INDIRECT(Table1[[#This Row],[3]]),0),0)=0,INDEX(Table1[NAMA BARANG "JOYKO"],MATCH(ROW()-2,Table1[1])),"")</f>
        <v>40</v>
      </c>
      <c r="F40" s="2">
        <f ca="1">IF(Table1[4]="","",COUNT(F$2:F39)+1)</f>
        <v>38</v>
      </c>
      <c r="G40" s="2" t="str">
        <f ca="1">CELL("FORMAT",Table1[7])</f>
        <v>G</v>
      </c>
      <c r="H40" s="2"/>
      <c r="I40" s="2"/>
      <c r="J40" s="2"/>
      <c r="L40">
        <f ca="1">INDEX(Table1[4],MATCH(ROW()-2,Table1[5]))</f>
        <v>40</v>
      </c>
      <c r="M40" t="str">
        <f ca="1">INDEX(Sheet1!A:A,Table2[[#This Row],[//]])</f>
        <v>Document Bag DCB-37 A4 (Pelangi)</v>
      </c>
      <c r="N40" t="str">
        <f ca="1">IF(INDEX(Sheet1!B:B,Table2[[#This Row],[//]])="","",INDEX(Sheet1!B:B,Table2[[#This Row],[//]]))</f>
        <v>12pcsx15packx2bxs</v>
      </c>
      <c r="O40" s="4">
        <f ca="1">IF(INDEX(Sheet1!C:C,Table2[[#This Row],[//]])="","",INDEX(Sheet1!C:C,Table2[[#This Row],[//]]))</f>
        <v>17150</v>
      </c>
      <c r="P40" s="2" t="str">
        <f ca="1">IF(INDEX(Sheet1!D:D,Table2[[#This Row],[//]])="","",INDEX(Sheet1!D:D,Table2[[#This Row],[//]]))</f>
        <v>pc</v>
      </c>
      <c r="Q40" s="2" t="str">
        <f ca="1">IF(INDEX(Sheet1!E:E,Table2[[#This Row],[//]])="","",INDEX(Sheet1!E:E,Table2[[#This Row],[//]]))</f>
        <v>++</v>
      </c>
    </row>
    <row r="41" spans="1:17" x14ac:dyDescent="0.25">
      <c r="A41" s="2">
        <f>IF(OR(Sheet1!A41=Table1[[#Headers],[NAMA BARANG "JOYKO"]],Sheet1!A41=""),"",ROW(Sheet1!A41))</f>
        <v>41</v>
      </c>
      <c r="B41" s="2">
        <f>IF(Table1[[#This Row],[NAMA BARANG "JOYKO"]]="","",COUNT(B$2:B40)+1)</f>
        <v>39</v>
      </c>
      <c r="C41" s="2" t="str">
        <f>INDEX(Sheet1!A:A,INDEX(Table1[NAMA BARANG "JOYKO"],MATCH(ROW()-2,Table1[1])))</f>
        <v>Document Bag DCB-37 B4 (Pelangi)</v>
      </c>
      <c r="D41" s="2" t="str">
        <f t="shared" si="0"/>
        <v>C2:C40</v>
      </c>
      <c r="E41" s="2">
        <f ca="1">IF(_xlfn.IFNA(MATCH(Table1[[#This Row],[2]],INDIRECT(Table1[[#This Row],[3]]),0),0)=0,INDEX(Table1[NAMA BARANG "JOYKO"],MATCH(ROW()-2,Table1[1])),"")</f>
        <v>41</v>
      </c>
      <c r="F41" s="2">
        <f ca="1">IF(Table1[4]="","",COUNT(F$2:F40)+1)</f>
        <v>39</v>
      </c>
      <c r="G41" s="2" t="str">
        <f ca="1">CELL("FORMAT",Table1[7])</f>
        <v>G</v>
      </c>
      <c r="H41" s="2"/>
      <c r="I41" s="2"/>
      <c r="J41" s="2"/>
      <c r="L41">
        <f ca="1">INDEX(Table1[4],MATCH(ROW()-2,Table1[5]))</f>
        <v>41</v>
      </c>
      <c r="M41" t="str">
        <f ca="1">INDEX(Sheet1!A:A,Table2[[#This Row],[//]])</f>
        <v>Document Bag DCB-37 B4 (Pelangi)</v>
      </c>
      <c r="N41" t="str">
        <f ca="1">IF(INDEX(Sheet1!B:B,Table2[[#This Row],[//]])="","",INDEX(Sheet1!B:B,Table2[[#This Row],[//]]))</f>
        <v>12pcsx10packx2bxs</v>
      </c>
      <c r="O41" s="4">
        <f ca="1">IF(INDEX(Sheet1!C:C,Table2[[#This Row],[//]])="","",INDEX(Sheet1!C:C,Table2[[#This Row],[//]]))</f>
        <v>20100</v>
      </c>
      <c r="P41" s="2" t="str">
        <f ca="1">IF(INDEX(Sheet1!D:D,Table2[[#This Row],[//]])="","",INDEX(Sheet1!D:D,Table2[[#This Row],[//]]))</f>
        <v>pc</v>
      </c>
      <c r="Q41" s="2" t="str">
        <f ca="1">IF(INDEX(Sheet1!E:E,Table2[[#This Row],[//]])="","",INDEX(Sheet1!E:E,Table2[[#This Row],[//]]))</f>
        <v>++</v>
      </c>
    </row>
    <row r="42" spans="1:17" x14ac:dyDescent="0.25">
      <c r="A42" s="2">
        <f>IF(OR(Sheet1!A42=Table1[[#Headers],[NAMA BARANG "JOYKO"]],Sheet1!A42=""),"",ROW(Sheet1!A42))</f>
        <v>42</v>
      </c>
      <c r="B42" s="2">
        <f>IF(Table1[[#This Row],[NAMA BARANG "JOYKO"]]="","",COUNT(B$2:B41)+1)</f>
        <v>40</v>
      </c>
      <c r="C42" s="2" t="str">
        <f>INDEX(Sheet1!A:A,INDEX(Table1[NAMA BARANG "JOYKO"],MATCH(ROW()-2,Table1[1])))</f>
        <v>Document Bag DCB-38 Bill (Garis Metalik)</v>
      </c>
      <c r="D42" s="2" t="str">
        <f t="shared" si="0"/>
        <v>C2:C41</v>
      </c>
      <c r="E42" s="2">
        <f ca="1">IF(_xlfn.IFNA(MATCH(Table1[[#This Row],[2]],INDIRECT(Table1[[#This Row],[3]]),0),0)=0,INDEX(Table1[NAMA BARANG "JOYKO"],MATCH(ROW()-2,Table1[1])),"")</f>
        <v>42</v>
      </c>
      <c r="F42" s="2">
        <f ca="1">IF(Table1[4]="","",COUNT(F$2:F41)+1)</f>
        <v>40</v>
      </c>
      <c r="G42" s="2" t="str">
        <f ca="1">CELL("FORMAT",Table1[7])</f>
        <v>G</v>
      </c>
      <c r="H42" s="2"/>
      <c r="I42" s="2"/>
      <c r="J42" s="2"/>
      <c r="L42">
        <f ca="1">INDEX(Table1[4],MATCH(ROW()-2,Table1[5]))</f>
        <v>42</v>
      </c>
      <c r="M42" t="str">
        <f ca="1">INDEX(Sheet1!A:A,Table2[[#This Row],[//]])</f>
        <v>Document Bag DCB-38 Bill (Garis Metalik)</v>
      </c>
      <c r="N42" t="str">
        <f ca="1">IF(INDEX(Sheet1!B:B,Table2[[#This Row],[//]])="","",INDEX(Sheet1!B:B,Table2[[#This Row],[//]]))</f>
        <v>12pcsx25packx2bxs</v>
      </c>
      <c r="O42" s="4">
        <f ca="1">IF(INDEX(Sheet1!C:C,Table2[[#This Row],[//]])="","",INDEX(Sheet1!C:C,Table2[[#This Row],[//]]))</f>
        <v>4450</v>
      </c>
      <c r="P42" s="2" t="str">
        <f ca="1">IF(INDEX(Sheet1!D:D,Table2[[#This Row],[//]])="","",INDEX(Sheet1!D:D,Table2[[#This Row],[//]]))</f>
        <v>pc</v>
      </c>
      <c r="Q42" s="2" t="str">
        <f ca="1">IF(INDEX(Sheet1!E:E,Table2[[#This Row],[//]])="","",INDEX(Sheet1!E:E,Table2[[#This Row],[//]]))</f>
        <v>++</v>
      </c>
    </row>
    <row r="43" spans="1:17" x14ac:dyDescent="0.25">
      <c r="A43" s="2">
        <f>IF(OR(Sheet1!A43=Table1[[#Headers],[NAMA BARANG "JOYKO"]],Sheet1!A43=""),"",ROW(Sheet1!A43))</f>
        <v>43</v>
      </c>
      <c r="B43" s="2">
        <f>IF(Table1[[#This Row],[NAMA BARANG "JOYKO"]]="","",COUNT(B$2:B42)+1)</f>
        <v>41</v>
      </c>
      <c r="C43" s="2" t="str">
        <f>INDEX(Sheet1!A:A,INDEX(Table1[NAMA BARANG "JOYKO"],MATCH(ROW()-2,Table1[1])))</f>
        <v>Document Bag DCB-38 A5 (Garis Metalik)</v>
      </c>
      <c r="D43" s="2" t="str">
        <f t="shared" si="0"/>
        <v>C2:C42</v>
      </c>
      <c r="E43" s="2">
        <f ca="1">IF(_xlfn.IFNA(MATCH(Table1[[#This Row],[2]],INDIRECT(Table1[[#This Row],[3]]),0),0)=0,INDEX(Table1[NAMA BARANG "JOYKO"],MATCH(ROW()-2,Table1[1])),"")</f>
        <v>43</v>
      </c>
      <c r="F43" s="2">
        <f ca="1">IF(Table1[4]="","",COUNT(F$2:F42)+1)</f>
        <v>41</v>
      </c>
      <c r="G43" s="2" t="str">
        <f ca="1">CELL("FORMAT",Table1[7])</f>
        <v>G</v>
      </c>
      <c r="H43" s="2"/>
      <c r="I43" s="2"/>
      <c r="J43" s="2"/>
      <c r="L43">
        <f ca="1">INDEX(Table1[4],MATCH(ROW()-2,Table1[5]))</f>
        <v>43</v>
      </c>
      <c r="M43" t="str">
        <f ca="1">INDEX(Sheet1!A:A,Table2[[#This Row],[//]])</f>
        <v>Document Bag DCB-38 A5 (Garis Metalik)</v>
      </c>
      <c r="N43" t="str">
        <f ca="1">IF(INDEX(Sheet1!B:B,Table2[[#This Row],[//]])="","",INDEX(Sheet1!B:B,Table2[[#This Row],[//]]))</f>
        <v>12pcsx20packx2bxs</v>
      </c>
      <c r="O43" s="4">
        <f ca="1">IF(INDEX(Sheet1!C:C,Table2[[#This Row],[//]])="","",INDEX(Sheet1!C:C,Table2[[#This Row],[//]]))</f>
        <v>6050</v>
      </c>
      <c r="P43" s="2" t="str">
        <f ca="1">IF(INDEX(Sheet1!D:D,Table2[[#This Row],[//]])="","",INDEX(Sheet1!D:D,Table2[[#This Row],[//]]))</f>
        <v>pc</v>
      </c>
      <c r="Q43" s="2" t="str">
        <f ca="1">IF(INDEX(Sheet1!E:E,Table2[[#This Row],[//]])="","",INDEX(Sheet1!E:E,Table2[[#This Row],[//]]))</f>
        <v>++</v>
      </c>
    </row>
    <row r="44" spans="1:17" x14ac:dyDescent="0.25">
      <c r="A44" s="2">
        <f>IF(OR(Sheet1!A44=Table1[[#Headers],[NAMA BARANG "JOYKO"]],Sheet1!A44=""),"",ROW(Sheet1!A44))</f>
        <v>44</v>
      </c>
      <c r="B44" s="2">
        <f>IF(Table1[[#This Row],[NAMA BARANG "JOYKO"]]="","",COUNT(B$2:B43)+1)</f>
        <v>42</v>
      </c>
      <c r="C44" s="2" t="str">
        <f>INDEX(Sheet1!A:A,INDEX(Table1[NAMA BARANG "JOYKO"],MATCH(ROW()-2,Table1[1])))</f>
        <v>Document Bag DCB-38 B5 (Garis Metalik)</v>
      </c>
      <c r="D44" s="2" t="str">
        <f t="shared" si="0"/>
        <v>C2:C43</v>
      </c>
      <c r="E44" s="2">
        <f ca="1">IF(_xlfn.IFNA(MATCH(Table1[[#This Row],[2]],INDIRECT(Table1[[#This Row],[3]]),0),0)=0,INDEX(Table1[NAMA BARANG "JOYKO"],MATCH(ROW()-2,Table1[1])),"")</f>
        <v>44</v>
      </c>
      <c r="F44" s="2">
        <f ca="1">IF(Table1[4]="","",COUNT(F$2:F43)+1)</f>
        <v>42</v>
      </c>
      <c r="G44" s="2" t="str">
        <f ca="1">CELL("FORMAT",Table1[7])</f>
        <v>G</v>
      </c>
      <c r="H44" s="2"/>
      <c r="I44" s="2"/>
      <c r="J44" s="2"/>
      <c r="L44">
        <f ca="1">INDEX(Table1[4],MATCH(ROW()-2,Table1[5]))</f>
        <v>44</v>
      </c>
      <c r="M44" t="str">
        <f ca="1">INDEX(Sheet1!A:A,Table2[[#This Row],[//]])</f>
        <v>Document Bag DCB-38 B5 (Garis Metalik)</v>
      </c>
      <c r="N44" t="str">
        <f ca="1">IF(INDEX(Sheet1!B:B,Table2[[#This Row],[//]])="","",INDEX(Sheet1!B:B,Table2[[#This Row],[//]]))</f>
        <v>12pcsx20packx2bxs</v>
      </c>
      <c r="O44" s="4">
        <f ca="1">IF(INDEX(Sheet1!C:C,Table2[[#This Row],[//]])="","",INDEX(Sheet1!C:C,Table2[[#This Row],[//]]))</f>
        <v>7450</v>
      </c>
      <c r="P44" s="2" t="str">
        <f ca="1">IF(INDEX(Sheet1!D:D,Table2[[#This Row],[//]])="","",INDEX(Sheet1!D:D,Table2[[#This Row],[//]]))</f>
        <v>pc</v>
      </c>
      <c r="Q44" s="2" t="str">
        <f ca="1">IF(INDEX(Sheet1!E:E,Table2[[#This Row],[//]])="","",INDEX(Sheet1!E:E,Table2[[#This Row],[//]]))</f>
        <v>++</v>
      </c>
    </row>
    <row r="45" spans="1:17" x14ac:dyDescent="0.25">
      <c r="A45" s="2">
        <f>IF(OR(Sheet1!A45=Table1[[#Headers],[NAMA BARANG "JOYKO"]],Sheet1!A45=""),"",ROW(Sheet1!A45))</f>
        <v>45</v>
      </c>
      <c r="B45" s="2">
        <f>IF(Table1[[#This Row],[NAMA BARANG "JOYKO"]]="","",COUNT(B$2:B44)+1)</f>
        <v>43</v>
      </c>
      <c r="C45" s="2" t="str">
        <f>INDEX(Sheet1!A:A,INDEX(Table1[NAMA BARANG "JOYKO"],MATCH(ROW()-2,Table1[1])))</f>
        <v>Document Bag DCB-38 A4 (Garis Metalik)</v>
      </c>
      <c r="D45" s="2" t="str">
        <f t="shared" si="0"/>
        <v>C2:C44</v>
      </c>
      <c r="E45" s="2">
        <f ca="1">IF(_xlfn.IFNA(MATCH(Table1[[#This Row],[2]],INDIRECT(Table1[[#This Row],[3]]),0),0)=0,INDEX(Table1[NAMA BARANG "JOYKO"],MATCH(ROW()-2,Table1[1])),"")</f>
        <v>45</v>
      </c>
      <c r="F45" s="2">
        <f ca="1">IF(Table1[4]="","",COUNT(F$2:F44)+1)</f>
        <v>43</v>
      </c>
      <c r="G45" s="2" t="str">
        <f ca="1">CELL("FORMAT",Table1[7])</f>
        <v>G</v>
      </c>
      <c r="H45" s="2"/>
      <c r="I45" s="2"/>
      <c r="J45" s="2"/>
      <c r="L45">
        <f ca="1">INDEX(Table1[4],MATCH(ROW()-2,Table1[5]))</f>
        <v>45</v>
      </c>
      <c r="M45" t="str">
        <f ca="1">INDEX(Sheet1!A:A,Table2[[#This Row],[//]])</f>
        <v>Document Bag DCB-38 A4 (Garis Metalik)</v>
      </c>
      <c r="N45" t="str">
        <f ca="1">IF(INDEX(Sheet1!B:B,Table2[[#This Row],[//]])="","",INDEX(Sheet1!B:B,Table2[[#This Row],[//]]))</f>
        <v>12pcsx15packx2bxs</v>
      </c>
      <c r="O45" s="4">
        <f ca="1">IF(INDEX(Sheet1!C:C,Table2[[#This Row],[//]])="","",INDEX(Sheet1!C:C,Table2[[#This Row],[//]]))</f>
        <v>9200</v>
      </c>
      <c r="P45" s="2" t="str">
        <f ca="1">IF(INDEX(Sheet1!D:D,Table2[[#This Row],[//]])="","",INDEX(Sheet1!D:D,Table2[[#This Row],[//]]))</f>
        <v>pc</v>
      </c>
      <c r="Q45" s="2" t="str">
        <f ca="1">IF(INDEX(Sheet1!E:E,Table2[[#This Row],[//]])="","",INDEX(Sheet1!E:E,Table2[[#This Row],[//]]))</f>
        <v>++</v>
      </c>
    </row>
    <row r="46" spans="1:17" x14ac:dyDescent="0.25">
      <c r="A46" s="2">
        <f>IF(OR(Sheet1!A46=Table1[[#Headers],[NAMA BARANG "JOYKO"]],Sheet1!A46=""),"",ROW(Sheet1!A46))</f>
        <v>46</v>
      </c>
      <c r="B46" s="2">
        <f>IF(Table1[[#This Row],[NAMA BARANG "JOYKO"]]="","",COUNT(B$2:B45)+1)</f>
        <v>44</v>
      </c>
      <c r="C46" s="2" t="str">
        <f>INDEX(Sheet1!A:A,INDEX(Table1[NAMA BARANG "JOYKO"],MATCH(ROW()-2,Table1[1])))</f>
        <v>Document Bag DCB-38 B4 (Garis Metalik)</v>
      </c>
      <c r="D46" s="2" t="str">
        <f t="shared" si="0"/>
        <v>C2:C45</v>
      </c>
      <c r="E46" s="2">
        <f ca="1">IF(_xlfn.IFNA(MATCH(Table1[[#This Row],[2]],INDIRECT(Table1[[#This Row],[3]]),0),0)=0,INDEX(Table1[NAMA BARANG "JOYKO"],MATCH(ROW()-2,Table1[1])),"")</f>
        <v>46</v>
      </c>
      <c r="F46" s="2">
        <f ca="1">IF(Table1[4]="","",COUNT(F$2:F45)+1)</f>
        <v>44</v>
      </c>
      <c r="G46" s="2" t="str">
        <f ca="1">CELL("FORMAT",Table1[7])</f>
        <v>G</v>
      </c>
      <c r="H46" s="2"/>
      <c r="I46" s="2"/>
      <c r="J46" s="2"/>
      <c r="L46">
        <f ca="1">INDEX(Table1[4],MATCH(ROW()-2,Table1[5]))</f>
        <v>46</v>
      </c>
      <c r="M46" t="str">
        <f ca="1">INDEX(Sheet1!A:A,Table2[[#This Row],[//]])</f>
        <v>Document Bag DCB-38 B4 (Garis Metalik)</v>
      </c>
      <c r="N46" t="str">
        <f ca="1">IF(INDEX(Sheet1!B:B,Table2[[#This Row],[//]])="","",INDEX(Sheet1!B:B,Table2[[#This Row],[//]]))</f>
        <v>12pcsx10packx2bxs</v>
      </c>
      <c r="O46" s="4">
        <f ca="1">IF(INDEX(Sheet1!C:C,Table2[[#This Row],[//]])="","",INDEX(Sheet1!C:C,Table2[[#This Row],[//]]))</f>
        <v>10850</v>
      </c>
      <c r="P46" s="2" t="str">
        <f ca="1">IF(INDEX(Sheet1!D:D,Table2[[#This Row],[//]])="","",INDEX(Sheet1!D:D,Table2[[#This Row],[//]]))</f>
        <v>pc</v>
      </c>
      <c r="Q46" s="2" t="str">
        <f ca="1">IF(INDEX(Sheet1!E:E,Table2[[#This Row],[//]])="","",INDEX(Sheet1!E:E,Table2[[#This Row],[//]]))</f>
        <v>++</v>
      </c>
    </row>
    <row r="47" spans="1:17" x14ac:dyDescent="0.25">
      <c r="A47" s="2">
        <f>IF(OR(Sheet1!A47=Table1[[#Headers],[NAMA BARANG "JOYKO"]],Sheet1!A47=""),"",ROW(Sheet1!A47))</f>
        <v>47</v>
      </c>
      <c r="B47" s="2">
        <f>IF(Table1[[#This Row],[NAMA BARANG "JOYKO"]]="","",COUNT(B$2:B46)+1)</f>
        <v>45</v>
      </c>
      <c r="C47" s="2" t="str">
        <f>INDEX(Sheet1!A:A,INDEX(Table1[NAMA BARANG "JOYKO"],MATCH(ROW()-2,Table1[1])))</f>
        <v>Document Bag DCB-39 Bill (Jaring Jeans)</v>
      </c>
      <c r="D47" s="2" t="str">
        <f t="shared" si="0"/>
        <v>C2:C46</v>
      </c>
      <c r="E47" s="2">
        <f ca="1">IF(_xlfn.IFNA(MATCH(Table1[[#This Row],[2]],INDIRECT(Table1[[#This Row],[3]]),0),0)=0,INDEX(Table1[NAMA BARANG "JOYKO"],MATCH(ROW()-2,Table1[1])),"")</f>
        <v>47</v>
      </c>
      <c r="F47" s="2">
        <f ca="1">IF(Table1[4]="","",COUNT(F$2:F46)+1)</f>
        <v>45</v>
      </c>
      <c r="G47" s="2" t="str">
        <f ca="1">CELL("FORMAT",Table1[7])</f>
        <v>G</v>
      </c>
      <c r="H47" s="2"/>
      <c r="I47" s="2"/>
      <c r="J47" s="2"/>
      <c r="L47">
        <f ca="1">INDEX(Table1[4],MATCH(ROW()-2,Table1[5]))</f>
        <v>47</v>
      </c>
      <c r="M47" t="str">
        <f ca="1">INDEX(Sheet1!A:A,Table2[[#This Row],[//]])</f>
        <v>Document Bag DCB-39 Bill (Jaring Jeans)</v>
      </c>
      <c r="N47" t="str">
        <f ca="1">IF(INDEX(Sheet1!B:B,Table2[[#This Row],[//]])="","",INDEX(Sheet1!B:B,Table2[[#This Row],[//]]))</f>
        <v>12pcsx25packx2bxs</v>
      </c>
      <c r="O47" s="4">
        <f ca="1">IF(INDEX(Sheet1!C:C,Table2[[#This Row],[//]])="","",INDEX(Sheet1!C:C,Table2[[#This Row],[//]]))</f>
        <v>7150</v>
      </c>
      <c r="P47" s="2" t="str">
        <f ca="1">IF(INDEX(Sheet1!D:D,Table2[[#This Row],[//]])="","",INDEX(Sheet1!D:D,Table2[[#This Row],[//]]))</f>
        <v>pc</v>
      </c>
      <c r="Q47" s="2" t="str">
        <f ca="1">IF(INDEX(Sheet1!E:E,Table2[[#This Row],[//]])="","",INDEX(Sheet1!E:E,Table2[[#This Row],[//]]))</f>
        <v>++</v>
      </c>
    </row>
    <row r="48" spans="1:17" x14ac:dyDescent="0.25">
      <c r="A48" s="2">
        <f>IF(OR(Sheet1!A48=Table1[[#Headers],[NAMA BARANG "JOYKO"]],Sheet1!A48=""),"",ROW(Sheet1!A48))</f>
        <v>48</v>
      </c>
      <c r="B48" s="2">
        <f>IF(Table1[[#This Row],[NAMA BARANG "JOYKO"]]="","",COUNT(B$2:B47)+1)</f>
        <v>46</v>
      </c>
      <c r="C48" s="2" t="str">
        <f>INDEX(Sheet1!A:A,INDEX(Table1[NAMA BARANG "JOYKO"],MATCH(ROW()-2,Table1[1])))</f>
        <v>Document Bag DCB-39 A5 (Jaring Jeans)</v>
      </c>
      <c r="D48" s="2" t="str">
        <f t="shared" si="0"/>
        <v>C2:C47</v>
      </c>
      <c r="E48" s="2">
        <f ca="1">IF(_xlfn.IFNA(MATCH(Table1[[#This Row],[2]],INDIRECT(Table1[[#This Row],[3]]),0),0)=0,INDEX(Table1[NAMA BARANG "JOYKO"],MATCH(ROW()-2,Table1[1])),"")</f>
        <v>48</v>
      </c>
      <c r="F48" s="2">
        <f ca="1">IF(Table1[4]="","",COUNT(F$2:F47)+1)</f>
        <v>46</v>
      </c>
      <c r="G48" s="2" t="str">
        <f ca="1">CELL("FORMAT",Table1[7])</f>
        <v>G</v>
      </c>
      <c r="H48" s="2"/>
      <c r="I48" s="2"/>
      <c r="J48" s="2"/>
      <c r="L48">
        <f ca="1">INDEX(Table1[4],MATCH(ROW()-2,Table1[5]))</f>
        <v>48</v>
      </c>
      <c r="M48" t="str">
        <f ca="1">INDEX(Sheet1!A:A,Table2[[#This Row],[//]])</f>
        <v>Document Bag DCB-39 A5 (Jaring Jeans)</v>
      </c>
      <c r="N48" t="str">
        <f ca="1">IF(INDEX(Sheet1!B:B,Table2[[#This Row],[//]])="","",INDEX(Sheet1!B:B,Table2[[#This Row],[//]]))</f>
        <v>12pcsx20packx2bxs</v>
      </c>
      <c r="O48" s="4">
        <f ca="1">IF(INDEX(Sheet1!C:C,Table2[[#This Row],[//]])="","",INDEX(Sheet1!C:C,Table2[[#This Row],[//]]))</f>
        <v>7950</v>
      </c>
      <c r="P48" s="2" t="str">
        <f ca="1">IF(INDEX(Sheet1!D:D,Table2[[#This Row],[//]])="","",INDEX(Sheet1!D:D,Table2[[#This Row],[//]]))</f>
        <v>pc</v>
      </c>
      <c r="Q48" s="2" t="str">
        <f ca="1">IF(INDEX(Sheet1!E:E,Table2[[#This Row],[//]])="","",INDEX(Sheet1!E:E,Table2[[#This Row],[//]]))</f>
        <v>++</v>
      </c>
    </row>
    <row r="49" spans="1:17" x14ac:dyDescent="0.25">
      <c r="A49" s="2">
        <f>IF(OR(Sheet1!A49=Table1[[#Headers],[NAMA BARANG "JOYKO"]],Sheet1!A49=""),"",ROW(Sheet1!A49))</f>
        <v>49</v>
      </c>
      <c r="B49" s="2">
        <f>IF(Table1[[#This Row],[NAMA BARANG "JOYKO"]]="","",COUNT(B$2:B48)+1)</f>
        <v>47</v>
      </c>
      <c r="C49" s="2" t="str">
        <f>INDEX(Sheet1!A:A,INDEX(Table1[NAMA BARANG "JOYKO"],MATCH(ROW()-2,Table1[1])))</f>
        <v>Document Bag DCB-39 B5 (Jaring Jeans)</v>
      </c>
      <c r="D49" s="2" t="str">
        <f t="shared" si="0"/>
        <v>C2:C48</v>
      </c>
      <c r="E49" s="2">
        <f ca="1">IF(_xlfn.IFNA(MATCH(Table1[[#This Row],[2]],INDIRECT(Table1[[#This Row],[3]]),0),0)=0,INDEX(Table1[NAMA BARANG "JOYKO"],MATCH(ROW()-2,Table1[1])),"")</f>
        <v>49</v>
      </c>
      <c r="F49" s="2">
        <f ca="1">IF(Table1[4]="","",COUNT(F$2:F48)+1)</f>
        <v>47</v>
      </c>
      <c r="G49" s="2" t="str">
        <f ca="1">CELL("FORMAT",Table1[7])</f>
        <v>G</v>
      </c>
      <c r="H49" s="2"/>
      <c r="I49" s="2"/>
      <c r="J49" s="2"/>
      <c r="L49">
        <f ca="1">INDEX(Table1[4],MATCH(ROW()-2,Table1[5]))</f>
        <v>49</v>
      </c>
      <c r="M49" t="str">
        <f ca="1">INDEX(Sheet1!A:A,Table2[[#This Row],[//]])</f>
        <v>Document Bag DCB-39 B5 (Jaring Jeans)</v>
      </c>
      <c r="N49" t="str">
        <f ca="1">IF(INDEX(Sheet1!B:B,Table2[[#This Row],[//]])="","",INDEX(Sheet1!B:B,Table2[[#This Row],[//]]))</f>
        <v>12pcsx20packx2bxs</v>
      </c>
      <c r="O49" s="4">
        <f ca="1">IF(INDEX(Sheet1!C:C,Table2[[#This Row],[//]])="","",INDEX(Sheet1!C:C,Table2[[#This Row],[//]]))</f>
        <v>9950</v>
      </c>
      <c r="P49" s="2" t="str">
        <f ca="1">IF(INDEX(Sheet1!D:D,Table2[[#This Row],[//]])="","",INDEX(Sheet1!D:D,Table2[[#This Row],[//]]))</f>
        <v>pc</v>
      </c>
      <c r="Q49" s="2" t="str">
        <f ca="1">IF(INDEX(Sheet1!E:E,Table2[[#This Row],[//]])="","",INDEX(Sheet1!E:E,Table2[[#This Row],[//]]))</f>
        <v>++</v>
      </c>
    </row>
    <row r="50" spans="1:17" x14ac:dyDescent="0.25">
      <c r="A50" s="2">
        <f>IF(OR(Sheet1!A50=Table1[[#Headers],[NAMA BARANG "JOYKO"]],Sheet1!A50=""),"",ROW(Sheet1!A50))</f>
        <v>50</v>
      </c>
      <c r="B50" s="2">
        <f>IF(Table1[[#This Row],[NAMA BARANG "JOYKO"]]="","",COUNT(B$2:B49)+1)</f>
        <v>48</v>
      </c>
      <c r="C50" s="2" t="str">
        <f>INDEX(Sheet1!A:A,INDEX(Table1[NAMA BARANG "JOYKO"],MATCH(ROW()-2,Table1[1])))</f>
        <v>Document Bag DCB-39 A4 (Jaring Jeans)</v>
      </c>
      <c r="D50" s="2" t="str">
        <f t="shared" si="0"/>
        <v>C2:C49</v>
      </c>
      <c r="E50" s="2">
        <f ca="1">IF(_xlfn.IFNA(MATCH(Table1[[#This Row],[2]],INDIRECT(Table1[[#This Row],[3]]),0),0)=0,INDEX(Table1[NAMA BARANG "JOYKO"],MATCH(ROW()-2,Table1[1])),"")</f>
        <v>50</v>
      </c>
      <c r="F50" s="2">
        <f ca="1">IF(Table1[4]="","",COUNT(F$2:F49)+1)</f>
        <v>48</v>
      </c>
      <c r="G50" s="2" t="str">
        <f ca="1">CELL("FORMAT",Table1[7])</f>
        <v>G</v>
      </c>
      <c r="H50" s="2"/>
      <c r="I50" s="2"/>
      <c r="J50" s="2"/>
      <c r="L50">
        <f ca="1">INDEX(Table1[4],MATCH(ROW()-2,Table1[5]))</f>
        <v>50</v>
      </c>
      <c r="M50" t="str">
        <f ca="1">INDEX(Sheet1!A:A,Table2[[#This Row],[//]])</f>
        <v>Document Bag DCB-39 A4 (Jaring Jeans)</v>
      </c>
      <c r="N50" t="str">
        <f ca="1">IF(INDEX(Sheet1!B:B,Table2[[#This Row],[//]])="","",INDEX(Sheet1!B:B,Table2[[#This Row],[//]]))</f>
        <v>12pcsx15packx2bxs</v>
      </c>
      <c r="O50" s="4">
        <f ca="1">IF(INDEX(Sheet1!C:C,Table2[[#This Row],[//]])="","",INDEX(Sheet1!C:C,Table2[[#This Row],[//]]))</f>
        <v>11600</v>
      </c>
      <c r="P50" s="2" t="str">
        <f ca="1">IF(INDEX(Sheet1!D:D,Table2[[#This Row],[//]])="","",INDEX(Sheet1!D:D,Table2[[#This Row],[//]]))</f>
        <v>pc</v>
      </c>
      <c r="Q50" s="2" t="str">
        <f ca="1">IF(INDEX(Sheet1!E:E,Table2[[#This Row],[//]])="","",INDEX(Sheet1!E:E,Table2[[#This Row],[//]]))</f>
        <v>++</v>
      </c>
    </row>
    <row r="51" spans="1:17" x14ac:dyDescent="0.25">
      <c r="A51" s="2">
        <f>IF(OR(Sheet1!A51=Table1[[#Headers],[NAMA BARANG "JOYKO"]],Sheet1!A51=""),"",ROW(Sheet1!A51))</f>
        <v>51</v>
      </c>
      <c r="B51" s="2">
        <f>IF(Table1[[#This Row],[NAMA BARANG "JOYKO"]]="","",COUNT(B$2:B50)+1)</f>
        <v>49</v>
      </c>
      <c r="C51" s="2" t="str">
        <f>INDEX(Sheet1!A:A,INDEX(Table1[NAMA BARANG "JOYKO"],MATCH(ROW()-2,Table1[1])))</f>
        <v>Document Bag DCB-39 B4 (Jaring Jeans)</v>
      </c>
      <c r="D51" s="2" t="str">
        <f t="shared" si="0"/>
        <v>C2:C50</v>
      </c>
      <c r="E51" s="2">
        <f ca="1">IF(_xlfn.IFNA(MATCH(Table1[[#This Row],[2]],INDIRECT(Table1[[#This Row],[3]]),0),0)=0,INDEX(Table1[NAMA BARANG "JOYKO"],MATCH(ROW()-2,Table1[1])),"")</f>
        <v>51</v>
      </c>
      <c r="F51" s="2">
        <f ca="1">IF(Table1[4]="","",COUNT(F$2:F50)+1)</f>
        <v>49</v>
      </c>
      <c r="G51" s="2" t="str">
        <f ca="1">CELL("FORMAT",Table1[7])</f>
        <v>G</v>
      </c>
      <c r="H51" s="2"/>
      <c r="I51" s="2"/>
      <c r="J51" s="2"/>
      <c r="L51">
        <f ca="1">INDEX(Table1[4],MATCH(ROW()-2,Table1[5]))</f>
        <v>51</v>
      </c>
      <c r="M51" t="str">
        <f ca="1">INDEX(Sheet1!A:A,Table2[[#This Row],[//]])</f>
        <v>Document Bag DCB-39 B4 (Jaring Jeans)</v>
      </c>
      <c r="N51" t="str">
        <f ca="1">IF(INDEX(Sheet1!B:B,Table2[[#This Row],[//]])="","",INDEX(Sheet1!B:B,Table2[[#This Row],[//]]))</f>
        <v>12pcsx10packx2bxs</v>
      </c>
      <c r="O51" s="4">
        <f ca="1">IF(INDEX(Sheet1!C:C,Table2[[#This Row],[//]])="","",INDEX(Sheet1!C:C,Table2[[#This Row],[//]]))</f>
        <v>13900</v>
      </c>
      <c r="P51" s="2" t="str">
        <f ca="1">IF(INDEX(Sheet1!D:D,Table2[[#This Row],[//]])="","",INDEX(Sheet1!D:D,Table2[[#This Row],[//]]))</f>
        <v>pc</v>
      </c>
      <c r="Q51" s="2" t="str">
        <f ca="1">IF(INDEX(Sheet1!E:E,Table2[[#This Row],[//]])="","",INDEX(Sheet1!E:E,Table2[[#This Row],[//]]))</f>
        <v>++</v>
      </c>
    </row>
    <row r="52" spans="1:17" x14ac:dyDescent="0.25">
      <c r="A52" s="2">
        <f>IF(OR(Sheet1!A52=Table1[[#Headers],[NAMA BARANG "JOYKO"]],Sheet1!A52=""),"",ROW(Sheet1!A52))</f>
        <v>52</v>
      </c>
      <c r="B52" s="2">
        <f>IF(Table1[[#This Row],[NAMA BARANG "JOYKO"]]="","",COUNT(B$2:B51)+1)</f>
        <v>50</v>
      </c>
      <c r="C52" s="2" t="str">
        <f>INDEX(Sheet1!A:A,INDEX(Table1[NAMA BARANG "JOYKO"],MATCH(ROW()-2,Table1[1])))</f>
        <v>Document Bag DCB-40 Bill (Kotak)</v>
      </c>
      <c r="D52" s="2" t="str">
        <f t="shared" si="0"/>
        <v>C2:C51</v>
      </c>
      <c r="E52" s="2">
        <f ca="1">IF(_xlfn.IFNA(MATCH(Table1[[#This Row],[2]],INDIRECT(Table1[[#This Row],[3]]),0),0)=0,INDEX(Table1[NAMA BARANG "JOYKO"],MATCH(ROW()-2,Table1[1])),"")</f>
        <v>52</v>
      </c>
      <c r="F52" s="2">
        <f ca="1">IF(Table1[4]="","",COUNT(F$2:F51)+1)</f>
        <v>50</v>
      </c>
      <c r="G52" s="2" t="str">
        <f ca="1">CELL("FORMAT",Table1[7])</f>
        <v>G</v>
      </c>
      <c r="H52" s="2"/>
      <c r="I52" s="2"/>
      <c r="J52" s="2"/>
      <c r="L52">
        <f ca="1">INDEX(Table1[4],MATCH(ROW()-2,Table1[5]))</f>
        <v>52</v>
      </c>
      <c r="M52" t="str">
        <f ca="1">INDEX(Sheet1!A:A,Table2[[#This Row],[//]])</f>
        <v>Document Bag DCB-40 Bill (Kotak)</v>
      </c>
      <c r="N52" t="str">
        <f ca="1">IF(INDEX(Sheet1!B:B,Table2[[#This Row],[//]])="","",INDEX(Sheet1!B:B,Table2[[#This Row],[//]]))</f>
        <v>12pcsx25packx2bxs</v>
      </c>
      <c r="O52" s="4">
        <f ca="1">IF(INDEX(Sheet1!C:C,Table2[[#This Row],[//]])="","",INDEX(Sheet1!C:C,Table2[[#This Row],[//]]))</f>
        <v>5500</v>
      </c>
      <c r="P52" s="2" t="str">
        <f ca="1">IF(INDEX(Sheet1!D:D,Table2[[#This Row],[//]])="","",INDEX(Sheet1!D:D,Table2[[#This Row],[//]]))</f>
        <v>pc</v>
      </c>
      <c r="Q52" s="2" t="str">
        <f ca="1">IF(INDEX(Sheet1!E:E,Table2[[#This Row],[//]])="","",INDEX(Sheet1!E:E,Table2[[#This Row],[//]]))</f>
        <v>++</v>
      </c>
    </row>
    <row r="53" spans="1:17" x14ac:dyDescent="0.25">
      <c r="A53" s="2">
        <f>IF(OR(Sheet1!A53=Table1[[#Headers],[NAMA BARANG "JOYKO"]],Sheet1!A53=""),"",ROW(Sheet1!A53))</f>
        <v>53</v>
      </c>
      <c r="B53" s="2">
        <f>IF(Table1[[#This Row],[NAMA BARANG "JOYKO"]]="","",COUNT(B$2:B52)+1)</f>
        <v>51</v>
      </c>
      <c r="C53" s="2" t="str">
        <f>INDEX(Sheet1!A:A,INDEX(Table1[NAMA BARANG "JOYKO"],MATCH(ROW()-2,Table1[1])))</f>
        <v>Document Bag DCB-40 A5 (Kotak)</v>
      </c>
      <c r="D53" s="2" t="str">
        <f t="shared" si="0"/>
        <v>C2:C52</v>
      </c>
      <c r="E53" s="2">
        <f ca="1">IF(_xlfn.IFNA(MATCH(Table1[[#This Row],[2]],INDIRECT(Table1[[#This Row],[3]]),0),0)=0,INDEX(Table1[NAMA BARANG "JOYKO"],MATCH(ROW()-2,Table1[1])),"")</f>
        <v>53</v>
      </c>
      <c r="F53" s="2">
        <f ca="1">IF(Table1[4]="","",COUNT(F$2:F52)+1)</f>
        <v>51</v>
      </c>
      <c r="G53" s="2" t="str">
        <f ca="1">CELL("FORMAT",Table1[7])</f>
        <v>G</v>
      </c>
      <c r="H53" s="2"/>
      <c r="I53" s="2"/>
      <c r="J53" s="2"/>
      <c r="L53">
        <f ca="1">INDEX(Table1[4],MATCH(ROW()-2,Table1[5]))</f>
        <v>53</v>
      </c>
      <c r="M53" t="str">
        <f ca="1">INDEX(Sheet1!A:A,Table2[[#This Row],[//]])</f>
        <v>Document Bag DCB-40 A5 (Kotak)</v>
      </c>
      <c r="N53" t="str">
        <f ca="1">IF(INDEX(Sheet1!B:B,Table2[[#This Row],[//]])="","",INDEX(Sheet1!B:B,Table2[[#This Row],[//]]))</f>
        <v>12pcsx20packx2bxs</v>
      </c>
      <c r="O53" s="4">
        <f ca="1">IF(INDEX(Sheet1!C:C,Table2[[#This Row],[//]])="","",INDEX(Sheet1!C:C,Table2[[#This Row],[//]]))</f>
        <v>6900</v>
      </c>
      <c r="P53" s="2" t="str">
        <f ca="1">IF(INDEX(Sheet1!D:D,Table2[[#This Row],[//]])="","",INDEX(Sheet1!D:D,Table2[[#This Row],[//]]))</f>
        <v>pc</v>
      </c>
      <c r="Q53" s="2" t="str">
        <f ca="1">IF(INDEX(Sheet1!E:E,Table2[[#This Row],[//]])="","",INDEX(Sheet1!E:E,Table2[[#This Row],[//]]))</f>
        <v>++</v>
      </c>
    </row>
    <row r="54" spans="1:17" x14ac:dyDescent="0.25">
      <c r="A54" s="2">
        <f>IF(OR(Sheet1!A54=Table1[[#Headers],[NAMA BARANG "JOYKO"]],Sheet1!A54=""),"",ROW(Sheet1!A54))</f>
        <v>54</v>
      </c>
      <c r="B54" s="2">
        <f>IF(Table1[[#This Row],[NAMA BARANG "JOYKO"]]="","",COUNT(B$2:B53)+1)</f>
        <v>52</v>
      </c>
      <c r="C54" s="2" t="str">
        <f>INDEX(Sheet1!A:A,INDEX(Table1[NAMA BARANG "JOYKO"],MATCH(ROW()-2,Table1[1])))</f>
        <v>Document Bag DCB-40 B5 (Kotak)</v>
      </c>
      <c r="D54" s="2" t="str">
        <f t="shared" si="0"/>
        <v>C2:C53</v>
      </c>
      <c r="E54" s="2">
        <f ca="1">IF(_xlfn.IFNA(MATCH(Table1[[#This Row],[2]],INDIRECT(Table1[[#This Row],[3]]),0),0)=0,INDEX(Table1[NAMA BARANG "JOYKO"],MATCH(ROW()-2,Table1[1])),"")</f>
        <v>54</v>
      </c>
      <c r="F54" s="2">
        <f ca="1">IF(Table1[4]="","",COUNT(F$2:F53)+1)</f>
        <v>52</v>
      </c>
      <c r="G54" s="2" t="str">
        <f ca="1">CELL("FORMAT",Table1[7])</f>
        <v>G</v>
      </c>
      <c r="H54" s="2"/>
      <c r="I54" s="2"/>
      <c r="J54" s="2"/>
      <c r="L54">
        <f ca="1">INDEX(Table1[4],MATCH(ROW()-2,Table1[5]))</f>
        <v>54</v>
      </c>
      <c r="M54" t="str">
        <f ca="1">INDEX(Sheet1!A:A,Table2[[#This Row],[//]])</f>
        <v>Document Bag DCB-40 B5 (Kotak)</v>
      </c>
      <c r="N54" t="str">
        <f ca="1">IF(INDEX(Sheet1!B:B,Table2[[#This Row],[//]])="","",INDEX(Sheet1!B:B,Table2[[#This Row],[//]]))</f>
        <v>12pcsx20packx2bxs</v>
      </c>
      <c r="O54" s="4">
        <f ca="1">IF(INDEX(Sheet1!C:C,Table2[[#This Row],[//]])="","",INDEX(Sheet1!C:C,Table2[[#This Row],[//]]))</f>
        <v>8250</v>
      </c>
      <c r="P54" s="2" t="str">
        <f ca="1">IF(INDEX(Sheet1!D:D,Table2[[#This Row],[//]])="","",INDEX(Sheet1!D:D,Table2[[#This Row],[//]]))</f>
        <v>pc</v>
      </c>
      <c r="Q54" s="2" t="str">
        <f ca="1">IF(INDEX(Sheet1!E:E,Table2[[#This Row],[//]])="","",INDEX(Sheet1!E:E,Table2[[#This Row],[//]]))</f>
        <v>++</v>
      </c>
    </row>
    <row r="55" spans="1:17" x14ac:dyDescent="0.25">
      <c r="A55" s="2" t="str">
        <f>IF(OR(Sheet1!A55=Table1[[#Headers],[NAMA BARANG "JOYKO"]],Sheet1!A55=""),"",ROW(Sheet1!A55))</f>
        <v/>
      </c>
      <c r="B55" s="2" t="str">
        <f>IF(Table1[[#This Row],[NAMA BARANG "JOYKO"]]="","",COUNT(B$2:B54)+1)</f>
        <v/>
      </c>
      <c r="C55" s="2" t="str">
        <f>INDEX(Sheet1!A:A,INDEX(Table1[NAMA BARANG "JOYKO"],MATCH(ROW()-2,Table1[1])))</f>
        <v>BAG</v>
      </c>
      <c r="D55" s="2" t="str">
        <f t="shared" si="0"/>
        <v>C2:C54</v>
      </c>
      <c r="E55" s="2" t="str">
        <f ca="1">IF(_xlfn.IFNA(MATCH(Table1[[#This Row],[2]],INDIRECT(Table1[[#This Row],[3]]),0),0)=0,INDEX(Table1[NAMA BARANG "JOYKO"],MATCH(ROW()-2,Table1[1])),"")</f>
        <v/>
      </c>
      <c r="F55" s="2" t="str">
        <f ca="1">IF(Table1[4]="","",COUNT(F$2:F54)+1)</f>
        <v/>
      </c>
      <c r="G55" s="2" t="str">
        <f ca="1">CELL("FORMAT",Table1[7])</f>
        <v>G</v>
      </c>
      <c r="H55" s="2"/>
      <c r="I55" s="2"/>
      <c r="J55" s="2"/>
      <c r="L55">
        <f ca="1">INDEX(Table1[4],MATCH(ROW()-2,Table1[5]))</f>
        <v>59</v>
      </c>
      <c r="M55" t="str">
        <f ca="1">INDEX(Sheet1!A:A,Table2[[#This Row],[//]])</f>
        <v>Document Bag DCB-40 A4 (Kotak)</v>
      </c>
      <c r="N55" t="str">
        <f ca="1">IF(INDEX(Sheet1!B:B,Table2[[#This Row],[//]])="","",INDEX(Sheet1!B:B,Table2[[#This Row],[//]]))</f>
        <v>12pcsx15packx2bxs</v>
      </c>
      <c r="O55" s="4">
        <f ca="1">IF(INDEX(Sheet1!C:C,Table2[[#This Row],[//]])="","",INDEX(Sheet1!C:C,Table2[[#This Row],[//]]))</f>
        <v>9700</v>
      </c>
      <c r="P55" s="2" t="str">
        <f ca="1">IF(INDEX(Sheet1!D:D,Table2[[#This Row],[//]])="","",INDEX(Sheet1!D:D,Table2[[#This Row],[//]]))</f>
        <v>pc</v>
      </c>
      <c r="Q55" s="2" t="str">
        <f ca="1">IF(INDEX(Sheet1!E:E,Table2[[#This Row],[//]])="","",INDEX(Sheet1!E:E,Table2[[#This Row],[//]]))</f>
        <v>++</v>
      </c>
    </row>
    <row r="56" spans="1:17" x14ac:dyDescent="0.25">
      <c r="A56" s="2" t="str">
        <f>IF(OR(Sheet1!A56=Table1[[#Headers],[NAMA BARANG "JOYKO"]],Sheet1!A56=""),"",ROW(Sheet1!A56))</f>
        <v/>
      </c>
      <c r="B56" s="2" t="str">
        <f>IF(Table1[[#This Row],[NAMA BARANG "JOYKO"]]="","",COUNT(B$2:B55)+1)</f>
        <v/>
      </c>
      <c r="C56" s="2" t="str">
        <f>INDEX(Sheet1!A:A,INDEX(Table1[NAMA BARANG "JOYKO"],MATCH(ROW()-2,Table1[1])))</f>
        <v>Document Bag DCB-40 A4 (Kotak)</v>
      </c>
      <c r="D56" s="2" t="str">
        <f t="shared" si="0"/>
        <v>C2:C55</v>
      </c>
      <c r="E56" s="2">
        <f ca="1">IF(_xlfn.IFNA(MATCH(Table1[[#This Row],[2]],INDIRECT(Table1[[#This Row],[3]]),0),0)=0,INDEX(Table1[NAMA BARANG "JOYKO"],MATCH(ROW()-2,Table1[1])),"")</f>
        <v>59</v>
      </c>
      <c r="F56" s="2">
        <f ca="1">IF(Table1[4]="","",COUNT(F$2:F55)+1)</f>
        <v>53</v>
      </c>
      <c r="G56" s="2" t="str">
        <f ca="1">CELL("FORMAT",Table1[7])</f>
        <v>G</v>
      </c>
      <c r="H56" s="2"/>
      <c r="I56" s="2"/>
      <c r="J56" s="2"/>
      <c r="L56">
        <f ca="1">INDEX(Table1[4],MATCH(ROW()-2,Table1[5]))</f>
        <v>60</v>
      </c>
      <c r="M56" t="str">
        <f ca="1">INDEX(Sheet1!A:A,Table2[[#This Row],[//]])</f>
        <v>Document Bag DCB-40 B4 (kotak)</v>
      </c>
      <c r="N56" t="str">
        <f ca="1">IF(INDEX(Sheet1!B:B,Table2[[#This Row],[//]])="","",INDEX(Sheet1!B:B,Table2[[#This Row],[//]]))</f>
        <v>12pcsx10packx2bxs</v>
      </c>
      <c r="O56" s="4">
        <f ca="1">IF(INDEX(Sheet1!C:C,Table2[[#This Row],[//]])="","",INDEX(Sheet1!C:C,Table2[[#This Row],[//]]))</f>
        <v>12200</v>
      </c>
      <c r="P56" s="2" t="str">
        <f ca="1">IF(INDEX(Sheet1!D:D,Table2[[#This Row],[//]])="","",INDEX(Sheet1!D:D,Table2[[#This Row],[//]]))</f>
        <v>pc</v>
      </c>
      <c r="Q56" s="2" t="str">
        <f ca="1">IF(INDEX(Sheet1!E:E,Table2[[#This Row],[//]])="","",INDEX(Sheet1!E:E,Table2[[#This Row],[//]]))</f>
        <v>++</v>
      </c>
    </row>
    <row r="57" spans="1:17" x14ac:dyDescent="0.25">
      <c r="A57" s="2" t="str">
        <f>IF(OR(Sheet1!A57=Table1[[#Headers],[NAMA BARANG "JOYKO"]],Sheet1!A57=""),"",ROW(Sheet1!A57))</f>
        <v/>
      </c>
      <c r="B57" s="2" t="str">
        <f>IF(Table1[[#This Row],[NAMA BARANG "JOYKO"]]="","",COUNT(B$2:B56)+1)</f>
        <v/>
      </c>
      <c r="C57" s="2" t="str">
        <f>INDEX(Sheet1!A:A,INDEX(Table1[NAMA BARANG "JOYKO"],MATCH(ROW()-2,Table1[1])))</f>
        <v>Document Bag DCB-40 B4 (kotak)</v>
      </c>
      <c r="D57" s="2" t="str">
        <f t="shared" si="0"/>
        <v>C2:C56</v>
      </c>
      <c r="E57" s="2">
        <f ca="1">IF(_xlfn.IFNA(MATCH(Table1[[#This Row],[2]],INDIRECT(Table1[[#This Row],[3]]),0),0)=0,INDEX(Table1[NAMA BARANG "JOYKO"],MATCH(ROW()-2,Table1[1])),"")</f>
        <v>60</v>
      </c>
      <c r="F57" s="2">
        <f ca="1">IF(Table1[4]="","",COUNT(F$2:F56)+1)</f>
        <v>54</v>
      </c>
      <c r="G57" s="2" t="str">
        <f ca="1">CELL("FORMAT",Table1[7])</f>
        <v>G</v>
      </c>
      <c r="H57" s="2"/>
      <c r="I57" s="2"/>
      <c r="J57" s="2"/>
      <c r="L57">
        <f ca="1">INDEX(Table1[4],MATCH(ROW()-2,Table1[5]))</f>
        <v>61</v>
      </c>
      <c r="M57" t="str">
        <f ca="1">INDEX(Sheet1!A:A,Table2[[#This Row],[//]])</f>
        <v>Document Bag DCB-42 Bill (Batik)</v>
      </c>
      <c r="N57" t="str">
        <f ca="1">IF(INDEX(Sheet1!B:B,Table2[[#This Row],[//]])="","",INDEX(Sheet1!B:B,Table2[[#This Row],[//]]))</f>
        <v>12pcsx25packx2bxs</v>
      </c>
      <c r="O57" s="4">
        <f ca="1">IF(INDEX(Sheet1!C:C,Table2[[#This Row],[//]])="","",INDEX(Sheet1!C:C,Table2[[#This Row],[//]]))</f>
        <v>5800</v>
      </c>
      <c r="P57" s="2" t="str">
        <f ca="1">IF(INDEX(Sheet1!D:D,Table2[[#This Row],[//]])="","",INDEX(Sheet1!D:D,Table2[[#This Row],[//]]))</f>
        <v>pc</v>
      </c>
      <c r="Q57" s="2" t="str">
        <f ca="1">IF(INDEX(Sheet1!E:E,Table2[[#This Row],[//]])="","",INDEX(Sheet1!E:E,Table2[[#This Row],[//]]))</f>
        <v>++</v>
      </c>
    </row>
    <row r="58" spans="1:17" x14ac:dyDescent="0.25">
      <c r="A58" s="2">
        <f>IF(OR(Sheet1!A58=Table1[[#Headers],[NAMA BARANG "JOYKO"]],Sheet1!A58=""),"",ROW(Sheet1!A58))</f>
        <v>58</v>
      </c>
      <c r="B58" s="2">
        <f>IF(Table1[[#This Row],[NAMA BARANG "JOYKO"]]="","",COUNT(B$2:B57)+1)</f>
        <v>53</v>
      </c>
      <c r="C58" s="2" t="str">
        <f>INDEX(Sheet1!A:A,INDEX(Table1[NAMA BARANG "JOYKO"],MATCH(ROW()-2,Table1[1])))</f>
        <v>Document Bag DCB-42 Bill (Batik)</v>
      </c>
      <c r="D58" s="2" t="str">
        <f t="shared" si="0"/>
        <v>C2:C57</v>
      </c>
      <c r="E58" s="2">
        <f ca="1">IF(_xlfn.IFNA(MATCH(Table1[[#This Row],[2]],INDIRECT(Table1[[#This Row],[3]]),0),0)=0,INDEX(Table1[NAMA BARANG "JOYKO"],MATCH(ROW()-2,Table1[1])),"")</f>
        <v>61</v>
      </c>
      <c r="F58" s="2">
        <f ca="1">IF(Table1[4]="","",COUNT(F$2:F57)+1)</f>
        <v>55</v>
      </c>
      <c r="G58" s="2" t="str">
        <f ca="1">CELL("FORMAT",Table1[7])</f>
        <v>G</v>
      </c>
      <c r="H58" s="2"/>
      <c r="I58" s="2"/>
      <c r="J58" s="2"/>
      <c r="L58">
        <f ca="1">INDEX(Table1[4],MATCH(ROW()-2,Table1[5]))</f>
        <v>62</v>
      </c>
      <c r="M58" t="str">
        <f ca="1">INDEX(Sheet1!A:A,Table2[[#This Row],[//]])</f>
        <v>Document Bag DCB-42 A5 (Batik)</v>
      </c>
      <c r="N58" t="str">
        <f ca="1">IF(INDEX(Sheet1!B:B,Table2[[#This Row],[//]])="","",INDEX(Sheet1!B:B,Table2[[#This Row],[//]]))</f>
        <v>12pcsx20packx2bxs</v>
      </c>
      <c r="O58" s="4">
        <f ca="1">IF(INDEX(Sheet1!C:C,Table2[[#This Row],[//]])="","",INDEX(Sheet1!C:C,Table2[[#This Row],[//]]))</f>
        <v>6900</v>
      </c>
      <c r="P58" s="2" t="str">
        <f ca="1">IF(INDEX(Sheet1!D:D,Table2[[#This Row],[//]])="","",INDEX(Sheet1!D:D,Table2[[#This Row],[//]]))</f>
        <v>pc</v>
      </c>
      <c r="Q58" s="2" t="str">
        <f ca="1">IF(INDEX(Sheet1!E:E,Table2[[#This Row],[//]])="","",INDEX(Sheet1!E:E,Table2[[#This Row],[//]]))</f>
        <v>++</v>
      </c>
    </row>
    <row r="59" spans="1:17" x14ac:dyDescent="0.25">
      <c r="A59" s="2">
        <f>IF(OR(Sheet1!A59=Table1[[#Headers],[NAMA BARANG "JOYKO"]],Sheet1!A59=""),"",ROW(Sheet1!A59))</f>
        <v>59</v>
      </c>
      <c r="B59" s="2">
        <f>IF(Table1[[#This Row],[NAMA BARANG "JOYKO"]]="","",COUNT(B$2:B58)+1)</f>
        <v>54</v>
      </c>
      <c r="C59" s="2" t="str">
        <f>INDEX(Sheet1!A:A,INDEX(Table1[NAMA BARANG "JOYKO"],MATCH(ROW()-2,Table1[1])))</f>
        <v>Document Bag DCB-42 A5 (Batik)</v>
      </c>
      <c r="D59" s="2" t="str">
        <f t="shared" si="0"/>
        <v>C2:C58</v>
      </c>
      <c r="E59" s="2">
        <f ca="1">IF(_xlfn.IFNA(MATCH(Table1[[#This Row],[2]],INDIRECT(Table1[[#This Row],[3]]),0),0)=0,INDEX(Table1[NAMA BARANG "JOYKO"],MATCH(ROW()-2,Table1[1])),"")</f>
        <v>62</v>
      </c>
      <c r="F59" s="2">
        <f ca="1">IF(Table1[4]="","",COUNT(F$2:F58)+1)</f>
        <v>56</v>
      </c>
      <c r="G59" s="2" t="str">
        <f ca="1">CELL("FORMAT",Table1[7])</f>
        <v>G</v>
      </c>
      <c r="H59" s="2"/>
      <c r="I59" s="2"/>
      <c r="J59" s="2"/>
      <c r="L59">
        <f ca="1">INDEX(Table1[4],MATCH(ROW()-2,Table1[5]))</f>
        <v>63</v>
      </c>
      <c r="M59" t="str">
        <f ca="1">INDEX(Sheet1!A:A,Table2[[#This Row],[//]])</f>
        <v>Document Bag DCB-42 B5 (Batik)</v>
      </c>
      <c r="N59" t="str">
        <f ca="1">IF(INDEX(Sheet1!B:B,Table2[[#This Row],[//]])="","",INDEX(Sheet1!B:B,Table2[[#This Row],[//]]))</f>
        <v>12pcsx20packx2bxs</v>
      </c>
      <c r="O59" s="4">
        <f ca="1">IF(INDEX(Sheet1!C:C,Table2[[#This Row],[//]])="","",INDEX(Sheet1!C:C,Table2[[#This Row],[//]]))</f>
        <v>8250</v>
      </c>
      <c r="P59" s="2" t="str">
        <f ca="1">IF(INDEX(Sheet1!D:D,Table2[[#This Row],[//]])="","",INDEX(Sheet1!D:D,Table2[[#This Row],[//]]))</f>
        <v>pc</v>
      </c>
      <c r="Q59" s="2" t="str">
        <f ca="1">IF(INDEX(Sheet1!E:E,Table2[[#This Row],[//]])="","",INDEX(Sheet1!E:E,Table2[[#This Row],[//]]))</f>
        <v>++</v>
      </c>
    </row>
    <row r="60" spans="1:17" x14ac:dyDescent="0.25">
      <c r="A60" s="2">
        <f>IF(OR(Sheet1!A60=Table1[[#Headers],[NAMA BARANG "JOYKO"]],Sheet1!A60=""),"",ROW(Sheet1!A60))</f>
        <v>60</v>
      </c>
      <c r="B60" s="2">
        <f>IF(Table1[[#This Row],[NAMA BARANG "JOYKO"]]="","",COUNT(B$2:B59)+1)</f>
        <v>55</v>
      </c>
      <c r="C60" s="2" t="str">
        <f>INDEX(Sheet1!A:A,INDEX(Table1[NAMA BARANG "JOYKO"],MATCH(ROW()-2,Table1[1])))</f>
        <v>Document Bag DCB-42 B5 (Batik)</v>
      </c>
      <c r="D60" s="2" t="str">
        <f t="shared" si="0"/>
        <v>C2:C59</v>
      </c>
      <c r="E60" s="2">
        <f ca="1">IF(_xlfn.IFNA(MATCH(Table1[[#This Row],[2]],INDIRECT(Table1[[#This Row],[3]]),0),0)=0,INDEX(Table1[NAMA BARANG "JOYKO"],MATCH(ROW()-2,Table1[1])),"")</f>
        <v>63</v>
      </c>
      <c r="F60" s="2">
        <f ca="1">IF(Table1[4]="","",COUNT(F$2:F59)+1)</f>
        <v>57</v>
      </c>
      <c r="G60" s="2" t="str">
        <f ca="1">CELL("FORMAT",Table1[7])</f>
        <v>G</v>
      </c>
      <c r="H60" s="2"/>
      <c r="I60" s="2"/>
      <c r="J60" s="2"/>
      <c r="L60">
        <f ca="1">INDEX(Table1[4],MATCH(ROW()-2,Table1[5]))</f>
        <v>64</v>
      </c>
      <c r="M60" t="str">
        <f ca="1">INDEX(Sheet1!A:A,Table2[[#This Row],[//]])</f>
        <v>Document Bag DCB-42 A4 (Batik)</v>
      </c>
      <c r="N60" t="str">
        <f ca="1">IF(INDEX(Sheet1!B:B,Table2[[#This Row],[//]])="","",INDEX(Sheet1!B:B,Table2[[#This Row],[//]]))</f>
        <v>12pcsx15packx2bxs</v>
      </c>
      <c r="O60" s="4">
        <f ca="1">IF(INDEX(Sheet1!C:C,Table2[[#This Row],[//]])="","",INDEX(Sheet1!C:C,Table2[[#This Row],[//]]))</f>
        <v>9900</v>
      </c>
      <c r="P60" s="2" t="str">
        <f ca="1">IF(INDEX(Sheet1!D:D,Table2[[#This Row],[//]])="","",INDEX(Sheet1!D:D,Table2[[#This Row],[//]]))</f>
        <v>pc</v>
      </c>
      <c r="Q60" s="2" t="str">
        <f ca="1">IF(INDEX(Sheet1!E:E,Table2[[#This Row],[//]])="","",INDEX(Sheet1!E:E,Table2[[#This Row],[//]]))</f>
        <v>++</v>
      </c>
    </row>
    <row r="61" spans="1:17" x14ac:dyDescent="0.25">
      <c r="A61" s="2">
        <f>IF(OR(Sheet1!A61=Table1[[#Headers],[NAMA BARANG "JOYKO"]],Sheet1!A61=""),"",ROW(Sheet1!A61))</f>
        <v>61</v>
      </c>
      <c r="B61" s="2">
        <f>IF(Table1[[#This Row],[NAMA BARANG "JOYKO"]]="","",COUNT(B$2:B60)+1)</f>
        <v>56</v>
      </c>
      <c r="C61" s="2" t="str">
        <f>INDEX(Sheet1!A:A,INDEX(Table1[NAMA BARANG "JOYKO"],MATCH(ROW()-2,Table1[1])))</f>
        <v>Document Bag DCB-42 A4 (Batik)</v>
      </c>
      <c r="D61" s="2" t="str">
        <f t="shared" si="0"/>
        <v>C2:C60</v>
      </c>
      <c r="E61" s="2">
        <f ca="1">IF(_xlfn.IFNA(MATCH(Table1[[#This Row],[2]],INDIRECT(Table1[[#This Row],[3]]),0),0)=0,INDEX(Table1[NAMA BARANG "JOYKO"],MATCH(ROW()-2,Table1[1])),"")</f>
        <v>64</v>
      </c>
      <c r="F61" s="2">
        <f ca="1">IF(Table1[4]="","",COUNT(F$2:F60)+1)</f>
        <v>58</v>
      </c>
      <c r="G61" s="2" t="str">
        <f ca="1">CELL("FORMAT",Table1[7])</f>
        <v>G</v>
      </c>
      <c r="H61" s="2"/>
      <c r="I61" s="2"/>
      <c r="J61" s="2"/>
      <c r="L61">
        <f ca="1">INDEX(Table1[4],MATCH(ROW()-2,Table1[5]))</f>
        <v>65</v>
      </c>
      <c r="M61" t="str">
        <f ca="1">INDEX(Sheet1!A:A,Table2[[#This Row],[//]])</f>
        <v>Document Bag DCB-42 B4 (Batik)</v>
      </c>
      <c r="N61" t="str">
        <f ca="1">IF(INDEX(Sheet1!B:B,Table2[[#This Row],[//]])="","",INDEX(Sheet1!B:B,Table2[[#This Row],[//]]))</f>
        <v>12pcsx10packx2bxs</v>
      </c>
      <c r="O61" s="4">
        <f ca="1">IF(INDEX(Sheet1!C:C,Table2[[#This Row],[//]])="","",INDEX(Sheet1!C:C,Table2[[#This Row],[//]]))</f>
        <v>12950</v>
      </c>
      <c r="P61" s="2" t="str">
        <f ca="1">IF(INDEX(Sheet1!D:D,Table2[[#This Row],[//]])="","",INDEX(Sheet1!D:D,Table2[[#This Row],[//]]))</f>
        <v>pc</v>
      </c>
      <c r="Q61" s="2" t="str">
        <f ca="1">IF(INDEX(Sheet1!E:E,Table2[[#This Row],[//]])="","",INDEX(Sheet1!E:E,Table2[[#This Row],[//]]))</f>
        <v>++</v>
      </c>
    </row>
    <row r="62" spans="1:17" x14ac:dyDescent="0.25">
      <c r="A62" s="2">
        <f>IF(OR(Sheet1!A62=Table1[[#Headers],[NAMA BARANG "JOYKO"]],Sheet1!A62=""),"",ROW(Sheet1!A62))</f>
        <v>62</v>
      </c>
      <c r="B62" s="2">
        <f>IF(Table1[[#This Row],[NAMA BARANG "JOYKO"]]="","",COUNT(B$2:B61)+1)</f>
        <v>57</v>
      </c>
      <c r="C62" s="2" t="str">
        <f>INDEX(Sheet1!A:A,INDEX(Table1[NAMA BARANG "JOYKO"],MATCH(ROW()-2,Table1[1])))</f>
        <v>Document Bag DCB-42 B4 (Batik)</v>
      </c>
      <c r="D62" s="2" t="str">
        <f t="shared" si="0"/>
        <v>C2:C61</v>
      </c>
      <c r="E62" s="2">
        <f ca="1">IF(_xlfn.IFNA(MATCH(Table1[[#This Row],[2]],INDIRECT(Table1[[#This Row],[3]]),0),0)=0,INDEX(Table1[NAMA BARANG "JOYKO"],MATCH(ROW()-2,Table1[1])),"")</f>
        <v>65</v>
      </c>
      <c r="F62" s="2">
        <f ca="1">IF(Table1[4]="","",COUNT(F$2:F61)+1)</f>
        <v>59</v>
      </c>
      <c r="G62" s="2" t="str">
        <f ca="1">CELL("FORMAT",Table1[7])</f>
        <v>G</v>
      </c>
      <c r="H62" s="2"/>
      <c r="I62" s="2"/>
      <c r="J62" s="2"/>
      <c r="L62">
        <f ca="1">INDEX(Table1[4],MATCH(ROW()-2,Table1[5]))</f>
        <v>66</v>
      </c>
      <c r="M62" t="str">
        <f ca="1">INDEX(Sheet1!A:A,Table2[[#This Row],[//]])</f>
        <v>Document Bag DCB-43 Bill (Penguin)</v>
      </c>
      <c r="N62" t="str">
        <f ca="1">IF(INDEX(Sheet1!B:B,Table2[[#This Row],[//]])="","",INDEX(Sheet1!B:B,Table2[[#This Row],[//]]))</f>
        <v>12pcsx25packx2bxs</v>
      </c>
      <c r="O62" s="4">
        <f ca="1">IF(INDEX(Sheet1!C:C,Table2[[#This Row],[//]])="","",INDEX(Sheet1!C:C,Table2[[#This Row],[//]]))</f>
        <v>5800</v>
      </c>
      <c r="P62" s="2" t="str">
        <f ca="1">IF(INDEX(Sheet1!D:D,Table2[[#This Row],[//]])="","",INDEX(Sheet1!D:D,Table2[[#This Row],[//]]))</f>
        <v>pc</v>
      </c>
      <c r="Q62" s="2" t="str">
        <f ca="1">IF(INDEX(Sheet1!E:E,Table2[[#This Row],[//]])="","",INDEX(Sheet1!E:E,Table2[[#This Row],[//]]))</f>
        <v>++</v>
      </c>
    </row>
    <row r="63" spans="1:17" x14ac:dyDescent="0.25">
      <c r="A63" s="2">
        <f>IF(OR(Sheet1!A63=Table1[[#Headers],[NAMA BARANG "JOYKO"]],Sheet1!A63=""),"",ROW(Sheet1!A63))</f>
        <v>63</v>
      </c>
      <c r="B63" s="2">
        <f>IF(Table1[[#This Row],[NAMA BARANG "JOYKO"]]="","",COUNT(B$2:B62)+1)</f>
        <v>58</v>
      </c>
      <c r="C63" s="2" t="str">
        <f>INDEX(Sheet1!A:A,INDEX(Table1[NAMA BARANG "JOYKO"],MATCH(ROW()-2,Table1[1])))</f>
        <v>Document Bag DCB-43 Bill (Penguin)</v>
      </c>
      <c r="D63" s="2" t="str">
        <f t="shared" si="0"/>
        <v>C2:C62</v>
      </c>
      <c r="E63" s="2">
        <f ca="1">IF(_xlfn.IFNA(MATCH(Table1[[#This Row],[2]],INDIRECT(Table1[[#This Row],[3]]),0),0)=0,INDEX(Table1[NAMA BARANG "JOYKO"],MATCH(ROW()-2,Table1[1])),"")</f>
        <v>66</v>
      </c>
      <c r="F63" s="2">
        <f ca="1">IF(Table1[4]="","",COUNT(F$2:F62)+1)</f>
        <v>60</v>
      </c>
      <c r="G63" s="2" t="str">
        <f ca="1">CELL("FORMAT",Table1[7])</f>
        <v>G</v>
      </c>
      <c r="H63" s="2"/>
      <c r="I63" s="2"/>
      <c r="J63" s="2"/>
      <c r="L63">
        <f ca="1">INDEX(Table1[4],MATCH(ROW()-2,Table1[5]))</f>
        <v>67</v>
      </c>
      <c r="M63" t="str">
        <f ca="1">INDEX(Sheet1!A:A,Table2[[#This Row],[//]])</f>
        <v>Document Bag DCB-43 A5 (Penguin)</v>
      </c>
      <c r="N63" t="str">
        <f ca="1">IF(INDEX(Sheet1!B:B,Table2[[#This Row],[//]])="","",INDEX(Sheet1!B:B,Table2[[#This Row],[//]]))</f>
        <v>12pcsx20packx2bxs</v>
      </c>
      <c r="O63" s="4">
        <f ca="1">IF(INDEX(Sheet1!C:C,Table2[[#This Row],[//]])="","",INDEX(Sheet1!C:C,Table2[[#This Row],[//]]))</f>
        <v>6900</v>
      </c>
      <c r="P63" s="2" t="str">
        <f ca="1">IF(INDEX(Sheet1!D:D,Table2[[#This Row],[//]])="","",INDEX(Sheet1!D:D,Table2[[#This Row],[//]]))</f>
        <v>pc</v>
      </c>
      <c r="Q63" s="2" t="str">
        <f ca="1">IF(INDEX(Sheet1!E:E,Table2[[#This Row],[//]])="","",INDEX(Sheet1!E:E,Table2[[#This Row],[//]]))</f>
        <v>++</v>
      </c>
    </row>
    <row r="64" spans="1:17" x14ac:dyDescent="0.25">
      <c r="A64" s="2">
        <f>IF(OR(Sheet1!A64=Table1[[#Headers],[NAMA BARANG "JOYKO"]],Sheet1!A64=""),"",ROW(Sheet1!A64))</f>
        <v>64</v>
      </c>
      <c r="B64" s="2">
        <f>IF(Table1[[#This Row],[NAMA BARANG "JOYKO"]]="","",COUNT(B$2:B63)+1)</f>
        <v>59</v>
      </c>
      <c r="C64" s="2" t="str">
        <f>INDEX(Sheet1!A:A,INDEX(Table1[NAMA BARANG "JOYKO"],MATCH(ROW()-2,Table1[1])))</f>
        <v>Document Bag DCB-43 A5 (Penguin)</v>
      </c>
      <c r="D64" s="2" t="str">
        <f t="shared" si="0"/>
        <v>C2:C63</v>
      </c>
      <c r="E64" s="2">
        <f ca="1">IF(_xlfn.IFNA(MATCH(Table1[[#This Row],[2]],INDIRECT(Table1[[#This Row],[3]]),0),0)=0,INDEX(Table1[NAMA BARANG "JOYKO"],MATCH(ROW()-2,Table1[1])),"")</f>
        <v>67</v>
      </c>
      <c r="F64" s="2">
        <f ca="1">IF(Table1[4]="","",COUNT(F$2:F63)+1)</f>
        <v>61</v>
      </c>
      <c r="G64" s="2" t="str">
        <f ca="1">CELL("FORMAT",Table1[7])</f>
        <v>G</v>
      </c>
      <c r="H64" s="2"/>
      <c r="I64" s="2"/>
      <c r="J64" s="2"/>
      <c r="L64">
        <f ca="1">INDEX(Table1[4],MATCH(ROW()-2,Table1[5]))</f>
        <v>68</v>
      </c>
      <c r="M64" t="str">
        <f ca="1">INDEX(Sheet1!A:A,Table2[[#This Row],[//]])</f>
        <v>Document Bag DCB-43 B5 (Penguin)</v>
      </c>
      <c r="N64" t="str">
        <f ca="1">IF(INDEX(Sheet1!B:B,Table2[[#This Row],[//]])="","",INDEX(Sheet1!B:B,Table2[[#This Row],[//]]))</f>
        <v>12pcsx20packx2bxs</v>
      </c>
      <c r="O64" s="4">
        <f ca="1">IF(INDEX(Sheet1!C:C,Table2[[#This Row],[//]])="","",INDEX(Sheet1!C:C,Table2[[#This Row],[//]]))</f>
        <v>8250</v>
      </c>
      <c r="P64" s="2" t="str">
        <f ca="1">IF(INDEX(Sheet1!D:D,Table2[[#This Row],[//]])="","",INDEX(Sheet1!D:D,Table2[[#This Row],[//]]))</f>
        <v>pc</v>
      </c>
      <c r="Q64" s="2" t="str">
        <f ca="1">IF(INDEX(Sheet1!E:E,Table2[[#This Row],[//]])="","",INDEX(Sheet1!E:E,Table2[[#This Row],[//]]))</f>
        <v>++</v>
      </c>
    </row>
    <row r="65" spans="1:17" x14ac:dyDescent="0.25">
      <c r="A65" s="2">
        <f>IF(OR(Sheet1!A65=Table1[[#Headers],[NAMA BARANG "JOYKO"]],Sheet1!A65=""),"",ROW(Sheet1!A65))</f>
        <v>65</v>
      </c>
      <c r="B65" s="2">
        <f>IF(Table1[[#This Row],[NAMA BARANG "JOYKO"]]="","",COUNT(B$2:B64)+1)</f>
        <v>60</v>
      </c>
      <c r="C65" s="2" t="str">
        <f>INDEX(Sheet1!A:A,INDEX(Table1[NAMA BARANG "JOYKO"],MATCH(ROW()-2,Table1[1])))</f>
        <v>Document Bag DCB-43 B5 (Penguin)</v>
      </c>
      <c r="D65" s="2" t="str">
        <f t="shared" si="0"/>
        <v>C2:C64</v>
      </c>
      <c r="E65" s="2">
        <f ca="1">IF(_xlfn.IFNA(MATCH(Table1[[#This Row],[2]],INDIRECT(Table1[[#This Row],[3]]),0),0)=0,INDEX(Table1[NAMA BARANG "JOYKO"],MATCH(ROW()-2,Table1[1])),"")</f>
        <v>68</v>
      </c>
      <c r="F65" s="2">
        <f ca="1">IF(Table1[4]="","",COUNT(F$2:F64)+1)</f>
        <v>62</v>
      </c>
      <c r="G65" s="2" t="str">
        <f ca="1">CELL("FORMAT",Table1[7])</f>
        <v>G</v>
      </c>
      <c r="H65" s="2"/>
      <c r="I65" s="2"/>
      <c r="J65" s="2"/>
      <c r="L65">
        <f ca="1">INDEX(Table1[4],MATCH(ROW()-2,Table1[5]))</f>
        <v>69</v>
      </c>
      <c r="M65" t="str">
        <f ca="1">INDEX(Sheet1!A:A,Table2[[#This Row],[//]])</f>
        <v>Document Bag DCB-43 A4 (Penguin)</v>
      </c>
      <c r="N65" t="str">
        <f ca="1">IF(INDEX(Sheet1!B:B,Table2[[#This Row],[//]])="","",INDEX(Sheet1!B:B,Table2[[#This Row],[//]]))</f>
        <v>12pcsx15packx2bxs</v>
      </c>
      <c r="O65" s="4">
        <f ca="1">IF(INDEX(Sheet1!C:C,Table2[[#This Row],[//]])="","",INDEX(Sheet1!C:C,Table2[[#This Row],[//]]))</f>
        <v>9950</v>
      </c>
      <c r="P65" s="2" t="str">
        <f ca="1">IF(INDEX(Sheet1!D:D,Table2[[#This Row],[//]])="","",INDEX(Sheet1!D:D,Table2[[#This Row],[//]]))</f>
        <v>pc</v>
      </c>
      <c r="Q65" s="2" t="str">
        <f ca="1">IF(INDEX(Sheet1!E:E,Table2[[#This Row],[//]])="","",INDEX(Sheet1!E:E,Table2[[#This Row],[//]]))</f>
        <v>++</v>
      </c>
    </row>
    <row r="66" spans="1:17" x14ac:dyDescent="0.25">
      <c r="A66" s="2">
        <f>IF(OR(Sheet1!A66=Table1[[#Headers],[NAMA BARANG "JOYKO"]],Sheet1!A66=""),"",ROW(Sheet1!A66))</f>
        <v>66</v>
      </c>
      <c r="B66" s="2">
        <f>IF(Table1[[#This Row],[NAMA BARANG "JOYKO"]]="","",COUNT(B$2:B65)+1)</f>
        <v>61</v>
      </c>
      <c r="C66" s="2" t="str">
        <f>INDEX(Sheet1!A:A,INDEX(Table1[NAMA BARANG "JOYKO"],MATCH(ROW()-2,Table1[1])))</f>
        <v>Document Bag DCB-43 A4 (Penguin)</v>
      </c>
      <c r="D66" s="2" t="str">
        <f t="shared" si="0"/>
        <v>C2:C65</v>
      </c>
      <c r="E66" s="2">
        <f ca="1">IF(_xlfn.IFNA(MATCH(Table1[[#This Row],[2]],INDIRECT(Table1[[#This Row],[3]]),0),0)=0,INDEX(Table1[NAMA BARANG "JOYKO"],MATCH(ROW()-2,Table1[1])),"")</f>
        <v>69</v>
      </c>
      <c r="F66" s="2">
        <f ca="1">IF(Table1[4]="","",COUNT(F$2:F65)+1)</f>
        <v>63</v>
      </c>
      <c r="G66" s="2" t="str">
        <f ca="1">CELL("FORMAT",Table1[7])</f>
        <v>G</v>
      </c>
      <c r="H66" s="2"/>
      <c r="I66" s="2"/>
      <c r="J66" s="2"/>
      <c r="L66">
        <f ca="1">INDEX(Table1[4],MATCH(ROW()-2,Table1[5]))</f>
        <v>70</v>
      </c>
      <c r="M66" t="str">
        <f ca="1">INDEX(Sheet1!A:A,Table2[[#This Row],[//]])</f>
        <v>Document Bag DCB-43 B4 (Penguin)</v>
      </c>
      <c r="N66" t="str">
        <f ca="1">IF(INDEX(Sheet1!B:B,Table2[[#This Row],[//]])="","",INDEX(Sheet1!B:B,Table2[[#This Row],[//]]))</f>
        <v>12pcsx10packx2bxs</v>
      </c>
      <c r="O66" s="4">
        <f ca="1">IF(INDEX(Sheet1!C:C,Table2[[#This Row],[//]])="","",INDEX(Sheet1!C:C,Table2[[#This Row],[//]]))</f>
        <v>12950</v>
      </c>
      <c r="P66" s="2" t="str">
        <f ca="1">IF(INDEX(Sheet1!D:D,Table2[[#This Row],[//]])="","",INDEX(Sheet1!D:D,Table2[[#This Row],[//]]))</f>
        <v>pc</v>
      </c>
      <c r="Q66" s="2" t="str">
        <f ca="1">IF(INDEX(Sheet1!E:E,Table2[[#This Row],[//]])="","",INDEX(Sheet1!E:E,Table2[[#This Row],[//]]))</f>
        <v>++</v>
      </c>
    </row>
    <row r="67" spans="1:17" x14ac:dyDescent="0.25">
      <c r="A67" s="2">
        <f>IF(OR(Sheet1!A67=Table1[[#Headers],[NAMA BARANG "JOYKO"]],Sheet1!A67=""),"",ROW(Sheet1!A67))</f>
        <v>67</v>
      </c>
      <c r="B67" s="2">
        <f>IF(Table1[[#This Row],[NAMA BARANG "JOYKO"]]="","",COUNT(B$2:B66)+1)</f>
        <v>62</v>
      </c>
      <c r="C67" s="2" t="str">
        <f>INDEX(Sheet1!A:A,INDEX(Table1[NAMA BARANG "JOYKO"],MATCH(ROW()-2,Table1[1])))</f>
        <v>Document Bag DCB-43 B4 (Penguin)</v>
      </c>
      <c r="D67" s="2" t="str">
        <f t="shared" ref="D67:D130" si="1">"C"&amp;2&amp;":C"&amp;ROW()-1</f>
        <v>C2:C66</v>
      </c>
      <c r="E67" s="2">
        <f ca="1">IF(_xlfn.IFNA(MATCH(Table1[[#This Row],[2]],INDIRECT(Table1[[#This Row],[3]]),0),0)=0,INDEX(Table1[NAMA BARANG "JOYKO"],MATCH(ROW()-2,Table1[1])),"")</f>
        <v>70</v>
      </c>
      <c r="F67" s="2">
        <f ca="1">IF(Table1[4]="","",COUNT(F$2:F66)+1)</f>
        <v>64</v>
      </c>
      <c r="G67" s="2" t="str">
        <f ca="1">CELL("FORMAT",Table1[7])</f>
        <v>G</v>
      </c>
      <c r="H67" s="2"/>
      <c r="I67" s="2"/>
      <c r="J67" s="2"/>
      <c r="L67">
        <f ca="1">INDEX(Table1[4],MATCH(ROW()-2,Table1[5]))</f>
        <v>71</v>
      </c>
      <c r="M67" t="str">
        <f ca="1">INDEX(Sheet1!A:A,Table2[[#This Row],[//]])</f>
        <v>Document Bag DCB-44 BILL (Latino)</v>
      </c>
      <c r="N67" t="str">
        <f ca="1">IF(INDEX(Sheet1!B:B,Table2[[#This Row],[//]])="","",INDEX(Sheet1!B:B,Table2[[#This Row],[//]]))</f>
        <v>12pcsx25packx2bxs</v>
      </c>
      <c r="O67" s="4">
        <f ca="1">IF(INDEX(Sheet1!C:C,Table2[[#This Row],[//]])="","",INDEX(Sheet1!C:C,Table2[[#This Row],[//]]))</f>
        <v>6150</v>
      </c>
      <c r="P67" s="2" t="str">
        <f ca="1">IF(INDEX(Sheet1!D:D,Table2[[#This Row],[//]])="","",INDEX(Sheet1!D:D,Table2[[#This Row],[//]]))</f>
        <v>pc</v>
      </c>
      <c r="Q67" s="2" t="str">
        <f ca="1">IF(INDEX(Sheet1!E:E,Table2[[#This Row],[//]])="","",INDEX(Sheet1!E:E,Table2[[#This Row],[//]]))</f>
        <v>++</v>
      </c>
    </row>
    <row r="68" spans="1:17" x14ac:dyDescent="0.25">
      <c r="A68" s="2">
        <f>IF(OR(Sheet1!A68=Table1[[#Headers],[NAMA BARANG "JOYKO"]],Sheet1!A68=""),"",ROW(Sheet1!A68))</f>
        <v>68</v>
      </c>
      <c r="B68" s="2">
        <f>IF(Table1[[#This Row],[NAMA BARANG "JOYKO"]]="","",COUNT(B$2:B67)+1)</f>
        <v>63</v>
      </c>
      <c r="C68" s="2" t="str">
        <f>INDEX(Sheet1!A:A,INDEX(Table1[NAMA BARANG "JOYKO"],MATCH(ROW()-2,Table1[1])))</f>
        <v>Document Bag DCB-44 BILL (Latino)</v>
      </c>
      <c r="D68" s="2" t="str">
        <f t="shared" si="1"/>
        <v>C2:C67</v>
      </c>
      <c r="E68" s="2">
        <f ca="1">IF(_xlfn.IFNA(MATCH(Table1[[#This Row],[2]],INDIRECT(Table1[[#This Row],[3]]),0),0)=0,INDEX(Table1[NAMA BARANG "JOYKO"],MATCH(ROW()-2,Table1[1])),"")</f>
        <v>71</v>
      </c>
      <c r="F68" s="2">
        <f ca="1">IF(Table1[4]="","",COUNT(F$2:F67)+1)</f>
        <v>65</v>
      </c>
      <c r="G68" s="2" t="str">
        <f ca="1">CELL("FORMAT",Table1[7])</f>
        <v>G</v>
      </c>
      <c r="H68" s="2"/>
      <c r="I68" s="2"/>
      <c r="J68" s="2"/>
      <c r="L68">
        <f ca="1">INDEX(Table1[4],MATCH(ROW()-2,Table1[5]))</f>
        <v>72</v>
      </c>
      <c r="M68" t="str">
        <f ca="1">INDEX(Sheet1!A:A,Table2[[#This Row],[//]])</f>
        <v>Document Bag DCB-44 A5 (Latino)</v>
      </c>
      <c r="N68" t="str">
        <f ca="1">IF(INDEX(Sheet1!B:B,Table2[[#This Row],[//]])="","",INDEX(Sheet1!B:B,Table2[[#This Row],[//]]))</f>
        <v>12pcsx20packx2bxs</v>
      </c>
      <c r="O68" s="4">
        <f ca="1">IF(INDEX(Sheet1!C:C,Table2[[#This Row],[//]])="","",INDEX(Sheet1!C:C,Table2[[#This Row],[//]]))</f>
        <v>7550</v>
      </c>
      <c r="P68" s="2" t="str">
        <f ca="1">IF(INDEX(Sheet1!D:D,Table2[[#This Row],[//]])="","",INDEX(Sheet1!D:D,Table2[[#This Row],[//]]))</f>
        <v>pc</v>
      </c>
      <c r="Q68" s="2" t="str">
        <f ca="1">IF(INDEX(Sheet1!E:E,Table2[[#This Row],[//]])="","",INDEX(Sheet1!E:E,Table2[[#This Row],[//]]))</f>
        <v>++</v>
      </c>
    </row>
    <row r="69" spans="1:17" x14ac:dyDescent="0.25">
      <c r="A69" s="2">
        <f>IF(OR(Sheet1!A69=Table1[[#Headers],[NAMA BARANG "JOYKO"]],Sheet1!A69=""),"",ROW(Sheet1!A69))</f>
        <v>69</v>
      </c>
      <c r="B69" s="2">
        <f>IF(Table1[[#This Row],[NAMA BARANG "JOYKO"]]="","",COUNT(B$2:B68)+1)</f>
        <v>64</v>
      </c>
      <c r="C69" s="2" t="str">
        <f>INDEX(Sheet1!A:A,INDEX(Table1[NAMA BARANG "JOYKO"],MATCH(ROW()-2,Table1[1])))</f>
        <v>Document Bag DCB-44 A5 (Latino)</v>
      </c>
      <c r="D69" s="2" t="str">
        <f t="shared" si="1"/>
        <v>C2:C68</v>
      </c>
      <c r="E69" s="2">
        <f ca="1">IF(_xlfn.IFNA(MATCH(Table1[[#This Row],[2]],INDIRECT(Table1[[#This Row],[3]]),0),0)=0,INDEX(Table1[NAMA BARANG "JOYKO"],MATCH(ROW()-2,Table1[1])),"")</f>
        <v>72</v>
      </c>
      <c r="F69" s="2">
        <f ca="1">IF(Table1[4]="","",COUNT(F$2:F68)+1)</f>
        <v>66</v>
      </c>
      <c r="G69" s="2" t="str">
        <f ca="1">CELL("FORMAT",Table1[7])</f>
        <v>G</v>
      </c>
      <c r="H69" s="2"/>
      <c r="I69" s="2"/>
      <c r="J69" s="2"/>
      <c r="L69">
        <f ca="1">INDEX(Table1[4],MATCH(ROW()-2,Table1[5]))</f>
        <v>73</v>
      </c>
      <c r="M69" t="str">
        <f ca="1">INDEX(Sheet1!A:A,Table2[[#This Row],[//]])</f>
        <v>Document Bag DCB-44 B5 (Latino)</v>
      </c>
      <c r="N69" t="str">
        <f ca="1">IF(INDEX(Sheet1!B:B,Table2[[#This Row],[//]])="","",INDEX(Sheet1!B:B,Table2[[#This Row],[//]]))</f>
        <v>12pcsx20packx2bxs</v>
      </c>
      <c r="O69" s="4">
        <f ca="1">IF(INDEX(Sheet1!C:C,Table2[[#This Row],[//]])="","",INDEX(Sheet1!C:C,Table2[[#This Row],[//]]))</f>
        <v>8700</v>
      </c>
      <c r="P69" s="2" t="str">
        <f ca="1">IF(INDEX(Sheet1!D:D,Table2[[#This Row],[//]])="","",INDEX(Sheet1!D:D,Table2[[#This Row],[//]]))</f>
        <v>pc</v>
      </c>
      <c r="Q69" s="2" t="str">
        <f ca="1">IF(INDEX(Sheet1!E:E,Table2[[#This Row],[//]])="","",INDEX(Sheet1!E:E,Table2[[#This Row],[//]]))</f>
        <v>++</v>
      </c>
    </row>
    <row r="70" spans="1:17" x14ac:dyDescent="0.25">
      <c r="A70" s="2">
        <f>IF(OR(Sheet1!A70=Table1[[#Headers],[NAMA BARANG "JOYKO"]],Sheet1!A70=""),"",ROW(Sheet1!A70))</f>
        <v>70</v>
      </c>
      <c r="B70" s="2">
        <f>IF(Table1[[#This Row],[NAMA BARANG "JOYKO"]]="","",COUNT(B$2:B69)+1)</f>
        <v>65</v>
      </c>
      <c r="C70" s="2" t="str">
        <f>INDEX(Sheet1!A:A,INDEX(Table1[NAMA BARANG "JOYKO"],MATCH(ROW()-2,Table1[1])))</f>
        <v>Document Bag DCB-44 B5 (Latino)</v>
      </c>
      <c r="D70" s="2" t="str">
        <f t="shared" si="1"/>
        <v>C2:C69</v>
      </c>
      <c r="E70" s="2">
        <f ca="1">IF(_xlfn.IFNA(MATCH(Table1[[#This Row],[2]],INDIRECT(Table1[[#This Row],[3]]),0),0)=0,INDEX(Table1[NAMA BARANG "JOYKO"],MATCH(ROW()-2,Table1[1])),"")</f>
        <v>73</v>
      </c>
      <c r="F70" s="2">
        <f ca="1">IF(Table1[4]="","",COUNT(F$2:F69)+1)</f>
        <v>67</v>
      </c>
      <c r="G70" s="2" t="str">
        <f ca="1">CELL("FORMAT",Table1[7])</f>
        <v>G</v>
      </c>
      <c r="H70" s="2"/>
      <c r="I70" s="2"/>
      <c r="J70" s="2"/>
      <c r="L70">
        <f ca="1">INDEX(Table1[4],MATCH(ROW()-2,Table1[5]))</f>
        <v>74</v>
      </c>
      <c r="M70" t="str">
        <f ca="1">INDEX(Sheet1!A:A,Table2[[#This Row],[//]])</f>
        <v>Document Bag DCB-44 A4 (Latino)</v>
      </c>
      <c r="N70" t="str">
        <f ca="1">IF(INDEX(Sheet1!B:B,Table2[[#This Row],[//]])="","",INDEX(Sheet1!B:B,Table2[[#This Row],[//]]))</f>
        <v>12pcsx15packx2bxs</v>
      </c>
      <c r="O70" s="4">
        <f ca="1">IF(INDEX(Sheet1!C:C,Table2[[#This Row],[//]])="","",INDEX(Sheet1!C:C,Table2[[#This Row],[//]]))</f>
        <v>10100</v>
      </c>
      <c r="P70" s="2" t="str">
        <f ca="1">IF(INDEX(Sheet1!D:D,Table2[[#This Row],[//]])="","",INDEX(Sheet1!D:D,Table2[[#This Row],[//]]))</f>
        <v>pc</v>
      </c>
      <c r="Q70" s="2" t="str">
        <f ca="1">IF(INDEX(Sheet1!E:E,Table2[[#This Row],[//]])="","",INDEX(Sheet1!E:E,Table2[[#This Row],[//]]))</f>
        <v>++</v>
      </c>
    </row>
    <row r="71" spans="1:17" x14ac:dyDescent="0.25">
      <c r="A71" s="2">
        <f>IF(OR(Sheet1!A71=Table1[[#Headers],[NAMA BARANG "JOYKO"]],Sheet1!A71=""),"",ROW(Sheet1!A71))</f>
        <v>71</v>
      </c>
      <c r="B71" s="2">
        <f>IF(Table1[[#This Row],[NAMA BARANG "JOYKO"]]="","",COUNT(B$2:B70)+1)</f>
        <v>66</v>
      </c>
      <c r="C71" s="2" t="str">
        <f>INDEX(Sheet1!A:A,INDEX(Table1[NAMA BARANG "JOYKO"],MATCH(ROW()-2,Table1[1])))</f>
        <v>Document Bag DCB-44 A4 (Latino)</v>
      </c>
      <c r="D71" s="2" t="str">
        <f t="shared" si="1"/>
        <v>C2:C70</v>
      </c>
      <c r="E71" s="2">
        <f ca="1">IF(_xlfn.IFNA(MATCH(Table1[[#This Row],[2]],INDIRECT(Table1[[#This Row],[3]]),0),0)=0,INDEX(Table1[NAMA BARANG "JOYKO"],MATCH(ROW()-2,Table1[1])),"")</f>
        <v>74</v>
      </c>
      <c r="F71" s="2">
        <f ca="1">IF(Table1[4]="","",COUNT(F$2:F70)+1)</f>
        <v>68</v>
      </c>
      <c r="G71" s="2" t="str">
        <f ca="1">CELL("FORMAT",Table1[7])</f>
        <v>G</v>
      </c>
      <c r="H71" s="2"/>
      <c r="I71" s="2"/>
      <c r="J71" s="2"/>
      <c r="L71">
        <f ca="1">INDEX(Table1[4],MATCH(ROW()-2,Table1[5]))</f>
        <v>75</v>
      </c>
      <c r="M71" t="str">
        <f ca="1">INDEX(Sheet1!A:A,Table2[[#This Row],[//]])</f>
        <v>Document Bag DCB-44 B4 (Latino)</v>
      </c>
      <c r="N71" t="str">
        <f ca="1">IF(INDEX(Sheet1!B:B,Table2[[#This Row],[//]])="","",INDEX(Sheet1!B:B,Table2[[#This Row],[//]]))</f>
        <v>12pcsx10packx2bxs</v>
      </c>
      <c r="O71" s="4">
        <f ca="1">IF(INDEX(Sheet1!C:C,Table2[[#This Row],[//]])="","",INDEX(Sheet1!C:C,Table2[[#This Row],[//]]))</f>
        <v>12100</v>
      </c>
      <c r="P71" s="2" t="str">
        <f ca="1">IF(INDEX(Sheet1!D:D,Table2[[#This Row],[//]])="","",INDEX(Sheet1!D:D,Table2[[#This Row],[//]]))</f>
        <v>pc</v>
      </c>
      <c r="Q71" s="2" t="str">
        <f ca="1">IF(INDEX(Sheet1!E:E,Table2[[#This Row],[//]])="","",INDEX(Sheet1!E:E,Table2[[#This Row],[//]]))</f>
        <v>++</v>
      </c>
    </row>
    <row r="72" spans="1:17" x14ac:dyDescent="0.25">
      <c r="A72" s="2">
        <f>IF(OR(Sheet1!A72=Table1[[#Headers],[NAMA BARANG "JOYKO"]],Sheet1!A72=""),"",ROW(Sheet1!A72))</f>
        <v>72</v>
      </c>
      <c r="B72" s="2">
        <f>IF(Table1[[#This Row],[NAMA BARANG "JOYKO"]]="","",COUNT(B$2:B71)+1)</f>
        <v>67</v>
      </c>
      <c r="C72" s="2" t="str">
        <f>INDEX(Sheet1!A:A,INDEX(Table1[NAMA BARANG "JOYKO"],MATCH(ROW()-2,Table1[1])))</f>
        <v>Document Bag DCB-44 B4 (Latino)</v>
      </c>
      <c r="D72" s="2" t="str">
        <f t="shared" si="1"/>
        <v>C2:C71</v>
      </c>
      <c r="E72" s="2">
        <f ca="1">IF(_xlfn.IFNA(MATCH(Table1[[#This Row],[2]],INDIRECT(Table1[[#This Row],[3]]),0),0)=0,INDEX(Table1[NAMA BARANG "JOYKO"],MATCH(ROW()-2,Table1[1])),"")</f>
        <v>75</v>
      </c>
      <c r="F72" s="2">
        <f ca="1">IF(Table1[4]="","",COUNT(F$2:F71)+1)</f>
        <v>69</v>
      </c>
      <c r="G72" s="2" t="str">
        <f ca="1">CELL("FORMAT",Table1[7])</f>
        <v>G</v>
      </c>
      <c r="H72" s="2"/>
      <c r="I72" s="2"/>
      <c r="J72" s="2"/>
      <c r="L72">
        <f ca="1">INDEX(Table1[4],MATCH(ROW()-2,Table1[5]))</f>
        <v>76</v>
      </c>
      <c r="M72" t="str">
        <f ca="1">INDEX(Sheet1!A:A,Table2[[#This Row],[//]])</f>
        <v>Document Bag DCB-45 BILL (Jaring Parasut)</v>
      </c>
      <c r="N72" t="str">
        <f ca="1">IF(INDEX(Sheet1!B:B,Table2[[#This Row],[//]])="","",INDEX(Sheet1!B:B,Table2[[#This Row],[//]]))</f>
        <v>12pcsx25packx2bxs</v>
      </c>
      <c r="O72" s="4">
        <f ca="1">IF(INDEX(Sheet1!C:C,Table2[[#This Row],[//]])="","",INDEX(Sheet1!C:C,Table2[[#This Row],[//]]))</f>
        <v>6400</v>
      </c>
      <c r="P72" s="2" t="str">
        <f ca="1">IF(INDEX(Sheet1!D:D,Table2[[#This Row],[//]])="","",INDEX(Sheet1!D:D,Table2[[#This Row],[//]]))</f>
        <v>pc</v>
      </c>
      <c r="Q72" s="2" t="str">
        <f ca="1">IF(INDEX(Sheet1!E:E,Table2[[#This Row],[//]])="","",INDEX(Sheet1!E:E,Table2[[#This Row],[//]]))</f>
        <v>++</v>
      </c>
    </row>
    <row r="73" spans="1:17" x14ac:dyDescent="0.25">
      <c r="A73" s="2">
        <f>IF(OR(Sheet1!A73=Table1[[#Headers],[NAMA BARANG "JOYKO"]],Sheet1!A73=""),"",ROW(Sheet1!A73))</f>
        <v>73</v>
      </c>
      <c r="B73" s="2">
        <f>IF(Table1[[#This Row],[NAMA BARANG "JOYKO"]]="","",COUNT(B$2:B72)+1)</f>
        <v>68</v>
      </c>
      <c r="C73" s="2" t="str">
        <f>INDEX(Sheet1!A:A,INDEX(Table1[NAMA BARANG "JOYKO"],MATCH(ROW()-2,Table1[1])))</f>
        <v>Document Bag DCB-45 BILL (Jaring Parasut)</v>
      </c>
      <c r="D73" s="2" t="str">
        <f t="shared" si="1"/>
        <v>C2:C72</v>
      </c>
      <c r="E73" s="2">
        <f ca="1">IF(_xlfn.IFNA(MATCH(Table1[[#This Row],[2]],INDIRECT(Table1[[#This Row],[3]]),0),0)=0,INDEX(Table1[NAMA BARANG "JOYKO"],MATCH(ROW()-2,Table1[1])),"")</f>
        <v>76</v>
      </c>
      <c r="F73" s="2">
        <f ca="1">IF(Table1[4]="","",COUNT(F$2:F72)+1)</f>
        <v>70</v>
      </c>
      <c r="G73" s="2" t="str">
        <f ca="1">CELL("FORMAT",Table1[7])</f>
        <v>G</v>
      </c>
      <c r="H73" s="2"/>
      <c r="I73" s="2"/>
      <c r="J73" s="2"/>
      <c r="L73">
        <f ca="1">INDEX(Table1[4],MATCH(ROW()-2,Table1[5]))</f>
        <v>77</v>
      </c>
      <c r="M73" t="str">
        <f ca="1">INDEX(Sheet1!A:A,Table2[[#This Row],[//]])</f>
        <v>Document Bag DCB-45 A5 (Jaring Parasut)</v>
      </c>
      <c r="N73" t="str">
        <f ca="1">IF(INDEX(Sheet1!B:B,Table2[[#This Row],[//]])="","",INDEX(Sheet1!B:B,Table2[[#This Row],[//]]))</f>
        <v>12pcsx20packx2bxs</v>
      </c>
      <c r="O73" s="4">
        <f ca="1">IF(INDEX(Sheet1!C:C,Table2[[#This Row],[//]])="","",INDEX(Sheet1!C:C,Table2[[#This Row],[//]]))</f>
        <v>7800</v>
      </c>
      <c r="P73" s="2" t="str">
        <f ca="1">IF(INDEX(Sheet1!D:D,Table2[[#This Row],[//]])="","",INDEX(Sheet1!D:D,Table2[[#This Row],[//]]))</f>
        <v>pc</v>
      </c>
      <c r="Q73" s="2" t="str">
        <f ca="1">IF(INDEX(Sheet1!E:E,Table2[[#This Row],[//]])="","",INDEX(Sheet1!E:E,Table2[[#This Row],[//]]))</f>
        <v>++</v>
      </c>
    </row>
    <row r="74" spans="1:17" x14ac:dyDescent="0.25">
      <c r="A74" s="2">
        <f>IF(OR(Sheet1!A74=Table1[[#Headers],[NAMA BARANG "JOYKO"]],Sheet1!A74=""),"",ROW(Sheet1!A74))</f>
        <v>74</v>
      </c>
      <c r="B74" s="2">
        <f>IF(Table1[[#This Row],[NAMA BARANG "JOYKO"]]="","",COUNT(B$2:B73)+1)</f>
        <v>69</v>
      </c>
      <c r="C74" s="2" t="str">
        <f>INDEX(Sheet1!A:A,INDEX(Table1[NAMA BARANG "JOYKO"],MATCH(ROW()-2,Table1[1])))</f>
        <v>Document Bag DCB-45 A5 (Jaring Parasut)</v>
      </c>
      <c r="D74" s="2" t="str">
        <f t="shared" si="1"/>
        <v>C2:C73</v>
      </c>
      <c r="E74" s="2">
        <f ca="1">IF(_xlfn.IFNA(MATCH(Table1[[#This Row],[2]],INDIRECT(Table1[[#This Row],[3]]),0),0)=0,INDEX(Table1[NAMA BARANG "JOYKO"],MATCH(ROW()-2,Table1[1])),"")</f>
        <v>77</v>
      </c>
      <c r="F74" s="2">
        <f ca="1">IF(Table1[4]="","",COUNT(F$2:F73)+1)</f>
        <v>71</v>
      </c>
      <c r="G74" s="2" t="str">
        <f ca="1">CELL("FORMAT",Table1[7])</f>
        <v>G</v>
      </c>
      <c r="H74" s="2"/>
      <c r="I74" s="2"/>
      <c r="J74" s="2"/>
      <c r="L74">
        <f ca="1">INDEX(Table1[4],MATCH(ROW()-2,Table1[5]))</f>
        <v>78</v>
      </c>
      <c r="M74" t="str">
        <f ca="1">INDEX(Sheet1!A:A,Table2[[#This Row],[//]])</f>
        <v>Document Bag DCB-45 B5 (Jaring Parasut)</v>
      </c>
      <c r="N74" t="str">
        <f ca="1">IF(INDEX(Sheet1!B:B,Table2[[#This Row],[//]])="","",INDEX(Sheet1!B:B,Table2[[#This Row],[//]]))</f>
        <v>12pcsx20packx2bxs</v>
      </c>
      <c r="O74" s="4">
        <f ca="1">IF(INDEX(Sheet1!C:C,Table2[[#This Row],[//]])="","",INDEX(Sheet1!C:C,Table2[[#This Row],[//]]))</f>
        <v>9500</v>
      </c>
      <c r="P74" s="2" t="str">
        <f ca="1">IF(INDEX(Sheet1!D:D,Table2[[#This Row],[//]])="","",INDEX(Sheet1!D:D,Table2[[#This Row],[//]]))</f>
        <v>pc</v>
      </c>
      <c r="Q74" s="2" t="str">
        <f ca="1">IF(INDEX(Sheet1!E:E,Table2[[#This Row],[//]])="","",INDEX(Sheet1!E:E,Table2[[#This Row],[//]]))</f>
        <v>++</v>
      </c>
    </row>
    <row r="75" spans="1:17" x14ac:dyDescent="0.25">
      <c r="A75" s="2">
        <f>IF(OR(Sheet1!A75=Table1[[#Headers],[NAMA BARANG "JOYKO"]],Sheet1!A75=""),"",ROW(Sheet1!A75))</f>
        <v>75</v>
      </c>
      <c r="B75" s="2">
        <f>IF(Table1[[#This Row],[NAMA BARANG "JOYKO"]]="","",COUNT(B$2:B74)+1)</f>
        <v>70</v>
      </c>
      <c r="C75" s="2" t="str">
        <f>INDEX(Sheet1!A:A,INDEX(Table1[NAMA BARANG "JOYKO"],MATCH(ROW()-2,Table1[1])))</f>
        <v>Document Bag DCB-45 B5 (Jaring Parasut)</v>
      </c>
      <c r="D75" s="2" t="str">
        <f t="shared" si="1"/>
        <v>C2:C74</v>
      </c>
      <c r="E75" s="2">
        <f ca="1">IF(_xlfn.IFNA(MATCH(Table1[[#This Row],[2]],INDIRECT(Table1[[#This Row],[3]]),0),0)=0,INDEX(Table1[NAMA BARANG "JOYKO"],MATCH(ROW()-2,Table1[1])),"")</f>
        <v>78</v>
      </c>
      <c r="F75" s="2">
        <f ca="1">IF(Table1[4]="","",COUNT(F$2:F74)+1)</f>
        <v>72</v>
      </c>
      <c r="G75" s="2" t="str">
        <f ca="1">CELL("FORMAT",Table1[7])</f>
        <v>G</v>
      </c>
      <c r="H75" s="2"/>
      <c r="I75" s="2"/>
      <c r="J75" s="2"/>
      <c r="L75">
        <f ca="1">INDEX(Table1[4],MATCH(ROW()-2,Table1[5]))</f>
        <v>79</v>
      </c>
      <c r="M75" t="str">
        <f ca="1">INDEX(Sheet1!A:A,Table2[[#This Row],[//]])</f>
        <v>Document Bag DCB-45 A4 (Jaring Parasut)</v>
      </c>
      <c r="N75" t="str">
        <f ca="1">IF(INDEX(Sheet1!B:B,Table2[[#This Row],[//]])="","",INDEX(Sheet1!B:B,Table2[[#This Row],[//]]))</f>
        <v>12pcsx15packx2bxs</v>
      </c>
      <c r="O75" s="4">
        <f ca="1">IF(INDEX(Sheet1!C:C,Table2[[#This Row],[//]])="","",INDEX(Sheet1!C:C,Table2[[#This Row],[//]]))</f>
        <v>10900</v>
      </c>
      <c r="P75" s="2" t="str">
        <f ca="1">IF(INDEX(Sheet1!D:D,Table2[[#This Row],[//]])="","",INDEX(Sheet1!D:D,Table2[[#This Row],[//]]))</f>
        <v>pc</v>
      </c>
      <c r="Q75" s="2" t="str">
        <f ca="1">IF(INDEX(Sheet1!E:E,Table2[[#This Row],[//]])="","",INDEX(Sheet1!E:E,Table2[[#This Row],[//]]))</f>
        <v>++</v>
      </c>
    </row>
    <row r="76" spans="1:17" x14ac:dyDescent="0.25">
      <c r="A76" s="2">
        <f>IF(OR(Sheet1!A76=Table1[[#Headers],[NAMA BARANG "JOYKO"]],Sheet1!A76=""),"",ROW(Sheet1!A76))</f>
        <v>76</v>
      </c>
      <c r="B76" s="2">
        <f>IF(Table1[[#This Row],[NAMA BARANG "JOYKO"]]="","",COUNT(B$2:B75)+1)</f>
        <v>71</v>
      </c>
      <c r="C76" s="2" t="str">
        <f>INDEX(Sheet1!A:A,INDEX(Table1[NAMA BARANG "JOYKO"],MATCH(ROW()-2,Table1[1])))</f>
        <v>Document Bag DCB-45 A4 (Jaring Parasut)</v>
      </c>
      <c r="D76" s="2" t="str">
        <f t="shared" si="1"/>
        <v>C2:C75</v>
      </c>
      <c r="E76" s="2">
        <f ca="1">IF(_xlfn.IFNA(MATCH(Table1[[#This Row],[2]],INDIRECT(Table1[[#This Row],[3]]),0),0)=0,INDEX(Table1[NAMA BARANG "JOYKO"],MATCH(ROW()-2,Table1[1])),"")</f>
        <v>79</v>
      </c>
      <c r="F76" s="2">
        <f ca="1">IF(Table1[4]="","",COUNT(F$2:F75)+1)</f>
        <v>73</v>
      </c>
      <c r="G76" s="2" t="str">
        <f ca="1">CELL("FORMAT",Table1[7])</f>
        <v>G</v>
      </c>
      <c r="H76" s="2"/>
      <c r="I76" s="2"/>
      <c r="J76" s="2"/>
      <c r="L76">
        <f ca="1">INDEX(Table1[4],MATCH(ROW()-2,Table1[5]))</f>
        <v>80</v>
      </c>
      <c r="M76" t="str">
        <f ca="1">INDEX(Sheet1!A:A,Table2[[#This Row],[//]])</f>
        <v>Document Bag DCB-45 B4 (Jaring Parasut)</v>
      </c>
      <c r="N76" t="str">
        <f ca="1">IF(INDEX(Sheet1!B:B,Table2[[#This Row],[//]])="","",INDEX(Sheet1!B:B,Table2[[#This Row],[//]]))</f>
        <v>12pcsx10packx2bxs</v>
      </c>
      <c r="O76" s="4">
        <f ca="1">IF(INDEX(Sheet1!C:C,Table2[[#This Row],[//]])="","",INDEX(Sheet1!C:C,Table2[[#This Row],[//]]))</f>
        <v>13400</v>
      </c>
      <c r="P76" s="2" t="str">
        <f ca="1">IF(INDEX(Sheet1!D:D,Table2[[#This Row],[//]])="","",INDEX(Sheet1!D:D,Table2[[#This Row],[//]]))</f>
        <v>pc</v>
      </c>
      <c r="Q76" s="2" t="str">
        <f ca="1">IF(INDEX(Sheet1!E:E,Table2[[#This Row],[//]])="","",INDEX(Sheet1!E:E,Table2[[#This Row],[//]]))</f>
        <v>++</v>
      </c>
    </row>
    <row r="77" spans="1:17" x14ac:dyDescent="0.25">
      <c r="A77" s="2">
        <f>IF(OR(Sheet1!A77=Table1[[#Headers],[NAMA BARANG "JOYKO"]],Sheet1!A77=""),"",ROW(Sheet1!A77))</f>
        <v>77</v>
      </c>
      <c r="B77" s="2">
        <f>IF(Table1[[#This Row],[NAMA BARANG "JOYKO"]]="","",COUNT(B$2:B76)+1)</f>
        <v>72</v>
      </c>
      <c r="C77" s="2" t="str">
        <f>INDEX(Sheet1!A:A,INDEX(Table1[NAMA BARANG "JOYKO"],MATCH(ROW()-2,Table1[1])))</f>
        <v>Document Bag DCB-45 B4 (Jaring Parasut)</v>
      </c>
      <c r="D77" s="2" t="str">
        <f t="shared" si="1"/>
        <v>C2:C76</v>
      </c>
      <c r="E77" s="2">
        <f ca="1">IF(_xlfn.IFNA(MATCH(Table1[[#This Row],[2]],INDIRECT(Table1[[#This Row],[3]]),0),0)=0,INDEX(Table1[NAMA BARANG "JOYKO"],MATCH(ROW()-2,Table1[1])),"")</f>
        <v>80</v>
      </c>
      <c r="F77" s="2">
        <f ca="1">IF(Table1[4]="","",COUNT(F$2:F76)+1)</f>
        <v>74</v>
      </c>
      <c r="G77" s="2" t="str">
        <f ca="1">CELL("FORMAT",Table1[7])</f>
        <v>G</v>
      </c>
      <c r="H77" s="2"/>
      <c r="I77" s="2"/>
      <c r="J77" s="2"/>
      <c r="L77">
        <f ca="1">INDEX(Table1[4],MATCH(ROW()-2,Table1[5]))</f>
        <v>81</v>
      </c>
      <c r="M77" t="str">
        <f ca="1">INDEX(Sheet1!A:A,Table2[[#This Row],[//]])</f>
        <v>Document Bag DCB-46 BILL (Jala Putih)</v>
      </c>
      <c r="N77" t="str">
        <f ca="1">IF(INDEX(Sheet1!B:B,Table2[[#This Row],[//]])="","",INDEX(Sheet1!B:B,Table2[[#This Row],[//]]))</f>
        <v>12pcsx25packx2bxs</v>
      </c>
      <c r="O77" s="4">
        <f ca="1">IF(INDEX(Sheet1!C:C,Table2[[#This Row],[//]])="","",INDEX(Sheet1!C:C,Table2[[#This Row],[//]]))</f>
        <v>6900</v>
      </c>
      <c r="P77" s="2" t="str">
        <f ca="1">IF(INDEX(Sheet1!D:D,Table2[[#This Row],[//]])="","",INDEX(Sheet1!D:D,Table2[[#This Row],[//]]))</f>
        <v>pc</v>
      </c>
      <c r="Q77" s="2" t="str">
        <f ca="1">IF(INDEX(Sheet1!E:E,Table2[[#This Row],[//]])="","",INDEX(Sheet1!E:E,Table2[[#This Row],[//]]))</f>
        <v>++</v>
      </c>
    </row>
    <row r="78" spans="1:17" x14ac:dyDescent="0.25">
      <c r="A78" s="2">
        <f>IF(OR(Sheet1!A78=Table1[[#Headers],[NAMA BARANG "JOYKO"]],Sheet1!A78=""),"",ROW(Sheet1!A78))</f>
        <v>78</v>
      </c>
      <c r="B78" s="2">
        <f>IF(Table1[[#This Row],[NAMA BARANG "JOYKO"]]="","",COUNT(B$2:B77)+1)</f>
        <v>73</v>
      </c>
      <c r="C78" s="2" t="str">
        <f>INDEX(Sheet1!A:A,INDEX(Table1[NAMA BARANG "JOYKO"],MATCH(ROW()-2,Table1[1])))</f>
        <v>Document Bag DCB-46 BILL (Jala Putih)</v>
      </c>
      <c r="D78" s="2" t="str">
        <f t="shared" si="1"/>
        <v>C2:C77</v>
      </c>
      <c r="E78" s="2">
        <f ca="1">IF(_xlfn.IFNA(MATCH(Table1[[#This Row],[2]],INDIRECT(Table1[[#This Row],[3]]),0),0)=0,INDEX(Table1[NAMA BARANG "JOYKO"],MATCH(ROW()-2,Table1[1])),"")</f>
        <v>81</v>
      </c>
      <c r="F78" s="2">
        <f ca="1">IF(Table1[4]="","",COUNT(F$2:F77)+1)</f>
        <v>75</v>
      </c>
      <c r="G78" s="2" t="str">
        <f ca="1">CELL("FORMAT",Table1[7])</f>
        <v>G</v>
      </c>
      <c r="H78" s="2"/>
      <c r="I78" s="2"/>
      <c r="J78" s="2"/>
      <c r="L78">
        <f ca="1">INDEX(Table1[4],MATCH(ROW()-2,Table1[5]))</f>
        <v>82</v>
      </c>
      <c r="M78" t="str">
        <f ca="1">INDEX(Sheet1!A:A,Table2[[#This Row],[//]])</f>
        <v>Document Bag DCB-46 A5 (Jala Putih)</v>
      </c>
      <c r="N78" t="str">
        <f ca="1">IF(INDEX(Sheet1!B:B,Table2[[#This Row],[//]])="","",INDEX(Sheet1!B:B,Table2[[#This Row],[//]]))</f>
        <v>12pcsx20packx2bxs</v>
      </c>
      <c r="O78" s="4">
        <f ca="1">IF(INDEX(Sheet1!C:C,Table2[[#This Row],[//]])="","",INDEX(Sheet1!C:C,Table2[[#This Row],[//]]))</f>
        <v>9900</v>
      </c>
      <c r="P78" s="2" t="str">
        <f ca="1">IF(INDEX(Sheet1!D:D,Table2[[#This Row],[//]])="","",INDEX(Sheet1!D:D,Table2[[#This Row],[//]]))</f>
        <v>pc</v>
      </c>
      <c r="Q78" s="2" t="str">
        <f ca="1">IF(INDEX(Sheet1!E:E,Table2[[#This Row],[//]])="","",INDEX(Sheet1!E:E,Table2[[#This Row],[//]]))</f>
        <v>++</v>
      </c>
    </row>
    <row r="79" spans="1:17" x14ac:dyDescent="0.25">
      <c r="A79" s="2">
        <f>IF(OR(Sheet1!A79=Table1[[#Headers],[NAMA BARANG "JOYKO"]],Sheet1!A79=""),"",ROW(Sheet1!A79))</f>
        <v>79</v>
      </c>
      <c r="B79" s="2">
        <f>IF(Table1[[#This Row],[NAMA BARANG "JOYKO"]]="","",COUNT(B$2:B78)+1)</f>
        <v>74</v>
      </c>
      <c r="C79" s="2" t="str">
        <f>INDEX(Sheet1!A:A,INDEX(Table1[NAMA BARANG "JOYKO"],MATCH(ROW()-2,Table1[1])))</f>
        <v>Document Bag DCB-46 A5 (Jala Putih)</v>
      </c>
      <c r="D79" s="2" t="str">
        <f t="shared" si="1"/>
        <v>C2:C78</v>
      </c>
      <c r="E79" s="2">
        <f ca="1">IF(_xlfn.IFNA(MATCH(Table1[[#This Row],[2]],INDIRECT(Table1[[#This Row],[3]]),0),0)=0,INDEX(Table1[NAMA BARANG "JOYKO"],MATCH(ROW()-2,Table1[1])),"")</f>
        <v>82</v>
      </c>
      <c r="F79" s="2">
        <f ca="1">IF(Table1[4]="","",COUNT(F$2:F78)+1)</f>
        <v>76</v>
      </c>
      <c r="G79" s="2" t="str">
        <f ca="1">CELL("FORMAT",Table1[7])</f>
        <v>G</v>
      </c>
      <c r="H79" s="2"/>
      <c r="I79" s="2"/>
      <c r="J79" s="2"/>
      <c r="L79">
        <f ca="1">INDEX(Table1[4],MATCH(ROW()-2,Table1[5]))</f>
        <v>83</v>
      </c>
      <c r="M79" t="str">
        <f ca="1">INDEX(Sheet1!A:A,Table2[[#This Row],[//]])</f>
        <v>Document Bag DCB-46 B5 (Jala Putih)</v>
      </c>
      <c r="N79" t="str">
        <f ca="1">IF(INDEX(Sheet1!B:B,Table2[[#This Row],[//]])="","",INDEX(Sheet1!B:B,Table2[[#This Row],[//]]))</f>
        <v>12pcsx20packx2bxs</v>
      </c>
      <c r="O79" s="4">
        <f ca="1">IF(INDEX(Sheet1!C:C,Table2[[#This Row],[//]])="","",INDEX(Sheet1!C:C,Table2[[#This Row],[//]]))</f>
        <v>11800</v>
      </c>
      <c r="P79" s="2" t="str">
        <f ca="1">IF(INDEX(Sheet1!D:D,Table2[[#This Row],[//]])="","",INDEX(Sheet1!D:D,Table2[[#This Row],[//]]))</f>
        <v>pc</v>
      </c>
      <c r="Q79" s="2" t="str">
        <f ca="1">IF(INDEX(Sheet1!E:E,Table2[[#This Row],[//]])="","",INDEX(Sheet1!E:E,Table2[[#This Row],[//]]))</f>
        <v>++</v>
      </c>
    </row>
    <row r="80" spans="1:17" x14ac:dyDescent="0.25">
      <c r="A80" s="2">
        <f>IF(OR(Sheet1!A80=Table1[[#Headers],[NAMA BARANG "JOYKO"]],Sheet1!A80=""),"",ROW(Sheet1!A80))</f>
        <v>80</v>
      </c>
      <c r="B80" s="2">
        <f>IF(Table1[[#This Row],[NAMA BARANG "JOYKO"]]="","",COUNT(B$2:B79)+1)</f>
        <v>75</v>
      </c>
      <c r="C80" s="2" t="str">
        <f>INDEX(Sheet1!A:A,INDEX(Table1[NAMA BARANG "JOYKO"],MATCH(ROW()-2,Table1[1])))</f>
        <v>Document Bag DCB-46 B5 (Jala Putih)</v>
      </c>
      <c r="D80" s="2" t="str">
        <f t="shared" si="1"/>
        <v>C2:C79</v>
      </c>
      <c r="E80" s="2">
        <f ca="1">IF(_xlfn.IFNA(MATCH(Table1[[#This Row],[2]],INDIRECT(Table1[[#This Row],[3]]),0),0)=0,INDEX(Table1[NAMA BARANG "JOYKO"],MATCH(ROW()-2,Table1[1])),"")</f>
        <v>83</v>
      </c>
      <c r="F80" s="2">
        <f ca="1">IF(Table1[4]="","",COUNT(F$2:F79)+1)</f>
        <v>77</v>
      </c>
      <c r="G80" s="2" t="str">
        <f ca="1">CELL("FORMAT",Table1[7])</f>
        <v>G</v>
      </c>
      <c r="H80" s="2"/>
      <c r="I80" s="2"/>
      <c r="J80" s="2"/>
      <c r="L80">
        <f ca="1">INDEX(Table1[4],MATCH(ROW()-2,Table1[5]))</f>
        <v>84</v>
      </c>
      <c r="M80" t="str">
        <f ca="1">INDEX(Sheet1!A:A,Table2[[#This Row],[//]])</f>
        <v>Document Bag DCB-46 A4 (Jala Putih)</v>
      </c>
      <c r="N80" t="str">
        <f ca="1">IF(INDEX(Sheet1!B:B,Table2[[#This Row],[//]])="","",INDEX(Sheet1!B:B,Table2[[#This Row],[//]]))</f>
        <v>12pcsx15packx2bxs</v>
      </c>
      <c r="O80" s="4">
        <f ca="1">IF(INDEX(Sheet1!C:C,Table2[[#This Row],[//]])="","",INDEX(Sheet1!C:C,Table2[[#This Row],[//]]))</f>
        <v>13800</v>
      </c>
      <c r="P80" s="2" t="str">
        <f ca="1">IF(INDEX(Sheet1!D:D,Table2[[#This Row],[//]])="","",INDEX(Sheet1!D:D,Table2[[#This Row],[//]]))</f>
        <v>pc</v>
      </c>
      <c r="Q80" s="2" t="str">
        <f ca="1">IF(INDEX(Sheet1!E:E,Table2[[#This Row],[//]])="","",INDEX(Sheet1!E:E,Table2[[#This Row],[//]]))</f>
        <v>++</v>
      </c>
    </row>
    <row r="81" spans="1:17" x14ac:dyDescent="0.25">
      <c r="A81" s="2">
        <f>IF(OR(Sheet1!A81=Table1[[#Headers],[NAMA BARANG "JOYKO"]],Sheet1!A81=""),"",ROW(Sheet1!A81))</f>
        <v>81</v>
      </c>
      <c r="B81" s="2">
        <f>IF(Table1[[#This Row],[NAMA BARANG "JOYKO"]]="","",COUNT(B$2:B80)+1)</f>
        <v>76</v>
      </c>
      <c r="C81" s="2" t="str">
        <f>INDEX(Sheet1!A:A,INDEX(Table1[NAMA BARANG "JOYKO"],MATCH(ROW()-2,Table1[1])))</f>
        <v>Document Bag DCB-46 A4 (Jala Putih)</v>
      </c>
      <c r="D81" s="2" t="str">
        <f t="shared" si="1"/>
        <v>C2:C80</v>
      </c>
      <c r="E81" s="2">
        <f ca="1">IF(_xlfn.IFNA(MATCH(Table1[[#This Row],[2]],INDIRECT(Table1[[#This Row],[3]]),0),0)=0,INDEX(Table1[NAMA BARANG "JOYKO"],MATCH(ROW()-2,Table1[1])),"")</f>
        <v>84</v>
      </c>
      <c r="F81" s="2">
        <f ca="1">IF(Table1[4]="","",COUNT(F$2:F80)+1)</f>
        <v>78</v>
      </c>
      <c r="G81" s="2" t="str">
        <f ca="1">CELL("FORMAT",Table1[7])</f>
        <v>G</v>
      </c>
      <c r="H81" s="2"/>
      <c r="I81" s="2"/>
      <c r="J81" s="2"/>
      <c r="L81">
        <f ca="1">INDEX(Table1[4],MATCH(ROW()-2,Table1[5]))</f>
        <v>85</v>
      </c>
      <c r="M81" t="str">
        <f ca="1">INDEX(Sheet1!A:A,Table2[[#This Row],[//]])</f>
        <v>Document Bag DCB-46 B4 (Jala Puitih)</v>
      </c>
      <c r="N81" t="str">
        <f ca="1">IF(INDEX(Sheet1!B:B,Table2[[#This Row],[//]])="","",INDEX(Sheet1!B:B,Table2[[#This Row],[//]]))</f>
        <v>12pcsx10packx2bxs</v>
      </c>
      <c r="O81" s="4">
        <f ca="1">IF(INDEX(Sheet1!C:C,Table2[[#This Row],[//]])="","",INDEX(Sheet1!C:C,Table2[[#This Row],[//]]))</f>
        <v>16600</v>
      </c>
      <c r="P81" s="2" t="str">
        <f ca="1">IF(INDEX(Sheet1!D:D,Table2[[#This Row],[//]])="","",INDEX(Sheet1!D:D,Table2[[#This Row],[//]]))</f>
        <v>pc</v>
      </c>
      <c r="Q81" s="2" t="str">
        <f ca="1">IF(INDEX(Sheet1!E:E,Table2[[#This Row],[//]])="","",INDEX(Sheet1!E:E,Table2[[#This Row],[//]]))</f>
        <v>++</v>
      </c>
    </row>
    <row r="82" spans="1:17" x14ac:dyDescent="0.25">
      <c r="A82" s="2">
        <f>IF(OR(Sheet1!A82=Table1[[#Headers],[NAMA BARANG "JOYKO"]],Sheet1!A82=""),"",ROW(Sheet1!A82))</f>
        <v>82</v>
      </c>
      <c r="B82" s="2">
        <f>IF(Table1[[#This Row],[NAMA BARANG "JOYKO"]]="","",COUNT(B$2:B81)+1)</f>
        <v>77</v>
      </c>
      <c r="C82" s="2" t="str">
        <f>INDEX(Sheet1!A:A,INDEX(Table1[NAMA BARANG "JOYKO"],MATCH(ROW()-2,Table1[1])))</f>
        <v>Document Bag DCB-46 B4 (Jala Puitih)</v>
      </c>
      <c r="D82" s="2" t="str">
        <f t="shared" si="1"/>
        <v>C2:C81</v>
      </c>
      <c r="E82" s="2">
        <f ca="1">IF(_xlfn.IFNA(MATCH(Table1[[#This Row],[2]],INDIRECT(Table1[[#This Row],[3]]),0),0)=0,INDEX(Table1[NAMA BARANG "JOYKO"],MATCH(ROW()-2,Table1[1])),"")</f>
        <v>85</v>
      </c>
      <c r="F82" s="2">
        <f ca="1">IF(Table1[4]="","",COUNT(F$2:F81)+1)</f>
        <v>79</v>
      </c>
      <c r="G82" s="2" t="str">
        <f ca="1">CELL("FORMAT",Table1[7])</f>
        <v>G</v>
      </c>
      <c r="H82" s="2"/>
      <c r="I82" s="2"/>
      <c r="J82" s="2"/>
      <c r="L82">
        <f ca="1">INDEX(Table1[4],MATCH(ROW()-2,Table1[5]))</f>
        <v>86</v>
      </c>
      <c r="M82" t="str">
        <f ca="1">INDEX(Sheet1!A:A,Table2[[#This Row],[//]])</f>
        <v>Document Bag DCB-47 BILL (Army)</v>
      </c>
      <c r="N82" t="str">
        <f ca="1">IF(INDEX(Sheet1!B:B,Table2[[#This Row],[//]])="","",INDEX(Sheet1!B:B,Table2[[#This Row],[//]]))</f>
        <v>12pcsx25packx2bxs</v>
      </c>
      <c r="O82" s="4">
        <f ca="1">IF(INDEX(Sheet1!C:C,Table2[[#This Row],[//]])="","",INDEX(Sheet1!C:C,Table2[[#This Row],[//]]))</f>
        <v>6100</v>
      </c>
      <c r="P82" s="2" t="str">
        <f ca="1">IF(INDEX(Sheet1!D:D,Table2[[#This Row],[//]])="","",INDEX(Sheet1!D:D,Table2[[#This Row],[//]]))</f>
        <v>pc</v>
      </c>
      <c r="Q82" s="2" t="str">
        <f ca="1">IF(INDEX(Sheet1!E:E,Table2[[#This Row],[//]])="","",INDEX(Sheet1!E:E,Table2[[#This Row],[//]]))</f>
        <v>++</v>
      </c>
    </row>
    <row r="83" spans="1:17" x14ac:dyDescent="0.25">
      <c r="A83" s="2">
        <f>IF(OR(Sheet1!A83=Table1[[#Headers],[NAMA BARANG "JOYKO"]],Sheet1!A83=""),"",ROW(Sheet1!A83))</f>
        <v>83</v>
      </c>
      <c r="B83" s="2">
        <f>IF(Table1[[#This Row],[NAMA BARANG "JOYKO"]]="","",COUNT(B$2:B82)+1)</f>
        <v>78</v>
      </c>
      <c r="C83" s="2" t="str">
        <f>INDEX(Sheet1!A:A,INDEX(Table1[NAMA BARANG "JOYKO"],MATCH(ROW()-2,Table1[1])))</f>
        <v>Document Bag DCB-47 BILL (Army)</v>
      </c>
      <c r="D83" s="2" t="str">
        <f t="shared" si="1"/>
        <v>C2:C82</v>
      </c>
      <c r="E83" s="2">
        <f ca="1">IF(_xlfn.IFNA(MATCH(Table1[[#This Row],[2]],INDIRECT(Table1[[#This Row],[3]]),0),0)=0,INDEX(Table1[NAMA BARANG "JOYKO"],MATCH(ROW()-2,Table1[1])),"")</f>
        <v>86</v>
      </c>
      <c r="F83" s="2">
        <f ca="1">IF(Table1[4]="","",COUNT(F$2:F82)+1)</f>
        <v>80</v>
      </c>
      <c r="G83" s="2" t="str">
        <f ca="1">CELL("FORMAT",Table1[7])</f>
        <v>G</v>
      </c>
      <c r="H83" s="2"/>
      <c r="I83" s="2"/>
      <c r="J83" s="2"/>
      <c r="L83">
        <f ca="1">INDEX(Table1[4],MATCH(ROW()-2,Table1[5]))</f>
        <v>87</v>
      </c>
      <c r="M83" t="str">
        <f ca="1">INDEX(Sheet1!A:A,Table2[[#This Row],[//]])</f>
        <v>Document Bag DCB-47 A5 (Army)</v>
      </c>
      <c r="N83" t="str">
        <f ca="1">IF(INDEX(Sheet1!B:B,Table2[[#This Row],[//]])="","",INDEX(Sheet1!B:B,Table2[[#This Row],[//]]))</f>
        <v>12pcsx20packx2bxs</v>
      </c>
      <c r="O83" s="4">
        <f ca="1">IF(INDEX(Sheet1!C:C,Table2[[#This Row],[//]])="","",INDEX(Sheet1!C:C,Table2[[#This Row],[//]]))</f>
        <v>7400</v>
      </c>
      <c r="P83" s="2" t="str">
        <f ca="1">IF(INDEX(Sheet1!D:D,Table2[[#This Row],[//]])="","",INDEX(Sheet1!D:D,Table2[[#This Row],[//]]))</f>
        <v>pc</v>
      </c>
      <c r="Q83" s="2" t="str">
        <f ca="1">IF(INDEX(Sheet1!E:E,Table2[[#This Row],[//]])="","",INDEX(Sheet1!E:E,Table2[[#This Row],[//]]))</f>
        <v>++</v>
      </c>
    </row>
    <row r="84" spans="1:17" x14ac:dyDescent="0.25">
      <c r="A84" s="2">
        <f>IF(OR(Sheet1!A84=Table1[[#Headers],[NAMA BARANG "JOYKO"]],Sheet1!A84=""),"",ROW(Sheet1!A84))</f>
        <v>84</v>
      </c>
      <c r="B84" s="2">
        <f>IF(Table1[[#This Row],[NAMA BARANG "JOYKO"]]="","",COUNT(B$2:B83)+1)</f>
        <v>79</v>
      </c>
      <c r="C84" s="2" t="str">
        <f>INDEX(Sheet1!A:A,INDEX(Table1[NAMA BARANG "JOYKO"],MATCH(ROW()-2,Table1[1])))</f>
        <v>Document Bag DCB-47 A5 (Army)</v>
      </c>
      <c r="D84" s="2" t="str">
        <f t="shared" si="1"/>
        <v>C2:C83</v>
      </c>
      <c r="E84" s="2">
        <f ca="1">IF(_xlfn.IFNA(MATCH(Table1[[#This Row],[2]],INDIRECT(Table1[[#This Row],[3]]),0),0)=0,INDEX(Table1[NAMA BARANG "JOYKO"],MATCH(ROW()-2,Table1[1])),"")</f>
        <v>87</v>
      </c>
      <c r="F84" s="2">
        <f ca="1">IF(Table1[4]="","",COUNT(F$2:F83)+1)</f>
        <v>81</v>
      </c>
      <c r="G84" s="2" t="str">
        <f ca="1">CELL("FORMAT",Table1[7])</f>
        <v>G</v>
      </c>
      <c r="H84" s="2"/>
      <c r="I84" s="2"/>
      <c r="J84" s="2"/>
      <c r="L84">
        <f ca="1">INDEX(Table1[4],MATCH(ROW()-2,Table1[5]))</f>
        <v>88</v>
      </c>
      <c r="M84" t="str">
        <f ca="1">INDEX(Sheet1!A:A,Table2[[#This Row],[//]])</f>
        <v>Document Bag DCB-47 B5 (Army)</v>
      </c>
      <c r="N84" t="str">
        <f ca="1">IF(INDEX(Sheet1!B:B,Table2[[#This Row],[//]])="","",INDEX(Sheet1!B:B,Table2[[#This Row],[//]]))</f>
        <v>12pcsx20packx2bxs</v>
      </c>
      <c r="O84" s="4">
        <f ca="1">IF(INDEX(Sheet1!C:C,Table2[[#This Row],[//]])="","",INDEX(Sheet1!C:C,Table2[[#This Row],[//]]))</f>
        <v>8500</v>
      </c>
      <c r="P84" s="2" t="str">
        <f ca="1">IF(INDEX(Sheet1!D:D,Table2[[#This Row],[//]])="","",INDEX(Sheet1!D:D,Table2[[#This Row],[//]]))</f>
        <v>pc</v>
      </c>
      <c r="Q84" s="2" t="str">
        <f ca="1">IF(INDEX(Sheet1!E:E,Table2[[#This Row],[//]])="","",INDEX(Sheet1!E:E,Table2[[#This Row],[//]]))</f>
        <v>++</v>
      </c>
    </row>
    <row r="85" spans="1:17" x14ac:dyDescent="0.25">
      <c r="A85" s="2">
        <f>IF(OR(Sheet1!A85=Table1[[#Headers],[NAMA BARANG "JOYKO"]],Sheet1!A85=""),"",ROW(Sheet1!A85))</f>
        <v>85</v>
      </c>
      <c r="B85" s="2">
        <f>IF(Table1[[#This Row],[NAMA BARANG "JOYKO"]]="","",COUNT(B$2:B84)+1)</f>
        <v>80</v>
      </c>
      <c r="C85" s="2" t="str">
        <f>INDEX(Sheet1!A:A,INDEX(Table1[NAMA BARANG "JOYKO"],MATCH(ROW()-2,Table1[1])))</f>
        <v>Document Bag DCB-47 B5 (Army)</v>
      </c>
      <c r="D85" s="2" t="str">
        <f t="shared" si="1"/>
        <v>C2:C84</v>
      </c>
      <c r="E85" s="2">
        <f ca="1">IF(_xlfn.IFNA(MATCH(Table1[[#This Row],[2]],INDIRECT(Table1[[#This Row],[3]]),0),0)=0,INDEX(Table1[NAMA BARANG "JOYKO"],MATCH(ROW()-2,Table1[1])),"")</f>
        <v>88</v>
      </c>
      <c r="F85" s="2">
        <f ca="1">IF(Table1[4]="","",COUNT(F$2:F84)+1)</f>
        <v>82</v>
      </c>
      <c r="G85" s="2" t="str">
        <f ca="1">CELL("FORMAT",Table1[7])</f>
        <v>G</v>
      </c>
      <c r="H85" s="2"/>
      <c r="I85" s="2"/>
      <c r="J85" s="2"/>
      <c r="L85">
        <f ca="1">INDEX(Table1[4],MATCH(ROW()-2,Table1[5]))</f>
        <v>89</v>
      </c>
      <c r="M85" t="str">
        <f ca="1">INDEX(Sheet1!A:A,Table2[[#This Row],[//]])</f>
        <v>Document Bag DCB-47 A4 (Army)</v>
      </c>
      <c r="N85" t="str">
        <f ca="1">IF(INDEX(Sheet1!B:B,Table2[[#This Row],[//]])="","",INDEX(Sheet1!B:B,Table2[[#This Row],[//]]))</f>
        <v>12pcsx15packx2bxs</v>
      </c>
      <c r="O85" s="4">
        <f ca="1">IF(INDEX(Sheet1!C:C,Table2[[#This Row],[//]])="","",INDEX(Sheet1!C:C,Table2[[#This Row],[//]]))</f>
        <v>10000</v>
      </c>
      <c r="P85" s="2" t="str">
        <f ca="1">IF(INDEX(Sheet1!D:D,Table2[[#This Row],[//]])="","",INDEX(Sheet1!D:D,Table2[[#This Row],[//]]))</f>
        <v>pc</v>
      </c>
      <c r="Q85" s="2" t="str">
        <f ca="1">IF(INDEX(Sheet1!E:E,Table2[[#This Row],[//]])="","",INDEX(Sheet1!E:E,Table2[[#This Row],[//]]))</f>
        <v>++</v>
      </c>
    </row>
    <row r="86" spans="1:17" x14ac:dyDescent="0.25">
      <c r="A86" s="2">
        <f>IF(OR(Sheet1!A86=Table1[[#Headers],[NAMA BARANG "JOYKO"]],Sheet1!A86=""),"",ROW(Sheet1!A86))</f>
        <v>86</v>
      </c>
      <c r="B86" s="2">
        <f>IF(Table1[[#This Row],[NAMA BARANG "JOYKO"]]="","",COUNT(B$2:B85)+1)</f>
        <v>81</v>
      </c>
      <c r="C86" s="2" t="str">
        <f>INDEX(Sheet1!A:A,INDEX(Table1[NAMA BARANG "JOYKO"],MATCH(ROW()-2,Table1[1])))</f>
        <v>Document Bag DCB-47 A4 (Army)</v>
      </c>
      <c r="D86" s="2" t="str">
        <f t="shared" si="1"/>
        <v>C2:C85</v>
      </c>
      <c r="E86" s="2">
        <f ca="1">IF(_xlfn.IFNA(MATCH(Table1[[#This Row],[2]],INDIRECT(Table1[[#This Row],[3]]),0),0)=0,INDEX(Table1[NAMA BARANG "JOYKO"],MATCH(ROW()-2,Table1[1])),"")</f>
        <v>89</v>
      </c>
      <c r="F86" s="2">
        <f ca="1">IF(Table1[4]="","",COUNT(F$2:F85)+1)</f>
        <v>83</v>
      </c>
      <c r="G86" s="2" t="str">
        <f ca="1">CELL("FORMAT",Table1[7])</f>
        <v>G</v>
      </c>
      <c r="H86" s="2"/>
      <c r="I86" s="2"/>
      <c r="J86" s="2"/>
      <c r="L86">
        <f ca="1">INDEX(Table1[4],MATCH(ROW()-2,Table1[5]))</f>
        <v>90</v>
      </c>
      <c r="M86" t="str">
        <f ca="1">INDEX(Sheet1!A:A,Table2[[#This Row],[//]])</f>
        <v>Document Bag DCB-47 B4 (Army)</v>
      </c>
      <c r="N86" t="str">
        <f ca="1">IF(INDEX(Sheet1!B:B,Table2[[#This Row],[//]])="","",INDEX(Sheet1!B:B,Table2[[#This Row],[//]]))</f>
        <v>12pcsx10packx2bxs</v>
      </c>
      <c r="O86" s="4">
        <f ca="1">IF(INDEX(Sheet1!C:C,Table2[[#This Row],[//]])="","",INDEX(Sheet1!C:C,Table2[[#This Row],[//]]))</f>
        <v>12400</v>
      </c>
      <c r="P86" s="2" t="str">
        <f ca="1">IF(INDEX(Sheet1!D:D,Table2[[#This Row],[//]])="","",INDEX(Sheet1!D:D,Table2[[#This Row],[//]]))</f>
        <v>pc</v>
      </c>
      <c r="Q86" s="2" t="str">
        <f ca="1">IF(INDEX(Sheet1!E:E,Table2[[#This Row],[//]])="","",INDEX(Sheet1!E:E,Table2[[#This Row],[//]]))</f>
        <v>++</v>
      </c>
    </row>
    <row r="87" spans="1:17" x14ac:dyDescent="0.25">
      <c r="A87" s="2">
        <f>IF(OR(Sheet1!A87=Table1[[#Headers],[NAMA BARANG "JOYKO"]],Sheet1!A87=""),"",ROW(Sheet1!A87))</f>
        <v>87</v>
      </c>
      <c r="B87" s="2">
        <f>IF(Table1[[#This Row],[NAMA BARANG "JOYKO"]]="","",COUNT(B$2:B86)+1)</f>
        <v>82</v>
      </c>
      <c r="C87" s="2" t="str">
        <f>INDEX(Sheet1!A:A,INDEX(Table1[NAMA BARANG "JOYKO"],MATCH(ROW()-2,Table1[1])))</f>
        <v>Document Bag DCB-47 B4 (Army)</v>
      </c>
      <c r="D87" s="2" t="str">
        <f t="shared" si="1"/>
        <v>C2:C86</v>
      </c>
      <c r="E87" s="2">
        <f ca="1">IF(_xlfn.IFNA(MATCH(Table1[[#This Row],[2]],INDIRECT(Table1[[#This Row],[3]]),0),0)=0,INDEX(Table1[NAMA BARANG "JOYKO"],MATCH(ROW()-2,Table1[1])),"")</f>
        <v>90</v>
      </c>
      <c r="F87" s="2">
        <f ca="1">IF(Table1[4]="","",COUNT(F$2:F86)+1)</f>
        <v>84</v>
      </c>
      <c r="G87" s="2" t="str">
        <f ca="1">CELL("FORMAT",Table1[7])</f>
        <v>G</v>
      </c>
      <c r="H87" s="2"/>
      <c r="I87" s="2"/>
      <c r="J87" s="2"/>
      <c r="L87">
        <f ca="1">INDEX(Table1[4],MATCH(ROW()-2,Table1[5]))</f>
        <v>91</v>
      </c>
      <c r="M87" t="str">
        <f ca="1">INDEX(Sheet1!A:A,Table2[[#This Row],[//]])</f>
        <v>Document Bag DCB-48 BILL</v>
      </c>
      <c r="N87" t="str">
        <f ca="1">IF(INDEX(Sheet1!B:B,Table2[[#This Row],[//]])="","",INDEX(Sheet1!B:B,Table2[[#This Row],[//]]))</f>
        <v>12pcsx25packx2bxs</v>
      </c>
      <c r="O87" s="4">
        <f ca="1">IF(INDEX(Sheet1!C:C,Table2[[#This Row],[//]])="","",INDEX(Sheet1!C:C,Table2[[#This Row],[//]]))</f>
        <v>7500</v>
      </c>
      <c r="P87" s="2" t="str">
        <f ca="1">IF(INDEX(Sheet1!D:D,Table2[[#This Row],[//]])="","",INDEX(Sheet1!D:D,Table2[[#This Row],[//]]))</f>
        <v>pc</v>
      </c>
      <c r="Q87" s="2" t="str">
        <f ca="1">IF(INDEX(Sheet1!E:E,Table2[[#This Row],[//]])="","",INDEX(Sheet1!E:E,Table2[[#This Row],[//]]))</f>
        <v>++</v>
      </c>
    </row>
    <row r="88" spans="1:17" x14ac:dyDescent="0.25">
      <c r="A88" s="2">
        <f>IF(OR(Sheet1!A88=Table1[[#Headers],[NAMA BARANG "JOYKO"]],Sheet1!A88=""),"",ROW(Sheet1!A88))</f>
        <v>88</v>
      </c>
      <c r="B88" s="2">
        <f>IF(Table1[[#This Row],[NAMA BARANG "JOYKO"]]="","",COUNT(B$2:B87)+1)</f>
        <v>83</v>
      </c>
      <c r="C88" s="2" t="str">
        <f>INDEX(Sheet1!A:A,INDEX(Table1[NAMA BARANG "JOYKO"],MATCH(ROW()-2,Table1[1])))</f>
        <v>Document Bag DCB-48 BILL</v>
      </c>
      <c r="D88" s="2" t="str">
        <f t="shared" si="1"/>
        <v>C2:C87</v>
      </c>
      <c r="E88" s="2">
        <f ca="1">IF(_xlfn.IFNA(MATCH(Table1[[#This Row],[2]],INDIRECT(Table1[[#This Row],[3]]),0),0)=0,INDEX(Table1[NAMA BARANG "JOYKO"],MATCH(ROW()-2,Table1[1])),"")</f>
        <v>91</v>
      </c>
      <c r="F88" s="2">
        <f ca="1">IF(Table1[4]="","",COUNT(F$2:F87)+1)</f>
        <v>85</v>
      </c>
      <c r="G88" s="2" t="str">
        <f ca="1">CELL("FORMAT",Table1[7])</f>
        <v>G</v>
      </c>
      <c r="H88" s="2"/>
      <c r="I88" s="2"/>
      <c r="J88" s="2"/>
      <c r="L88">
        <f ca="1">INDEX(Table1[4],MATCH(ROW()-2,Table1[5]))</f>
        <v>92</v>
      </c>
      <c r="M88" t="str">
        <f ca="1">INDEX(Sheet1!A:A,Table2[[#This Row],[//]])</f>
        <v>Document Bag DCB-48 A5</v>
      </c>
      <c r="N88" t="str">
        <f ca="1">IF(INDEX(Sheet1!B:B,Table2[[#This Row],[//]])="","",INDEX(Sheet1!B:B,Table2[[#This Row],[//]]))</f>
        <v>12pcsx20packx2bxs</v>
      </c>
      <c r="O88" s="4">
        <f ca="1">IF(INDEX(Sheet1!C:C,Table2[[#This Row],[//]])="","",INDEX(Sheet1!C:C,Table2[[#This Row],[//]]))</f>
        <v>8900</v>
      </c>
      <c r="P88" s="2" t="str">
        <f ca="1">IF(INDEX(Sheet1!D:D,Table2[[#This Row],[//]])="","",INDEX(Sheet1!D:D,Table2[[#This Row],[//]]))</f>
        <v>pc</v>
      </c>
      <c r="Q88" s="2" t="str">
        <f ca="1">IF(INDEX(Sheet1!E:E,Table2[[#This Row],[//]])="","",INDEX(Sheet1!E:E,Table2[[#This Row],[//]]))</f>
        <v>++</v>
      </c>
    </row>
    <row r="89" spans="1:17" x14ac:dyDescent="0.25">
      <c r="A89" s="2">
        <f>IF(OR(Sheet1!A89=Table1[[#Headers],[NAMA BARANG "JOYKO"]],Sheet1!A89=""),"",ROW(Sheet1!A89))</f>
        <v>89</v>
      </c>
      <c r="B89" s="2">
        <f>IF(Table1[[#This Row],[NAMA BARANG "JOYKO"]]="","",COUNT(B$2:B88)+1)</f>
        <v>84</v>
      </c>
      <c r="C89" s="2" t="str">
        <f>INDEX(Sheet1!A:A,INDEX(Table1[NAMA BARANG "JOYKO"],MATCH(ROW()-2,Table1[1])))</f>
        <v>Document Bag DCB-48 A5</v>
      </c>
      <c r="D89" s="2" t="str">
        <f t="shared" si="1"/>
        <v>C2:C88</v>
      </c>
      <c r="E89" s="2">
        <f ca="1">IF(_xlfn.IFNA(MATCH(Table1[[#This Row],[2]],INDIRECT(Table1[[#This Row],[3]]),0),0)=0,INDEX(Table1[NAMA BARANG "JOYKO"],MATCH(ROW()-2,Table1[1])),"")</f>
        <v>92</v>
      </c>
      <c r="F89" s="2">
        <f ca="1">IF(Table1[4]="","",COUNT(F$2:F88)+1)</f>
        <v>86</v>
      </c>
      <c r="G89" s="2" t="str">
        <f ca="1">CELL("FORMAT",Table1[7])</f>
        <v>G</v>
      </c>
      <c r="H89" s="2"/>
      <c r="I89" s="2"/>
      <c r="J89" s="2"/>
      <c r="L89">
        <f ca="1">INDEX(Table1[4],MATCH(ROW()-2,Table1[5]))</f>
        <v>93</v>
      </c>
      <c r="M89" t="str">
        <f ca="1">INDEX(Sheet1!A:A,Table2[[#This Row],[//]])</f>
        <v>Document Bag DCB-48 B5</v>
      </c>
      <c r="N89" t="str">
        <f ca="1">IF(INDEX(Sheet1!B:B,Table2[[#This Row],[//]])="","",INDEX(Sheet1!B:B,Table2[[#This Row],[//]]))</f>
        <v>12pcsx20packx2bxs</v>
      </c>
      <c r="O89" s="4">
        <f ca="1">IF(INDEX(Sheet1!C:C,Table2[[#This Row],[//]])="","",INDEX(Sheet1!C:C,Table2[[#This Row],[//]]))</f>
        <v>10300</v>
      </c>
      <c r="P89" s="2" t="str">
        <f ca="1">IF(INDEX(Sheet1!D:D,Table2[[#This Row],[//]])="","",INDEX(Sheet1!D:D,Table2[[#This Row],[//]]))</f>
        <v>pc</v>
      </c>
      <c r="Q89" s="2" t="str">
        <f ca="1">IF(INDEX(Sheet1!E:E,Table2[[#This Row],[//]])="","",INDEX(Sheet1!E:E,Table2[[#This Row],[//]]))</f>
        <v>++</v>
      </c>
    </row>
    <row r="90" spans="1:17" x14ac:dyDescent="0.25">
      <c r="A90" s="2">
        <f>IF(OR(Sheet1!A90=Table1[[#Headers],[NAMA BARANG "JOYKO"]],Sheet1!A90=""),"",ROW(Sheet1!A90))</f>
        <v>90</v>
      </c>
      <c r="B90" s="2">
        <f>IF(Table1[[#This Row],[NAMA BARANG "JOYKO"]]="","",COUNT(B$2:B89)+1)</f>
        <v>85</v>
      </c>
      <c r="C90" s="2" t="str">
        <f>INDEX(Sheet1!A:A,INDEX(Table1[NAMA BARANG "JOYKO"],MATCH(ROW()-2,Table1[1])))</f>
        <v>Document Bag DCB-48 B5</v>
      </c>
      <c r="D90" s="2" t="str">
        <f t="shared" si="1"/>
        <v>C2:C89</v>
      </c>
      <c r="E90" s="2">
        <f ca="1">IF(_xlfn.IFNA(MATCH(Table1[[#This Row],[2]],INDIRECT(Table1[[#This Row],[3]]),0),0)=0,INDEX(Table1[NAMA BARANG "JOYKO"],MATCH(ROW()-2,Table1[1])),"")</f>
        <v>93</v>
      </c>
      <c r="F90" s="2">
        <f ca="1">IF(Table1[4]="","",COUNT(F$2:F89)+1)</f>
        <v>87</v>
      </c>
      <c r="G90" s="2" t="str">
        <f ca="1">CELL("FORMAT",Table1[7])</f>
        <v>G</v>
      </c>
      <c r="H90" s="2"/>
      <c r="I90" s="2"/>
      <c r="J90" s="2"/>
      <c r="L90">
        <f ca="1">INDEX(Table1[4],MATCH(ROW()-2,Table1[5]))</f>
        <v>94</v>
      </c>
      <c r="M90" t="str">
        <f ca="1">INDEX(Sheet1!A:A,Table2[[#This Row],[//]])</f>
        <v>Document Bag DCB-48 A4</v>
      </c>
      <c r="N90" t="str">
        <f ca="1">IF(INDEX(Sheet1!B:B,Table2[[#This Row],[//]])="","",INDEX(Sheet1!B:B,Table2[[#This Row],[//]]))</f>
        <v>12pcsx15packx2bxs</v>
      </c>
      <c r="O90" s="4">
        <f ca="1">IF(INDEX(Sheet1!C:C,Table2[[#This Row],[//]])="","",INDEX(Sheet1!C:C,Table2[[#This Row],[//]]))</f>
        <v>11700</v>
      </c>
      <c r="P90" s="2" t="str">
        <f ca="1">IF(INDEX(Sheet1!D:D,Table2[[#This Row],[//]])="","",INDEX(Sheet1!D:D,Table2[[#This Row],[//]]))</f>
        <v>pc</v>
      </c>
      <c r="Q90" s="2" t="str">
        <f ca="1">IF(INDEX(Sheet1!E:E,Table2[[#This Row],[//]])="","",INDEX(Sheet1!E:E,Table2[[#This Row],[//]]))</f>
        <v>++</v>
      </c>
    </row>
    <row r="91" spans="1:17" x14ac:dyDescent="0.25">
      <c r="A91" s="2">
        <f>IF(OR(Sheet1!A91=Table1[[#Headers],[NAMA BARANG "JOYKO"]],Sheet1!A91=""),"",ROW(Sheet1!A91))</f>
        <v>91</v>
      </c>
      <c r="B91" s="2">
        <f>IF(Table1[[#This Row],[NAMA BARANG "JOYKO"]]="","",COUNT(B$2:B90)+1)</f>
        <v>86</v>
      </c>
      <c r="C91" s="2" t="str">
        <f>INDEX(Sheet1!A:A,INDEX(Table1[NAMA BARANG "JOYKO"],MATCH(ROW()-2,Table1[1])))</f>
        <v>Document Bag DCB-48 A4</v>
      </c>
      <c r="D91" s="2" t="str">
        <f t="shared" si="1"/>
        <v>C2:C90</v>
      </c>
      <c r="E91" s="2">
        <f ca="1">IF(_xlfn.IFNA(MATCH(Table1[[#This Row],[2]],INDIRECT(Table1[[#This Row],[3]]),0),0)=0,INDEX(Table1[NAMA BARANG "JOYKO"],MATCH(ROW()-2,Table1[1])),"")</f>
        <v>94</v>
      </c>
      <c r="F91" s="2">
        <f ca="1">IF(Table1[4]="","",COUNT(F$2:F90)+1)</f>
        <v>88</v>
      </c>
      <c r="G91" s="2" t="str">
        <f ca="1">CELL("FORMAT",Table1[7])</f>
        <v>G</v>
      </c>
      <c r="H91" s="2"/>
      <c r="I91" s="2"/>
      <c r="J91" s="2"/>
      <c r="L91">
        <f ca="1">INDEX(Table1[4],MATCH(ROW()-2,Table1[5]))</f>
        <v>95</v>
      </c>
      <c r="M91" t="str">
        <f ca="1">INDEX(Sheet1!A:A,Table2[[#This Row],[//]])</f>
        <v>Document Bag DCB-48 B4</v>
      </c>
      <c r="N91" t="str">
        <f ca="1">IF(INDEX(Sheet1!B:B,Table2[[#This Row],[//]])="","",INDEX(Sheet1!B:B,Table2[[#This Row],[//]]))</f>
        <v>12pcsx10packx2bxs</v>
      </c>
      <c r="O91" s="4">
        <f ca="1">IF(INDEX(Sheet1!C:C,Table2[[#This Row],[//]])="","",INDEX(Sheet1!C:C,Table2[[#This Row],[//]]))</f>
        <v>13700</v>
      </c>
      <c r="P91" s="2" t="str">
        <f ca="1">IF(INDEX(Sheet1!D:D,Table2[[#This Row],[//]])="","",INDEX(Sheet1!D:D,Table2[[#This Row],[//]]))</f>
        <v>pc</v>
      </c>
      <c r="Q91" s="2" t="str">
        <f ca="1">IF(INDEX(Sheet1!E:E,Table2[[#This Row],[//]])="","",INDEX(Sheet1!E:E,Table2[[#This Row],[//]]))</f>
        <v>++</v>
      </c>
    </row>
    <row r="92" spans="1:17" x14ac:dyDescent="0.25">
      <c r="A92" s="2">
        <f>IF(OR(Sheet1!A92=Table1[[#Headers],[NAMA BARANG "JOYKO"]],Sheet1!A92=""),"",ROW(Sheet1!A92))</f>
        <v>92</v>
      </c>
      <c r="B92" s="2">
        <f>IF(Table1[[#This Row],[NAMA BARANG "JOYKO"]]="","",COUNT(B$2:B91)+1)</f>
        <v>87</v>
      </c>
      <c r="C92" s="2" t="str">
        <f>INDEX(Sheet1!A:A,INDEX(Table1[NAMA BARANG "JOYKO"],MATCH(ROW()-2,Table1[1])))</f>
        <v>Document Bag DCB-48 B4</v>
      </c>
      <c r="D92" s="2" t="str">
        <f t="shared" si="1"/>
        <v>C2:C91</v>
      </c>
      <c r="E92" s="2">
        <f ca="1">IF(_xlfn.IFNA(MATCH(Table1[[#This Row],[2]],INDIRECT(Table1[[#This Row],[3]]),0),0)=0,INDEX(Table1[NAMA BARANG "JOYKO"],MATCH(ROW()-2,Table1[1])),"")</f>
        <v>95</v>
      </c>
      <c r="F92" s="2">
        <f ca="1">IF(Table1[4]="","",COUNT(F$2:F91)+1)</f>
        <v>89</v>
      </c>
      <c r="G92" s="2" t="str">
        <f ca="1">CELL("FORMAT",Table1[7])</f>
        <v>G</v>
      </c>
      <c r="H92" s="2"/>
      <c r="I92" s="2"/>
      <c r="J92" s="2"/>
      <c r="L92">
        <f ca="1">INDEX(Table1[4],MATCH(ROW()-2,Table1[5]))</f>
        <v>96</v>
      </c>
      <c r="M92" t="str">
        <f ca="1">INDEX(Sheet1!A:A,Table2[[#This Row],[//]])</f>
        <v>Document Bag DCB-49 Bill</v>
      </c>
      <c r="N92" t="str">
        <f ca="1">IF(INDEX(Sheet1!B:B,Table2[[#This Row],[//]])="","",INDEX(Sheet1!B:B,Table2[[#This Row],[//]]))</f>
        <v>6pcsx20packx2bxs</v>
      </c>
      <c r="O92" s="4">
        <f ca="1">IF(INDEX(Sheet1!C:C,Table2[[#This Row],[//]])="","",INDEX(Sheet1!C:C,Table2[[#This Row],[//]]))</f>
        <v>15000</v>
      </c>
      <c r="P92" s="2" t="str">
        <f ca="1">IF(INDEX(Sheet1!D:D,Table2[[#This Row],[//]])="","",INDEX(Sheet1!D:D,Table2[[#This Row],[//]]))</f>
        <v>pc</v>
      </c>
      <c r="Q92" s="2" t="str">
        <f ca="1">IF(INDEX(Sheet1!E:E,Table2[[#This Row],[//]])="","",INDEX(Sheet1!E:E,Table2[[#This Row],[//]]))</f>
        <v>++</v>
      </c>
    </row>
    <row r="93" spans="1:17" x14ac:dyDescent="0.25">
      <c r="A93" s="2">
        <f>IF(OR(Sheet1!A93=Table1[[#Headers],[NAMA BARANG "JOYKO"]],Sheet1!A93=""),"",ROW(Sheet1!A93))</f>
        <v>93</v>
      </c>
      <c r="B93" s="2">
        <f>IF(Table1[[#This Row],[NAMA BARANG "JOYKO"]]="","",COUNT(B$2:B92)+1)</f>
        <v>88</v>
      </c>
      <c r="C93" s="2" t="str">
        <f>INDEX(Sheet1!A:A,INDEX(Table1[NAMA BARANG "JOYKO"],MATCH(ROW()-2,Table1[1])))</f>
        <v>Document Bag DCB-49 Bill</v>
      </c>
      <c r="D93" s="2" t="str">
        <f t="shared" si="1"/>
        <v>C2:C92</v>
      </c>
      <c r="E93" s="2">
        <f ca="1">IF(_xlfn.IFNA(MATCH(Table1[[#This Row],[2]],INDIRECT(Table1[[#This Row],[3]]),0),0)=0,INDEX(Table1[NAMA BARANG "JOYKO"],MATCH(ROW()-2,Table1[1])),"")</f>
        <v>96</v>
      </c>
      <c r="F93" s="2">
        <f ca="1">IF(Table1[4]="","",COUNT(F$2:F92)+1)</f>
        <v>90</v>
      </c>
      <c r="G93" s="2" t="str">
        <f ca="1">CELL("FORMAT",Table1[7])</f>
        <v>G</v>
      </c>
      <c r="H93" s="2"/>
      <c r="I93" s="2"/>
      <c r="J93" s="2"/>
      <c r="L93">
        <f ca="1">INDEX(Table1[4],MATCH(ROW()-2,Table1[5]))</f>
        <v>97</v>
      </c>
      <c r="M93" t="str">
        <f ca="1">INDEX(Sheet1!A:A,Table2[[#This Row],[//]])</f>
        <v>Document Bag DCB-49 A5</v>
      </c>
      <c r="N93" t="str">
        <f ca="1">IF(INDEX(Sheet1!B:B,Table2[[#This Row],[//]])="","",INDEX(Sheet1!B:B,Table2[[#This Row],[//]]))</f>
        <v>6pcsx10packx2bxs</v>
      </c>
      <c r="O93" s="4">
        <f ca="1">IF(INDEX(Sheet1!C:C,Table2[[#This Row],[//]])="","",INDEX(Sheet1!C:C,Table2[[#This Row],[//]]))</f>
        <v>18000</v>
      </c>
      <c r="P93" s="2" t="str">
        <f ca="1">IF(INDEX(Sheet1!D:D,Table2[[#This Row],[//]])="","",INDEX(Sheet1!D:D,Table2[[#This Row],[//]]))</f>
        <v>pc</v>
      </c>
      <c r="Q93" s="2" t="str">
        <f ca="1">IF(INDEX(Sheet1!E:E,Table2[[#This Row],[//]])="","",INDEX(Sheet1!E:E,Table2[[#This Row],[//]]))</f>
        <v>++</v>
      </c>
    </row>
    <row r="94" spans="1:17" x14ac:dyDescent="0.25">
      <c r="A94" s="2">
        <f>IF(OR(Sheet1!A94=Table1[[#Headers],[NAMA BARANG "JOYKO"]],Sheet1!A94=""),"",ROW(Sheet1!A94))</f>
        <v>94</v>
      </c>
      <c r="B94" s="2">
        <f>IF(Table1[[#This Row],[NAMA BARANG "JOYKO"]]="","",COUNT(B$2:B93)+1)</f>
        <v>89</v>
      </c>
      <c r="C94" s="2" t="str">
        <f>INDEX(Sheet1!A:A,INDEX(Table1[NAMA BARANG "JOYKO"],MATCH(ROW()-2,Table1[1])))</f>
        <v>Document Bag DCB-49 A5</v>
      </c>
      <c r="D94" s="2" t="str">
        <f t="shared" si="1"/>
        <v>C2:C93</v>
      </c>
      <c r="E94" s="2">
        <f ca="1">IF(_xlfn.IFNA(MATCH(Table1[[#This Row],[2]],INDIRECT(Table1[[#This Row],[3]]),0),0)=0,INDEX(Table1[NAMA BARANG "JOYKO"],MATCH(ROW()-2,Table1[1])),"")</f>
        <v>97</v>
      </c>
      <c r="F94" s="2">
        <f ca="1">IF(Table1[4]="","",COUNT(F$2:F93)+1)</f>
        <v>91</v>
      </c>
      <c r="G94" s="2" t="str">
        <f ca="1">CELL("FORMAT",Table1[7])</f>
        <v>G</v>
      </c>
      <c r="H94" s="2"/>
      <c r="I94" s="2"/>
      <c r="J94" s="2"/>
      <c r="L94">
        <f ca="1">INDEX(Table1[4],MATCH(ROW()-2,Table1[5]))</f>
        <v>98</v>
      </c>
      <c r="M94" t="str">
        <f ca="1">INDEX(Sheet1!A:A,Table2[[#This Row],[//]])</f>
        <v>Document Bag DCB-49 B5</v>
      </c>
      <c r="N94" t="str">
        <f ca="1">IF(INDEX(Sheet1!B:B,Table2[[#This Row],[//]])="","",INDEX(Sheet1!B:B,Table2[[#This Row],[//]]))</f>
        <v>6pcsx10packx2bxs</v>
      </c>
      <c r="O94" s="4">
        <f ca="1">IF(INDEX(Sheet1!C:C,Table2[[#This Row],[//]])="","",INDEX(Sheet1!C:C,Table2[[#This Row],[//]]))</f>
        <v>21600</v>
      </c>
      <c r="P94" s="2" t="str">
        <f ca="1">IF(INDEX(Sheet1!D:D,Table2[[#This Row],[//]])="","",INDEX(Sheet1!D:D,Table2[[#This Row],[//]]))</f>
        <v>pc</v>
      </c>
      <c r="Q94" s="2" t="str">
        <f ca="1">IF(INDEX(Sheet1!E:E,Table2[[#This Row],[//]])="","",INDEX(Sheet1!E:E,Table2[[#This Row],[//]]))</f>
        <v>++</v>
      </c>
    </row>
    <row r="95" spans="1:17" x14ac:dyDescent="0.25">
      <c r="A95" s="2">
        <f>IF(OR(Sheet1!A95=Table1[[#Headers],[NAMA BARANG "JOYKO"]],Sheet1!A95=""),"",ROW(Sheet1!A95))</f>
        <v>95</v>
      </c>
      <c r="B95" s="2">
        <f>IF(Table1[[#This Row],[NAMA BARANG "JOYKO"]]="","",COUNT(B$2:B94)+1)</f>
        <v>90</v>
      </c>
      <c r="C95" s="2" t="str">
        <f>INDEX(Sheet1!A:A,INDEX(Table1[NAMA BARANG "JOYKO"],MATCH(ROW()-2,Table1[1])))</f>
        <v>Document Bag DCB-49 B5</v>
      </c>
      <c r="D95" s="2" t="str">
        <f t="shared" si="1"/>
        <v>C2:C94</v>
      </c>
      <c r="E95" s="2">
        <f ca="1">IF(_xlfn.IFNA(MATCH(Table1[[#This Row],[2]],INDIRECT(Table1[[#This Row],[3]]),0),0)=0,INDEX(Table1[NAMA BARANG "JOYKO"],MATCH(ROW()-2,Table1[1])),"")</f>
        <v>98</v>
      </c>
      <c r="F95" s="2">
        <f ca="1">IF(Table1[4]="","",COUNT(F$2:F94)+1)</f>
        <v>92</v>
      </c>
      <c r="G95" s="2" t="str">
        <f ca="1">CELL("FORMAT",Table1[7])</f>
        <v>G</v>
      </c>
      <c r="H95" s="2"/>
      <c r="I95" s="2"/>
      <c r="J95" s="2"/>
      <c r="L95">
        <f ca="1">INDEX(Table1[4],MATCH(ROW()-2,Table1[5]))</f>
        <v>99</v>
      </c>
      <c r="M95" t="str">
        <f ca="1">INDEX(Sheet1!A:A,Table2[[#This Row],[//]])</f>
        <v>Document Bag DCB-49 A4</v>
      </c>
      <c r="N95" t="str">
        <f ca="1">IF(INDEX(Sheet1!B:B,Table2[[#This Row],[//]])="","",INDEX(Sheet1!B:B,Table2[[#This Row],[//]]))</f>
        <v>6pcsx8packx2bxs</v>
      </c>
      <c r="O95" s="4">
        <f ca="1">IF(INDEX(Sheet1!C:C,Table2[[#This Row],[//]])="","",INDEX(Sheet1!C:C,Table2[[#This Row],[//]]))</f>
        <v>24300</v>
      </c>
      <c r="P95" s="2" t="str">
        <f ca="1">IF(INDEX(Sheet1!D:D,Table2[[#This Row],[//]])="","",INDEX(Sheet1!D:D,Table2[[#This Row],[//]]))</f>
        <v>pc</v>
      </c>
      <c r="Q95" s="2" t="str">
        <f ca="1">IF(INDEX(Sheet1!E:E,Table2[[#This Row],[//]])="","",INDEX(Sheet1!E:E,Table2[[#This Row],[//]]))</f>
        <v>++</v>
      </c>
    </row>
    <row r="96" spans="1:17" x14ac:dyDescent="0.25">
      <c r="A96" s="2">
        <f>IF(OR(Sheet1!A96=Table1[[#Headers],[NAMA BARANG "JOYKO"]],Sheet1!A96=""),"",ROW(Sheet1!A96))</f>
        <v>96</v>
      </c>
      <c r="B96" s="2">
        <f>IF(Table1[[#This Row],[NAMA BARANG "JOYKO"]]="","",COUNT(B$2:B95)+1)</f>
        <v>91</v>
      </c>
      <c r="C96" s="2" t="str">
        <f>INDEX(Sheet1!A:A,INDEX(Table1[NAMA BARANG "JOYKO"],MATCH(ROW()-2,Table1[1])))</f>
        <v>Document Bag DCB-49 A4</v>
      </c>
      <c r="D96" s="2" t="str">
        <f t="shared" si="1"/>
        <v>C2:C95</v>
      </c>
      <c r="E96" s="2">
        <f ca="1">IF(_xlfn.IFNA(MATCH(Table1[[#This Row],[2]],INDIRECT(Table1[[#This Row],[3]]),0),0)=0,INDEX(Table1[NAMA BARANG "JOYKO"],MATCH(ROW()-2,Table1[1])),"")</f>
        <v>99</v>
      </c>
      <c r="F96" s="2">
        <f ca="1">IF(Table1[4]="","",COUNT(F$2:F95)+1)</f>
        <v>93</v>
      </c>
      <c r="G96" s="2" t="str">
        <f ca="1">CELL("FORMAT",Table1[7])</f>
        <v>G</v>
      </c>
      <c r="H96" s="2"/>
      <c r="I96" s="2"/>
      <c r="J96" s="2"/>
      <c r="L96">
        <f ca="1">INDEX(Table1[4],MATCH(ROW()-2,Table1[5]))</f>
        <v>100</v>
      </c>
      <c r="M96" t="str">
        <f ca="1">INDEX(Sheet1!A:A,Table2[[#This Row],[//]])</f>
        <v>Document Bag DCB-49 B4</v>
      </c>
      <c r="N96" t="str">
        <f ca="1">IF(INDEX(Sheet1!B:B,Table2[[#This Row],[//]])="","",INDEX(Sheet1!B:B,Table2[[#This Row],[//]]))</f>
        <v>6pcsx8packx2bxs</v>
      </c>
      <c r="O96" s="4">
        <f ca="1">IF(INDEX(Sheet1!C:C,Table2[[#This Row],[//]])="","",INDEX(Sheet1!C:C,Table2[[#This Row],[//]]))</f>
        <v>32000</v>
      </c>
      <c r="P96" s="2" t="str">
        <f ca="1">IF(INDEX(Sheet1!D:D,Table2[[#This Row],[//]])="","",INDEX(Sheet1!D:D,Table2[[#This Row],[//]]))</f>
        <v>pc</v>
      </c>
      <c r="Q96" s="2" t="str">
        <f ca="1">IF(INDEX(Sheet1!E:E,Table2[[#This Row],[//]])="","",INDEX(Sheet1!E:E,Table2[[#This Row],[//]]))</f>
        <v>++</v>
      </c>
    </row>
    <row r="97" spans="1:17" x14ac:dyDescent="0.25">
      <c r="A97" s="2">
        <f>IF(OR(Sheet1!A97=Table1[[#Headers],[NAMA BARANG "JOYKO"]],Sheet1!A97=""),"",ROW(Sheet1!A97))</f>
        <v>97</v>
      </c>
      <c r="B97" s="2">
        <f>IF(Table1[[#This Row],[NAMA BARANG "JOYKO"]]="","",COUNT(B$2:B96)+1)</f>
        <v>92</v>
      </c>
      <c r="C97" s="2" t="str">
        <f>INDEX(Sheet1!A:A,INDEX(Table1[NAMA BARANG "JOYKO"],MATCH(ROW()-2,Table1[1])))</f>
        <v>Document Bag DCB-49 B4</v>
      </c>
      <c r="D97" s="2" t="str">
        <f t="shared" si="1"/>
        <v>C2:C96</v>
      </c>
      <c r="E97" s="2">
        <f ca="1">IF(_xlfn.IFNA(MATCH(Table1[[#This Row],[2]],INDIRECT(Table1[[#This Row],[3]]),0),0)=0,INDEX(Table1[NAMA BARANG "JOYKO"],MATCH(ROW()-2,Table1[1])),"")</f>
        <v>100</v>
      </c>
      <c r="F97" s="2">
        <f ca="1">IF(Table1[4]="","",COUNT(F$2:F96)+1)</f>
        <v>94</v>
      </c>
      <c r="G97" s="2" t="str">
        <f ca="1">CELL("FORMAT",Table1[7])</f>
        <v>G</v>
      </c>
      <c r="H97" s="2"/>
      <c r="I97" s="2"/>
      <c r="J97" s="2"/>
      <c r="L97">
        <f ca="1">INDEX(Table1[4],MATCH(ROW()-2,Table1[5]))</f>
        <v>101</v>
      </c>
      <c r="M97" t="str">
        <f ca="1">INDEX(Sheet1!A:A,Table2[[#This Row],[//]])</f>
        <v>Document Bag DCB-50 BILL</v>
      </c>
      <c r="N97" t="str">
        <f ca="1">IF(INDEX(Sheet1!B:B,Table2[[#This Row],[//]])="","",INDEX(Sheet1!B:B,Table2[[#This Row],[//]]))</f>
        <v>12pcsx25packx2bxs</v>
      </c>
      <c r="O97" s="4">
        <f ca="1">IF(INDEX(Sheet1!C:C,Table2[[#This Row],[//]])="","",INDEX(Sheet1!C:C,Table2[[#This Row],[//]]))</f>
        <v>6100</v>
      </c>
      <c r="P97" s="2" t="str">
        <f ca="1">IF(INDEX(Sheet1!D:D,Table2[[#This Row],[//]])="","",INDEX(Sheet1!D:D,Table2[[#This Row],[//]]))</f>
        <v>pc</v>
      </c>
      <c r="Q97" s="2" t="str">
        <f ca="1">IF(INDEX(Sheet1!E:E,Table2[[#This Row],[//]])="","",INDEX(Sheet1!E:E,Table2[[#This Row],[//]]))</f>
        <v>++</v>
      </c>
    </row>
    <row r="98" spans="1:17" x14ac:dyDescent="0.25">
      <c r="A98" s="2">
        <f>IF(OR(Sheet1!A98=Table1[[#Headers],[NAMA BARANG "JOYKO"]],Sheet1!A98=""),"",ROW(Sheet1!A98))</f>
        <v>98</v>
      </c>
      <c r="B98" s="2">
        <f>IF(Table1[[#This Row],[NAMA BARANG "JOYKO"]]="","",COUNT(B$2:B97)+1)</f>
        <v>93</v>
      </c>
      <c r="C98" s="2" t="str">
        <f>INDEX(Sheet1!A:A,INDEX(Table1[NAMA BARANG "JOYKO"],MATCH(ROW()-2,Table1[1])))</f>
        <v>Document Bag DCB-50 BILL</v>
      </c>
      <c r="D98" s="2" t="str">
        <f t="shared" si="1"/>
        <v>C2:C97</v>
      </c>
      <c r="E98" s="2">
        <f ca="1">IF(_xlfn.IFNA(MATCH(Table1[[#This Row],[2]],INDIRECT(Table1[[#This Row],[3]]),0),0)=0,INDEX(Table1[NAMA BARANG "JOYKO"],MATCH(ROW()-2,Table1[1])),"")</f>
        <v>101</v>
      </c>
      <c r="F98" s="2">
        <f ca="1">IF(Table1[4]="","",COUNT(F$2:F97)+1)</f>
        <v>95</v>
      </c>
      <c r="G98" s="2" t="str">
        <f ca="1">CELL("FORMAT",Table1[7])</f>
        <v>G</v>
      </c>
      <c r="H98" s="2"/>
      <c r="I98" s="2"/>
      <c r="J98" s="2"/>
      <c r="L98">
        <f ca="1">INDEX(Table1[4],MATCH(ROW()-2,Table1[5]))</f>
        <v>102</v>
      </c>
      <c r="M98" t="str">
        <f ca="1">INDEX(Sheet1!A:A,Table2[[#This Row],[//]])</f>
        <v>Document Bag DCB-50 A5</v>
      </c>
      <c r="N98" t="str">
        <f ca="1">IF(INDEX(Sheet1!B:B,Table2[[#This Row],[//]])="","",INDEX(Sheet1!B:B,Table2[[#This Row],[//]]))</f>
        <v>12pcsx20packx2bxs</v>
      </c>
      <c r="O98" s="4">
        <f ca="1">IF(INDEX(Sheet1!C:C,Table2[[#This Row],[//]])="","",INDEX(Sheet1!C:C,Table2[[#This Row],[//]]))</f>
        <v>7400</v>
      </c>
      <c r="P98" s="2" t="str">
        <f ca="1">IF(INDEX(Sheet1!D:D,Table2[[#This Row],[//]])="","",INDEX(Sheet1!D:D,Table2[[#This Row],[//]]))</f>
        <v>pc</v>
      </c>
      <c r="Q98" s="2" t="str">
        <f ca="1">IF(INDEX(Sheet1!E:E,Table2[[#This Row],[//]])="","",INDEX(Sheet1!E:E,Table2[[#This Row],[//]]))</f>
        <v>++</v>
      </c>
    </row>
    <row r="99" spans="1:17" x14ac:dyDescent="0.25">
      <c r="A99" s="2">
        <f>IF(OR(Sheet1!A99=Table1[[#Headers],[NAMA BARANG "JOYKO"]],Sheet1!A99=""),"",ROW(Sheet1!A99))</f>
        <v>99</v>
      </c>
      <c r="B99" s="2">
        <f>IF(Table1[[#This Row],[NAMA BARANG "JOYKO"]]="","",COUNT(B$2:B98)+1)</f>
        <v>94</v>
      </c>
      <c r="C99" s="2" t="str">
        <f>INDEX(Sheet1!A:A,INDEX(Table1[NAMA BARANG "JOYKO"],MATCH(ROW()-2,Table1[1])))</f>
        <v>Document Bag DCB-50 A5</v>
      </c>
      <c r="D99" s="2" t="str">
        <f t="shared" si="1"/>
        <v>C2:C98</v>
      </c>
      <c r="E99" s="2">
        <f ca="1">IF(_xlfn.IFNA(MATCH(Table1[[#This Row],[2]],INDIRECT(Table1[[#This Row],[3]]),0),0)=0,INDEX(Table1[NAMA BARANG "JOYKO"],MATCH(ROW()-2,Table1[1])),"")</f>
        <v>102</v>
      </c>
      <c r="F99" s="2">
        <f ca="1">IF(Table1[4]="","",COUNT(F$2:F98)+1)</f>
        <v>96</v>
      </c>
      <c r="G99" s="2" t="str">
        <f ca="1">CELL("FORMAT",Table1[7])</f>
        <v>G</v>
      </c>
      <c r="H99" s="2"/>
      <c r="I99" s="2"/>
      <c r="J99" s="2"/>
      <c r="L99">
        <f ca="1">INDEX(Table1[4],MATCH(ROW()-2,Table1[5]))</f>
        <v>103</v>
      </c>
      <c r="M99" t="str">
        <f ca="1">INDEX(Sheet1!A:A,Table2[[#This Row],[//]])</f>
        <v>Document Bag DCB-50 B5</v>
      </c>
      <c r="N99" t="str">
        <f ca="1">IF(INDEX(Sheet1!B:B,Table2[[#This Row],[//]])="","",INDEX(Sheet1!B:B,Table2[[#This Row],[//]]))</f>
        <v>12pcsx20packx2bxs</v>
      </c>
      <c r="O99" s="4">
        <f ca="1">IF(INDEX(Sheet1!C:C,Table2[[#This Row],[//]])="","",INDEX(Sheet1!C:C,Table2[[#This Row],[//]]))</f>
        <v>8500</v>
      </c>
      <c r="P99" s="2" t="str">
        <f ca="1">IF(INDEX(Sheet1!D:D,Table2[[#This Row],[//]])="","",INDEX(Sheet1!D:D,Table2[[#This Row],[//]]))</f>
        <v>pc</v>
      </c>
      <c r="Q99" s="2" t="str">
        <f ca="1">IF(INDEX(Sheet1!E:E,Table2[[#This Row],[//]])="","",INDEX(Sheet1!E:E,Table2[[#This Row],[//]]))</f>
        <v>++</v>
      </c>
    </row>
    <row r="100" spans="1:17" x14ac:dyDescent="0.25">
      <c r="A100" s="2">
        <f>IF(OR(Sheet1!A100=Table1[[#Headers],[NAMA BARANG "JOYKO"]],Sheet1!A100=""),"",ROW(Sheet1!A100))</f>
        <v>100</v>
      </c>
      <c r="B100" s="2">
        <f>IF(Table1[[#This Row],[NAMA BARANG "JOYKO"]]="","",COUNT(B$2:B99)+1)</f>
        <v>95</v>
      </c>
      <c r="C100" s="2" t="str">
        <f>INDEX(Sheet1!A:A,INDEX(Table1[NAMA BARANG "JOYKO"],MATCH(ROW()-2,Table1[1])))</f>
        <v>Document Bag DCB-50 B5</v>
      </c>
      <c r="D100" s="2" t="str">
        <f t="shared" si="1"/>
        <v>C2:C99</v>
      </c>
      <c r="E100" s="2">
        <f ca="1">IF(_xlfn.IFNA(MATCH(Table1[[#This Row],[2]],INDIRECT(Table1[[#This Row],[3]]),0),0)=0,INDEX(Table1[NAMA BARANG "JOYKO"],MATCH(ROW()-2,Table1[1])),"")</f>
        <v>103</v>
      </c>
      <c r="F100" s="2">
        <f ca="1">IF(Table1[4]="","",COUNT(F$2:F99)+1)</f>
        <v>97</v>
      </c>
      <c r="G100" s="2" t="str">
        <f ca="1">CELL("FORMAT",Table1[7])</f>
        <v>G</v>
      </c>
      <c r="H100" s="2"/>
      <c r="I100" s="2"/>
      <c r="J100" s="2"/>
      <c r="L100">
        <f ca="1">INDEX(Table1[4],MATCH(ROW()-2,Table1[5]))</f>
        <v>104</v>
      </c>
      <c r="M100" t="str">
        <f ca="1">INDEX(Sheet1!A:A,Table2[[#This Row],[//]])</f>
        <v>Document Bag DCB-50 A4</v>
      </c>
      <c r="N100" t="str">
        <f ca="1">IF(INDEX(Sheet1!B:B,Table2[[#This Row],[//]])="","",INDEX(Sheet1!B:B,Table2[[#This Row],[//]]))</f>
        <v>12pcsx15packx2bxs</v>
      </c>
      <c r="O100" s="4">
        <f ca="1">IF(INDEX(Sheet1!C:C,Table2[[#This Row],[//]])="","",INDEX(Sheet1!C:C,Table2[[#This Row],[//]]))</f>
        <v>10000</v>
      </c>
      <c r="P100" s="2" t="str">
        <f ca="1">IF(INDEX(Sheet1!D:D,Table2[[#This Row],[//]])="","",INDEX(Sheet1!D:D,Table2[[#This Row],[//]]))</f>
        <v>pc</v>
      </c>
      <c r="Q100" s="2" t="str">
        <f ca="1">IF(INDEX(Sheet1!E:E,Table2[[#This Row],[//]])="","",INDEX(Sheet1!E:E,Table2[[#This Row],[//]]))</f>
        <v>++</v>
      </c>
    </row>
    <row r="101" spans="1:17" x14ac:dyDescent="0.25">
      <c r="A101" s="2">
        <f>IF(OR(Sheet1!A101=Table1[[#Headers],[NAMA BARANG "JOYKO"]],Sheet1!A101=""),"",ROW(Sheet1!A101))</f>
        <v>101</v>
      </c>
      <c r="B101" s="2">
        <f>IF(Table1[[#This Row],[NAMA BARANG "JOYKO"]]="","",COUNT(B$2:B100)+1)</f>
        <v>96</v>
      </c>
      <c r="C101" s="2" t="str">
        <f>INDEX(Sheet1!A:A,INDEX(Table1[NAMA BARANG "JOYKO"],MATCH(ROW()-2,Table1[1])))</f>
        <v>Document Bag DCB-50 A4</v>
      </c>
      <c r="D101" s="2" t="str">
        <f t="shared" si="1"/>
        <v>C2:C100</v>
      </c>
      <c r="E101" s="2">
        <f ca="1">IF(_xlfn.IFNA(MATCH(Table1[[#This Row],[2]],INDIRECT(Table1[[#This Row],[3]]),0),0)=0,INDEX(Table1[NAMA BARANG "JOYKO"],MATCH(ROW()-2,Table1[1])),"")</f>
        <v>104</v>
      </c>
      <c r="F101" s="2">
        <f ca="1">IF(Table1[4]="","",COUNT(F$2:F100)+1)</f>
        <v>98</v>
      </c>
      <c r="G101" s="2" t="str">
        <f ca="1">CELL("FORMAT",Table1[7])</f>
        <v>G</v>
      </c>
      <c r="H101" s="2"/>
      <c r="I101" s="2"/>
      <c r="J101" s="2"/>
      <c r="L101">
        <f ca="1">INDEX(Table1[4],MATCH(ROW()-2,Table1[5]))</f>
        <v>105</v>
      </c>
      <c r="M101" t="str">
        <f ca="1">INDEX(Sheet1!A:A,Table2[[#This Row],[//]])</f>
        <v>Document Bag DCB-50 B4</v>
      </c>
      <c r="N101" t="str">
        <f ca="1">IF(INDEX(Sheet1!B:B,Table2[[#This Row],[//]])="","",INDEX(Sheet1!B:B,Table2[[#This Row],[//]]))</f>
        <v>12pcsx10packx2bxs</v>
      </c>
      <c r="O101" s="4">
        <f ca="1">IF(INDEX(Sheet1!C:C,Table2[[#This Row],[//]])="","",INDEX(Sheet1!C:C,Table2[[#This Row],[//]]))</f>
        <v>12400</v>
      </c>
      <c r="P101" s="2" t="str">
        <f ca="1">IF(INDEX(Sheet1!D:D,Table2[[#This Row],[//]])="","",INDEX(Sheet1!D:D,Table2[[#This Row],[//]]))</f>
        <v>pc</v>
      </c>
      <c r="Q101" s="2" t="str">
        <f ca="1">IF(INDEX(Sheet1!E:E,Table2[[#This Row],[//]])="","",INDEX(Sheet1!E:E,Table2[[#This Row],[//]]))</f>
        <v>++</v>
      </c>
    </row>
    <row r="102" spans="1:17" x14ac:dyDescent="0.25">
      <c r="A102" s="2">
        <f>IF(OR(Sheet1!A102=Table1[[#Headers],[NAMA BARANG "JOYKO"]],Sheet1!A102=""),"",ROW(Sheet1!A102))</f>
        <v>102</v>
      </c>
      <c r="B102" s="2">
        <f>IF(Table1[[#This Row],[NAMA BARANG "JOYKO"]]="","",COUNT(B$2:B101)+1)</f>
        <v>97</v>
      </c>
      <c r="C102" s="2" t="str">
        <f>INDEX(Sheet1!A:A,INDEX(Table1[NAMA BARANG "JOYKO"],MATCH(ROW()-2,Table1[1])))</f>
        <v>Document Bag DCB-50 B4</v>
      </c>
      <c r="D102" s="2" t="str">
        <f t="shared" si="1"/>
        <v>C2:C101</v>
      </c>
      <c r="E102" s="2">
        <f ca="1">IF(_xlfn.IFNA(MATCH(Table1[[#This Row],[2]],INDIRECT(Table1[[#This Row],[3]]),0),0)=0,INDEX(Table1[NAMA BARANG "JOYKO"],MATCH(ROW()-2,Table1[1])),"")</f>
        <v>105</v>
      </c>
      <c r="F102" s="2">
        <f ca="1">IF(Table1[4]="","",COUNT(F$2:F101)+1)</f>
        <v>99</v>
      </c>
      <c r="G102" s="2" t="str">
        <f ca="1">CELL("FORMAT",Table1[7])</f>
        <v>G</v>
      </c>
      <c r="H102" s="2"/>
      <c r="I102" s="2"/>
      <c r="J102" s="2"/>
      <c r="L102">
        <f ca="1">INDEX(Table1[4],MATCH(ROW()-2,Table1[5]))</f>
        <v>106</v>
      </c>
      <c r="M102" t="str">
        <f ca="1">INDEX(Sheet1!A:A,Table2[[#This Row],[//]])</f>
        <v>Shopping Bag SHSB-2723</v>
      </c>
      <c r="N102" t="str">
        <f ca="1">IF(INDEX(Sheet1!B:B,Table2[[#This Row],[//]])="","",INDEX(Sheet1!B:B,Table2[[#This Row],[//]]))</f>
        <v>100 pcs</v>
      </c>
      <c r="O102" s="4">
        <f ca="1">IF(INDEX(Sheet1!C:C,Table2[[#This Row],[//]])="","",INDEX(Sheet1!C:C,Table2[[#This Row],[//]]))</f>
        <v>15000</v>
      </c>
      <c r="P102" s="2" t="str">
        <f ca="1">IF(INDEX(Sheet1!D:D,Table2[[#This Row],[//]])="","",INDEX(Sheet1!D:D,Table2[[#This Row],[//]]))</f>
        <v>pc</v>
      </c>
      <c r="Q102" s="2" t="str">
        <f ca="1">IF(INDEX(Sheet1!E:E,Table2[[#This Row],[//]])="","",INDEX(Sheet1!E:E,Table2[[#This Row],[//]]))</f>
        <v>++</v>
      </c>
    </row>
    <row r="103" spans="1:17" x14ac:dyDescent="0.25">
      <c r="A103" s="2">
        <f>IF(OR(Sheet1!A103=Table1[[#Headers],[NAMA BARANG "JOYKO"]],Sheet1!A103=""),"",ROW(Sheet1!A103))</f>
        <v>103</v>
      </c>
      <c r="B103" s="2">
        <f>IF(Table1[[#This Row],[NAMA BARANG "JOYKO"]]="","",COUNT(B$2:B102)+1)</f>
        <v>98</v>
      </c>
      <c r="C103" s="2" t="str">
        <f>INDEX(Sheet1!A:A,INDEX(Table1[NAMA BARANG "JOYKO"],MATCH(ROW()-2,Table1[1])))</f>
        <v>Shopping Bag SHSB-2723</v>
      </c>
      <c r="D103" s="2" t="str">
        <f t="shared" si="1"/>
        <v>C2:C102</v>
      </c>
      <c r="E103" s="2">
        <f ca="1">IF(_xlfn.IFNA(MATCH(Table1[[#This Row],[2]],INDIRECT(Table1[[#This Row],[3]]),0),0)=0,INDEX(Table1[NAMA BARANG "JOYKO"],MATCH(ROW()-2,Table1[1])),"")</f>
        <v>106</v>
      </c>
      <c r="F103" s="2">
        <f ca="1">IF(Table1[4]="","",COUNT(F$2:F102)+1)</f>
        <v>100</v>
      </c>
      <c r="G103" s="2" t="str">
        <f ca="1">CELL("FORMAT",Table1[7])</f>
        <v>G</v>
      </c>
      <c r="H103" s="2"/>
      <c r="I103" s="2"/>
      <c r="J103" s="2"/>
      <c r="L103">
        <f ca="1">INDEX(Table1[4],MATCH(ROW()-2,Table1[5]))</f>
        <v>107</v>
      </c>
      <c r="M103" t="str">
        <f ca="1">INDEX(Sheet1!A:A,Table2[[#This Row],[//]])</f>
        <v>Shopping Bag SHSB-3033</v>
      </c>
      <c r="N103" t="str">
        <f ca="1">IF(INDEX(Sheet1!B:B,Table2[[#This Row],[//]])="","",INDEX(Sheet1!B:B,Table2[[#This Row],[//]]))</f>
        <v>100 pcs</v>
      </c>
      <c r="O103" s="4">
        <f ca="1">IF(INDEX(Sheet1!C:C,Table2[[#This Row],[//]])="","",INDEX(Sheet1!C:C,Table2[[#This Row],[//]]))</f>
        <v>21900</v>
      </c>
      <c r="P103" s="2" t="str">
        <f ca="1">IF(INDEX(Sheet1!D:D,Table2[[#This Row],[//]])="","",INDEX(Sheet1!D:D,Table2[[#This Row],[//]]))</f>
        <v>pc</v>
      </c>
      <c r="Q103" s="2" t="str">
        <f ca="1">IF(INDEX(Sheet1!E:E,Table2[[#This Row],[//]])="","",INDEX(Sheet1!E:E,Table2[[#This Row],[//]]))</f>
        <v>++</v>
      </c>
    </row>
    <row r="104" spans="1:17" x14ac:dyDescent="0.25">
      <c r="A104" s="2">
        <f>IF(OR(Sheet1!A104=Table1[[#Headers],[NAMA BARANG "JOYKO"]],Sheet1!A104=""),"",ROW(Sheet1!A104))</f>
        <v>104</v>
      </c>
      <c r="B104" s="2">
        <f>IF(Table1[[#This Row],[NAMA BARANG "JOYKO"]]="","",COUNT(B$2:B103)+1)</f>
        <v>99</v>
      </c>
      <c r="C104" s="2" t="str">
        <f>INDEX(Sheet1!A:A,INDEX(Table1[NAMA BARANG "JOYKO"],MATCH(ROW()-2,Table1[1])))</f>
        <v>Shopping Bag SHSB-3033</v>
      </c>
      <c r="D104" s="2" t="str">
        <f t="shared" si="1"/>
        <v>C2:C103</v>
      </c>
      <c r="E104" s="2">
        <f ca="1">IF(_xlfn.IFNA(MATCH(Table1[[#This Row],[2]],INDIRECT(Table1[[#This Row],[3]]),0),0)=0,INDEX(Table1[NAMA BARANG "JOYKO"],MATCH(ROW()-2,Table1[1])),"")</f>
        <v>107</v>
      </c>
      <c r="F104" s="2">
        <f ca="1">IF(Table1[4]="","",COUNT(F$2:F103)+1)</f>
        <v>101</v>
      </c>
      <c r="G104" s="2" t="str">
        <f ca="1">CELL("FORMAT",Table1[7])</f>
        <v>G</v>
      </c>
      <c r="H104" s="2"/>
      <c r="I104" s="2"/>
      <c r="J104" s="2"/>
      <c r="L104">
        <f ca="1">INDEX(Table1[4],MATCH(ROW()-2,Table1[5]))</f>
        <v>108</v>
      </c>
      <c r="M104" t="str">
        <f ca="1">INDEX(Sheet1!A:A,Table2[[#This Row],[//]])</f>
        <v>Shopping Bag ZP-2327 (seleting)</v>
      </c>
      <c r="N104" t="str">
        <f ca="1">IF(INDEX(Sheet1!B:B,Table2[[#This Row],[//]])="","",INDEX(Sheet1!B:B,Table2[[#This Row],[//]]))</f>
        <v>100 pcs</v>
      </c>
      <c r="O104" s="4">
        <f ca="1">IF(INDEX(Sheet1!C:C,Table2[[#This Row],[//]])="","",INDEX(Sheet1!C:C,Table2[[#This Row],[//]]))</f>
        <v>18000</v>
      </c>
      <c r="P104" s="2" t="str">
        <f ca="1">IF(INDEX(Sheet1!D:D,Table2[[#This Row],[//]])="","",INDEX(Sheet1!D:D,Table2[[#This Row],[//]]))</f>
        <v>pc</v>
      </c>
      <c r="Q104" s="2" t="str">
        <f ca="1">IF(INDEX(Sheet1!E:E,Table2[[#This Row],[//]])="","",INDEX(Sheet1!E:E,Table2[[#This Row],[//]]))</f>
        <v>++</v>
      </c>
    </row>
    <row r="105" spans="1:17" x14ac:dyDescent="0.25">
      <c r="A105" s="2">
        <f>IF(OR(Sheet1!A105=Table1[[#Headers],[NAMA BARANG "JOYKO"]],Sheet1!A105=""),"",ROW(Sheet1!A105))</f>
        <v>105</v>
      </c>
      <c r="B105" s="2">
        <f>IF(Table1[[#This Row],[NAMA BARANG "JOYKO"]]="","",COUNT(B$2:B104)+1)</f>
        <v>100</v>
      </c>
      <c r="C105" s="2" t="str">
        <f>INDEX(Sheet1!A:A,INDEX(Table1[NAMA BARANG "JOYKO"],MATCH(ROW()-2,Table1[1])))</f>
        <v>Shopping Bag ZP-2327 (seleting)</v>
      </c>
      <c r="D105" s="2" t="str">
        <f t="shared" si="1"/>
        <v>C2:C104</v>
      </c>
      <c r="E105" s="2">
        <f ca="1">IF(_xlfn.IFNA(MATCH(Table1[[#This Row],[2]],INDIRECT(Table1[[#This Row],[3]]),0),0)=0,INDEX(Table1[NAMA BARANG "JOYKO"],MATCH(ROW()-2,Table1[1])),"")</f>
        <v>108</v>
      </c>
      <c r="F105" s="2">
        <f ca="1">IF(Table1[4]="","",COUNT(F$2:F104)+1)</f>
        <v>102</v>
      </c>
      <c r="G105" s="2" t="str">
        <f ca="1">CELL("FORMAT",Table1[7])</f>
        <v>G</v>
      </c>
      <c r="H105" s="2"/>
      <c r="I105" s="2"/>
      <c r="J105" s="2"/>
      <c r="L105">
        <f ca="1">INDEX(Table1[4],MATCH(ROW()-2,Table1[5]))</f>
        <v>109</v>
      </c>
      <c r="M105" t="str">
        <f ca="1">INDEX(Sheet1!A:A,Table2[[#This Row],[//]])</f>
        <v>Shopping Bag ZP-3330 (seleting)</v>
      </c>
      <c r="N105" t="str">
        <f ca="1">IF(INDEX(Sheet1!B:B,Table2[[#This Row],[//]])="","",INDEX(Sheet1!B:B,Table2[[#This Row],[//]]))</f>
        <v xml:space="preserve">  48 pcs</v>
      </c>
      <c r="O105" s="4">
        <f ca="1">IF(INDEX(Sheet1!C:C,Table2[[#This Row],[//]])="","",INDEX(Sheet1!C:C,Table2[[#This Row],[//]]))</f>
        <v>28000</v>
      </c>
      <c r="P105" s="2" t="str">
        <f ca="1">IF(INDEX(Sheet1!D:D,Table2[[#This Row],[//]])="","",INDEX(Sheet1!D:D,Table2[[#This Row],[//]]))</f>
        <v>pc</v>
      </c>
      <c r="Q105" s="2" t="str">
        <f ca="1">IF(INDEX(Sheet1!E:E,Table2[[#This Row],[//]])="","",INDEX(Sheet1!E:E,Table2[[#This Row],[//]]))</f>
        <v>++</v>
      </c>
    </row>
    <row r="106" spans="1:17" x14ac:dyDescent="0.25">
      <c r="A106" s="2">
        <f>IF(OR(Sheet1!A106=Table1[[#Headers],[NAMA BARANG "JOYKO"]],Sheet1!A106=""),"",ROW(Sheet1!A106))</f>
        <v>106</v>
      </c>
      <c r="B106" s="2">
        <f>IF(Table1[[#This Row],[NAMA BARANG "JOYKO"]]="","",COUNT(B$2:B105)+1)</f>
        <v>101</v>
      </c>
      <c r="C106" s="2" t="str">
        <f>INDEX(Sheet1!A:A,INDEX(Table1[NAMA BARANG "JOYKO"],MATCH(ROW()-2,Table1[1])))</f>
        <v>Shopping Bag ZP-3330 (seleting)</v>
      </c>
      <c r="D106" s="2" t="str">
        <f t="shared" si="1"/>
        <v>C2:C105</v>
      </c>
      <c r="E106" s="2">
        <f ca="1">IF(_xlfn.IFNA(MATCH(Table1[[#This Row],[2]],INDIRECT(Table1[[#This Row],[3]]),0),0)=0,INDEX(Table1[NAMA BARANG "JOYKO"],MATCH(ROW()-2,Table1[1])),"")</f>
        <v>109</v>
      </c>
      <c r="F106" s="2">
        <f ca="1">IF(Table1[4]="","",COUNT(F$2:F105)+1)</f>
        <v>103</v>
      </c>
      <c r="G106" s="2" t="str">
        <f ca="1">CELL("FORMAT",Table1[7])</f>
        <v>G</v>
      </c>
      <c r="H106" s="2"/>
      <c r="I106" s="2"/>
      <c r="J106" s="2"/>
      <c r="L106">
        <f ca="1">INDEX(Table1[4],MATCH(ROW()-2,Table1[5]))</f>
        <v>114</v>
      </c>
      <c r="M106" t="str">
        <f ca="1">INDEX(Sheet1!A:A,Table2[[#This Row],[//]])</f>
        <v>Shopping Bag SPB-1925</v>
      </c>
      <c r="N106" t="str">
        <f ca="1">IF(INDEX(Sheet1!B:B,Table2[[#This Row],[//]])="","",INDEX(Sheet1!B:B,Table2[[#This Row],[//]]))</f>
        <v>100 pcs</v>
      </c>
      <c r="O106" s="4">
        <f ca="1">IF(INDEX(Sheet1!C:C,Table2[[#This Row],[//]])="","",INDEX(Sheet1!C:C,Table2[[#This Row],[//]]))</f>
        <v>6400</v>
      </c>
      <c r="P106" s="2" t="str">
        <f ca="1">IF(INDEX(Sheet1!D:D,Table2[[#This Row],[//]])="","",INDEX(Sheet1!D:D,Table2[[#This Row],[//]]))</f>
        <v>pc</v>
      </c>
      <c r="Q106" s="2" t="str">
        <f ca="1">IF(INDEX(Sheet1!E:E,Table2[[#This Row],[//]])="","",INDEX(Sheet1!E:E,Table2[[#This Row],[//]]))</f>
        <v>++</v>
      </c>
    </row>
    <row r="107" spans="1:17" x14ac:dyDescent="0.25">
      <c r="A107" s="2">
        <f>IF(OR(Sheet1!A107=Table1[[#Headers],[NAMA BARANG "JOYKO"]],Sheet1!A107=""),"",ROW(Sheet1!A107))</f>
        <v>107</v>
      </c>
      <c r="B107" s="2">
        <f>IF(Table1[[#This Row],[NAMA BARANG "JOYKO"]]="","",COUNT(B$2:B106)+1)</f>
        <v>102</v>
      </c>
      <c r="C107" s="2" t="str">
        <f>INDEX(Sheet1!A:A,INDEX(Table1[NAMA BARANG "JOYKO"],MATCH(ROW()-2,Table1[1])))</f>
        <v>BAG</v>
      </c>
      <c r="D107" s="2" t="str">
        <f t="shared" si="1"/>
        <v>C2:C106</v>
      </c>
      <c r="E107" s="2" t="str">
        <f ca="1">IF(_xlfn.IFNA(MATCH(Table1[[#This Row],[2]],INDIRECT(Table1[[#This Row],[3]]),0),0)=0,INDEX(Table1[NAMA BARANG "JOYKO"],MATCH(ROW()-2,Table1[1])),"")</f>
        <v/>
      </c>
      <c r="F107" s="2" t="str">
        <f ca="1">IF(Table1[4]="","",COUNT(F$2:F106)+1)</f>
        <v/>
      </c>
      <c r="G107" s="2" t="str">
        <f ca="1">CELL("FORMAT",Table1[7])</f>
        <v>G</v>
      </c>
      <c r="H107" s="2"/>
      <c r="I107" s="2"/>
      <c r="J107" s="2"/>
      <c r="L107">
        <f ca="1">INDEX(Table1[4],MATCH(ROW()-2,Table1[5]))</f>
        <v>115</v>
      </c>
      <c r="M107" t="str">
        <f ca="1">INDEX(Sheet1!A:A,Table2[[#This Row],[//]])</f>
        <v>Shopping Bag SPB-3029</v>
      </c>
      <c r="N107" t="str">
        <f ca="1">IF(INDEX(Sheet1!B:B,Table2[[#This Row],[//]])="","",INDEX(Sheet1!B:B,Table2[[#This Row],[//]]))</f>
        <v>100 pcs</v>
      </c>
      <c r="O107" s="4">
        <f ca="1">IF(INDEX(Sheet1!C:C,Table2[[#This Row],[//]])="","",INDEX(Sheet1!C:C,Table2[[#This Row],[//]]))</f>
        <v>8400</v>
      </c>
      <c r="P107" s="2" t="str">
        <f ca="1">IF(INDEX(Sheet1!D:D,Table2[[#This Row],[//]])="","",INDEX(Sheet1!D:D,Table2[[#This Row],[//]]))</f>
        <v>pc</v>
      </c>
      <c r="Q107" s="2" t="str">
        <f ca="1">IF(INDEX(Sheet1!E:E,Table2[[#This Row],[//]])="","",INDEX(Sheet1!E:E,Table2[[#This Row],[//]]))</f>
        <v>++</v>
      </c>
    </row>
    <row r="108" spans="1:17" x14ac:dyDescent="0.25">
      <c r="A108" s="2">
        <f>IF(OR(Sheet1!A108=Table1[[#Headers],[NAMA BARANG "JOYKO"]],Sheet1!A108=""),"",ROW(Sheet1!A108))</f>
        <v>108</v>
      </c>
      <c r="B108" s="2">
        <f>IF(Table1[[#This Row],[NAMA BARANG "JOYKO"]]="","",COUNT(B$2:B107)+1)</f>
        <v>103</v>
      </c>
      <c r="C108" s="2" t="str">
        <f>INDEX(Sheet1!A:A,INDEX(Table1[NAMA BARANG "JOYKO"],MATCH(ROW()-2,Table1[1])))</f>
        <v>Shopping Bag SPB-1925</v>
      </c>
      <c r="D108" s="2" t="str">
        <f t="shared" si="1"/>
        <v>C2:C107</v>
      </c>
      <c r="E108" s="2">
        <f ca="1">IF(_xlfn.IFNA(MATCH(Table1[[#This Row],[2]],INDIRECT(Table1[[#This Row],[3]]),0),0)=0,INDEX(Table1[NAMA BARANG "JOYKO"],MATCH(ROW()-2,Table1[1])),"")</f>
        <v>114</v>
      </c>
      <c r="F108" s="2">
        <f ca="1">IF(Table1[4]="","",COUNT(F$2:F107)+1)</f>
        <v>104</v>
      </c>
      <c r="G108" s="2" t="str">
        <f ca="1">CELL("FORMAT",Table1[7])</f>
        <v>G</v>
      </c>
      <c r="H108" s="2"/>
      <c r="I108" s="2"/>
      <c r="J108" s="2"/>
      <c r="L108">
        <f ca="1">INDEX(Table1[4],MATCH(ROW()-2,Table1[5]))</f>
        <v>116</v>
      </c>
      <c r="M108" t="str">
        <f ca="1">INDEX(Sheet1!A:A,Table2[[#This Row],[//]])</f>
        <v>Shopping Bag SPB-3234</v>
      </c>
      <c r="N108" t="str">
        <f ca="1">IF(INDEX(Sheet1!B:B,Table2[[#This Row],[//]])="","",INDEX(Sheet1!B:B,Table2[[#This Row],[//]]))</f>
        <v>100 pcs</v>
      </c>
      <c r="O108" s="4">
        <f ca="1">IF(INDEX(Sheet1!C:C,Table2[[#This Row],[//]])="","",INDEX(Sheet1!C:C,Table2[[#This Row],[//]]))</f>
        <v>9200</v>
      </c>
      <c r="P108" s="2" t="str">
        <f ca="1">IF(INDEX(Sheet1!D:D,Table2[[#This Row],[//]])="","",INDEX(Sheet1!D:D,Table2[[#This Row],[//]]))</f>
        <v>pc</v>
      </c>
      <c r="Q108" s="2" t="str">
        <f ca="1">IF(INDEX(Sheet1!E:E,Table2[[#This Row],[//]])="","",INDEX(Sheet1!E:E,Table2[[#This Row],[//]]))</f>
        <v>++</v>
      </c>
    </row>
    <row r="109" spans="1:17" x14ac:dyDescent="0.25">
      <c r="A109" s="2">
        <f>IF(OR(Sheet1!A109=Table1[[#Headers],[NAMA BARANG "JOYKO"]],Sheet1!A109=""),"",ROW(Sheet1!A109))</f>
        <v>109</v>
      </c>
      <c r="B109" s="2">
        <f>IF(Table1[[#This Row],[NAMA BARANG "JOYKO"]]="","",COUNT(B$2:B108)+1)</f>
        <v>104</v>
      </c>
      <c r="C109" s="2" t="str">
        <f>INDEX(Sheet1!A:A,INDEX(Table1[NAMA BARANG "JOYKO"],MATCH(ROW()-2,Table1[1])))</f>
        <v>Shopping Bag SPB-3029</v>
      </c>
      <c r="D109" s="2" t="str">
        <f t="shared" si="1"/>
        <v>C2:C108</v>
      </c>
      <c r="E109" s="2">
        <f ca="1">IF(_xlfn.IFNA(MATCH(Table1[[#This Row],[2]],INDIRECT(Table1[[#This Row],[3]]),0),0)=0,INDEX(Table1[NAMA BARANG "JOYKO"],MATCH(ROW()-2,Table1[1])),"")</f>
        <v>115</v>
      </c>
      <c r="F109" s="2">
        <f ca="1">IF(Table1[4]="","",COUNT(F$2:F108)+1)</f>
        <v>105</v>
      </c>
      <c r="G109" s="2" t="str">
        <f ca="1">CELL("FORMAT",Table1[7])</f>
        <v>G</v>
      </c>
      <c r="H109" s="2"/>
      <c r="I109" s="2"/>
      <c r="J109" s="2"/>
      <c r="L109">
        <f ca="1">INDEX(Table1[4],MATCH(ROW()-2,Table1[5]))</f>
        <v>117</v>
      </c>
      <c r="M109" s="3" t="str">
        <f ca="1">INDEX(Sheet1!A:A,Table2[[#This Row],[//]])</f>
        <v>BELL</v>
      </c>
      <c r="N109" t="str">
        <f ca="1">IF(INDEX(Sheet1!B:B,Table2[[#This Row],[//]])="","",INDEX(Sheet1!B:B,Table2[[#This Row],[//]]))</f>
        <v/>
      </c>
      <c r="O109" s="4" t="str">
        <f ca="1">IF(INDEX(Sheet1!C:C,Table2[[#This Row],[//]])="","",INDEX(Sheet1!C:C,Table2[[#This Row],[//]]))</f>
        <v/>
      </c>
      <c r="P109" s="2" t="str">
        <f ca="1">IF(INDEX(Sheet1!D:D,Table2[[#This Row],[//]])="","",INDEX(Sheet1!D:D,Table2[[#This Row],[//]]))</f>
        <v/>
      </c>
      <c r="Q109" s="2" t="str">
        <f ca="1">IF(INDEX(Sheet1!E:E,Table2[[#This Row],[//]])="","",INDEX(Sheet1!E:E,Table2[[#This Row],[//]]))</f>
        <v/>
      </c>
    </row>
    <row r="110" spans="1:17" x14ac:dyDescent="0.25">
      <c r="A110" s="2" t="str">
        <f>IF(OR(Sheet1!A110=Table1[[#Headers],[NAMA BARANG "JOYKO"]],Sheet1!A110=""),"",ROW(Sheet1!A110))</f>
        <v/>
      </c>
      <c r="B110" s="2" t="str">
        <f>IF(Table1[[#This Row],[NAMA BARANG "JOYKO"]]="","",COUNT(B$2:B109)+1)</f>
        <v/>
      </c>
      <c r="C110" s="2" t="str">
        <f>INDEX(Sheet1!A:A,INDEX(Table1[NAMA BARANG "JOYKO"],MATCH(ROW()-2,Table1[1])))</f>
        <v>Shopping Bag SPB-3234</v>
      </c>
      <c r="D110" s="2" t="str">
        <f t="shared" si="1"/>
        <v>C2:C109</v>
      </c>
      <c r="E110" s="2">
        <f ca="1">IF(_xlfn.IFNA(MATCH(Table1[[#This Row],[2]],INDIRECT(Table1[[#This Row],[3]]),0),0)=0,INDEX(Table1[NAMA BARANG "JOYKO"],MATCH(ROW()-2,Table1[1])),"")</f>
        <v>116</v>
      </c>
      <c r="F110" s="2">
        <f ca="1">IF(Table1[4]="","",COUNT(F$2:F109)+1)</f>
        <v>106</v>
      </c>
      <c r="G110" s="2" t="str">
        <f ca="1">CELL("FORMAT",Table1[7])</f>
        <v>G</v>
      </c>
      <c r="H110" s="2"/>
      <c r="I110" s="2"/>
      <c r="J110" s="2"/>
      <c r="L110">
        <f ca="1">INDEX(Table1[4],MATCH(ROW()-2,Table1[5]))</f>
        <v>118</v>
      </c>
      <c r="M110" t="str">
        <f ca="1">INDEX(Sheet1!A:A,Table2[[#This Row],[//]])</f>
        <v>Call Bell BL-900</v>
      </c>
      <c r="N110" t="str">
        <f ca="1">IF(INDEX(Sheet1!B:B,Table2[[#This Row],[//]])="","",INDEX(Sheet1!B:B,Table2[[#This Row],[//]]))</f>
        <v xml:space="preserve">12pcs x 10bxs </v>
      </c>
      <c r="O110" s="4">
        <f ca="1">IF(INDEX(Sheet1!C:C,Table2[[#This Row],[//]])="","",INDEX(Sheet1!C:C,Table2[[#This Row],[//]]))</f>
        <v>18500</v>
      </c>
      <c r="P110" s="2" t="str">
        <f ca="1">IF(INDEX(Sheet1!D:D,Table2[[#This Row],[//]])="","",INDEX(Sheet1!D:D,Table2[[#This Row],[//]]))</f>
        <v>pc</v>
      </c>
      <c r="Q110" s="2" t="str">
        <f ca="1">IF(INDEX(Sheet1!E:E,Table2[[#This Row],[//]])="","",INDEX(Sheet1!E:E,Table2[[#This Row],[//]]))</f>
        <v>++</v>
      </c>
    </row>
    <row r="111" spans="1:17" x14ac:dyDescent="0.25">
      <c r="A111" s="2" t="str">
        <f>IF(OR(Sheet1!A111=Table1[[#Headers],[NAMA BARANG "JOYKO"]],Sheet1!A111=""),"",ROW(Sheet1!A111))</f>
        <v/>
      </c>
      <c r="B111" s="2" t="str">
        <f>IF(Table1[[#This Row],[NAMA BARANG "JOYKO"]]="","",COUNT(B$2:B110)+1)</f>
        <v/>
      </c>
      <c r="C111" s="2" t="str">
        <f>INDEX(Sheet1!A:A,INDEX(Table1[NAMA BARANG "JOYKO"],MATCH(ROW()-2,Table1[1])))</f>
        <v>BELL</v>
      </c>
      <c r="D111" s="2" t="str">
        <f t="shared" si="1"/>
        <v>C2:C110</v>
      </c>
      <c r="E111" s="2">
        <f ca="1">IF(_xlfn.IFNA(MATCH(Table1[[#This Row],[2]],INDIRECT(Table1[[#This Row],[3]]),0),0)=0,INDEX(Table1[NAMA BARANG "JOYKO"],MATCH(ROW()-2,Table1[1])),"")</f>
        <v>117</v>
      </c>
      <c r="F111" s="2">
        <f ca="1">IF(Table1[4]="","",COUNT(F$2:F110)+1)</f>
        <v>107</v>
      </c>
      <c r="G111" s="2" t="str">
        <f ca="1">CELL("FORMAT",Table1[7])</f>
        <v>G</v>
      </c>
      <c r="H111" s="2"/>
      <c r="I111" s="2"/>
      <c r="J111" s="2"/>
      <c r="L111">
        <f ca="1">INDEX(Table1[4],MATCH(ROW()-2,Table1[5]))</f>
        <v>119</v>
      </c>
      <c r="M111" t="str">
        <f ca="1">INDEX(Sheet1!A:A,Table2[[#This Row],[//]])</f>
        <v>Call Bell BL-901</v>
      </c>
      <c r="N111" t="str">
        <f ca="1">IF(INDEX(Sheet1!B:B,Table2[[#This Row],[//]])="","",INDEX(Sheet1!B:B,Table2[[#This Row],[//]]))</f>
        <v xml:space="preserve">10pcs x 10bxs </v>
      </c>
      <c r="O111" s="4">
        <f ca="1">IF(INDEX(Sheet1!C:C,Table2[[#This Row],[//]])="","",INDEX(Sheet1!C:C,Table2[[#This Row],[//]]))</f>
        <v>18500</v>
      </c>
      <c r="P111" s="2" t="str">
        <f ca="1">IF(INDEX(Sheet1!D:D,Table2[[#This Row],[//]])="","",INDEX(Sheet1!D:D,Table2[[#This Row],[//]]))</f>
        <v>pc</v>
      </c>
      <c r="Q111" s="2" t="str">
        <f ca="1">IF(INDEX(Sheet1!E:E,Table2[[#This Row],[//]])="","",INDEX(Sheet1!E:E,Table2[[#This Row],[//]]))</f>
        <v>++</v>
      </c>
    </row>
    <row r="112" spans="1:17" x14ac:dyDescent="0.25">
      <c r="A112" s="2" t="str">
        <f>IF(OR(Sheet1!A112=Table1[[#Headers],[NAMA BARANG "JOYKO"]],Sheet1!A112=""),"",ROW(Sheet1!A112))</f>
        <v/>
      </c>
      <c r="B112" s="2" t="str">
        <f>IF(Table1[[#This Row],[NAMA BARANG "JOYKO"]]="","",COUNT(B$2:B111)+1)</f>
        <v/>
      </c>
      <c r="C112" s="2" t="str">
        <f>INDEX(Sheet1!A:A,INDEX(Table1[NAMA BARANG "JOYKO"],MATCH(ROW()-2,Table1[1])))</f>
        <v>Call Bell BL-900</v>
      </c>
      <c r="D112" s="2" t="str">
        <f t="shared" si="1"/>
        <v>C2:C111</v>
      </c>
      <c r="E112" s="2">
        <f ca="1">IF(_xlfn.IFNA(MATCH(Table1[[#This Row],[2]],INDIRECT(Table1[[#This Row],[3]]),0),0)=0,INDEX(Table1[NAMA BARANG "JOYKO"],MATCH(ROW()-2,Table1[1])),"")</f>
        <v>118</v>
      </c>
      <c r="F112" s="2">
        <f ca="1">IF(Table1[4]="","",COUNT(F$2:F111)+1)</f>
        <v>108</v>
      </c>
      <c r="G112" s="2" t="str">
        <f ca="1">CELL("FORMAT",Table1[7])</f>
        <v>G</v>
      </c>
      <c r="H112" s="2"/>
      <c r="I112" s="2"/>
      <c r="J112" s="2"/>
      <c r="L112">
        <f ca="1">INDEX(Table1[4],MATCH(ROW()-2,Table1[5]))</f>
        <v>120</v>
      </c>
      <c r="M112" s="3" t="str">
        <f ca="1">INDEX(Sheet1!A:A,Table2[[#This Row],[//]])</f>
        <v>BINDER</v>
      </c>
      <c r="N112" t="str">
        <f ca="1">IF(INDEX(Sheet1!B:B,Table2[[#This Row],[//]])="","",INDEX(Sheet1!B:B,Table2[[#This Row],[//]]))</f>
        <v/>
      </c>
      <c r="O112" s="4" t="str">
        <f ca="1">IF(INDEX(Sheet1!C:C,Table2[[#This Row],[//]])="","",INDEX(Sheet1!C:C,Table2[[#This Row],[//]]))</f>
        <v/>
      </c>
      <c r="P112" s="2" t="str">
        <f ca="1">IF(INDEX(Sheet1!D:D,Table2[[#This Row],[//]])="","",INDEX(Sheet1!D:D,Table2[[#This Row],[//]]))</f>
        <v/>
      </c>
      <c r="Q112" s="2" t="str">
        <f ca="1">IF(INDEX(Sheet1!E:E,Table2[[#This Row],[//]])="","",INDEX(Sheet1!E:E,Table2[[#This Row],[//]]))</f>
        <v/>
      </c>
    </row>
    <row r="113" spans="1:17" x14ac:dyDescent="0.25">
      <c r="A113" s="2">
        <f>IF(OR(Sheet1!A113=Table1[[#Headers],[NAMA BARANG "JOYKO"]],Sheet1!A113=""),"",ROW(Sheet1!A113))</f>
        <v>113</v>
      </c>
      <c r="B113" s="2">
        <f>IF(Table1[[#This Row],[NAMA BARANG "JOYKO"]]="","",COUNT(B$2:B112)+1)</f>
        <v>105</v>
      </c>
      <c r="C113" s="2" t="str">
        <f>INDEX(Sheet1!A:A,INDEX(Table1[NAMA BARANG "JOYKO"],MATCH(ROW()-2,Table1[1])))</f>
        <v>Call Bell BL-901</v>
      </c>
      <c r="D113" s="2" t="str">
        <f t="shared" si="1"/>
        <v>C2:C112</v>
      </c>
      <c r="E113" s="2">
        <f ca="1">IF(_xlfn.IFNA(MATCH(Table1[[#This Row],[2]],INDIRECT(Table1[[#This Row],[3]]),0),0)=0,INDEX(Table1[NAMA BARANG "JOYKO"],MATCH(ROW()-2,Table1[1])),"")</f>
        <v>119</v>
      </c>
      <c r="F113" s="2">
        <f ca="1">IF(Table1[4]="","",COUNT(F$2:F112)+1)</f>
        <v>109</v>
      </c>
      <c r="G113" s="2" t="str">
        <f ca="1">CELL("FORMAT",Table1[7])</f>
        <v>G</v>
      </c>
      <c r="H113" s="2"/>
      <c r="I113" s="2"/>
      <c r="J113" s="2"/>
      <c r="L113">
        <f ca="1">INDEX(Table1[4],MATCH(ROW()-2,Table1[5]))</f>
        <v>121</v>
      </c>
      <c r="M113" s="3" t="str">
        <f ca="1">INDEX(Sheet1!A:A,Table2[[#This Row],[//]])</f>
        <v>*Binder Note</v>
      </c>
      <c r="N113" t="str">
        <f ca="1">IF(INDEX(Sheet1!B:B,Table2[[#This Row],[//]])="","",INDEX(Sheet1!B:B,Table2[[#This Row],[//]]))</f>
        <v/>
      </c>
      <c r="O113" s="4" t="str">
        <f ca="1">IF(INDEX(Sheet1!C:C,Table2[[#This Row],[//]])="","",INDEX(Sheet1!C:C,Table2[[#This Row],[//]]))</f>
        <v/>
      </c>
      <c r="P113" s="2" t="str">
        <f ca="1">IF(INDEX(Sheet1!D:D,Table2[[#This Row],[//]])="","",INDEX(Sheet1!D:D,Table2[[#This Row],[//]]))</f>
        <v/>
      </c>
      <c r="Q113" s="2" t="str">
        <f ca="1">IF(INDEX(Sheet1!E:E,Table2[[#This Row],[//]])="","",INDEX(Sheet1!E:E,Table2[[#This Row],[//]]))</f>
        <v/>
      </c>
    </row>
    <row r="114" spans="1:17" x14ac:dyDescent="0.25">
      <c r="A114" s="2">
        <f>IF(OR(Sheet1!A114=Table1[[#Headers],[NAMA BARANG "JOYKO"]],Sheet1!A114=""),"",ROW(Sheet1!A114))</f>
        <v>114</v>
      </c>
      <c r="B114" s="2">
        <f>IF(Table1[[#This Row],[NAMA BARANG "JOYKO"]]="","",COUNT(B$2:B113)+1)</f>
        <v>106</v>
      </c>
      <c r="C114" s="2" t="str">
        <f>INDEX(Sheet1!A:A,INDEX(Table1[NAMA BARANG "JOYKO"],MATCH(ROW()-2,Table1[1])))</f>
        <v>BINDER</v>
      </c>
      <c r="D114" s="2" t="str">
        <f t="shared" si="1"/>
        <v>C2:C113</v>
      </c>
      <c r="E114" s="2">
        <f ca="1">IF(_xlfn.IFNA(MATCH(Table1[[#This Row],[2]],INDIRECT(Table1[[#This Row],[3]]),0),0)=0,INDEX(Table1[NAMA BARANG "JOYKO"],MATCH(ROW()-2,Table1[1])),"")</f>
        <v>120</v>
      </c>
      <c r="F114" s="2">
        <f ca="1">IF(Table1[4]="","",COUNT(F$2:F113)+1)</f>
        <v>110</v>
      </c>
      <c r="G114" s="2" t="str">
        <f ca="1">CELL("FORMAT",Table1[7])</f>
        <v>G</v>
      </c>
      <c r="H114" s="2"/>
      <c r="I114" s="2"/>
      <c r="J114" s="2"/>
      <c r="L114">
        <f ca="1">INDEX(Table1[4],MATCH(ROW()-2,Table1[5]))</f>
        <v>122</v>
      </c>
      <c r="M114" t="str">
        <f ca="1">INDEX(Sheet1!A:A,Table2[[#This Row],[//]])</f>
        <v>Binder Note A5</v>
      </c>
      <c r="N114" t="str">
        <f ca="1">IF(INDEX(Sheet1!B:B,Table2[[#This Row],[//]])="","",INDEX(Sheet1!B:B,Table2[[#This Row],[//]]))</f>
        <v>72 pcs</v>
      </c>
      <c r="O114" s="4">
        <f ca="1">IF(INDEX(Sheet1!C:C,Table2[[#This Row],[//]])="","",INDEX(Sheet1!C:C,Table2[[#This Row],[//]]))</f>
        <v>15800</v>
      </c>
      <c r="P114" s="2" t="str">
        <f ca="1">IF(INDEX(Sheet1!D:D,Table2[[#This Row],[//]])="","",INDEX(Sheet1!D:D,Table2[[#This Row],[//]]))</f>
        <v>pc</v>
      </c>
      <c r="Q114" s="2" t="str">
        <f ca="1">IF(INDEX(Sheet1!E:E,Table2[[#This Row],[//]])="","",INDEX(Sheet1!E:E,Table2[[#This Row],[//]]))</f>
        <v>++</v>
      </c>
    </row>
    <row r="115" spans="1:17" x14ac:dyDescent="0.25">
      <c r="A115" s="2">
        <f>IF(OR(Sheet1!A115=Table1[[#Headers],[NAMA BARANG "JOYKO"]],Sheet1!A115=""),"",ROW(Sheet1!A115))</f>
        <v>115</v>
      </c>
      <c r="B115" s="2">
        <f>IF(Table1[[#This Row],[NAMA BARANG "JOYKO"]]="","",COUNT(B$2:B114)+1)</f>
        <v>107</v>
      </c>
      <c r="C115" s="2" t="str">
        <f>INDEX(Sheet1!A:A,INDEX(Table1[NAMA BARANG "JOYKO"],MATCH(ROW()-2,Table1[1])))</f>
        <v>*Binder Note</v>
      </c>
      <c r="D115" s="2" t="str">
        <f t="shared" si="1"/>
        <v>C2:C114</v>
      </c>
      <c r="E115" s="2">
        <f ca="1">IF(_xlfn.IFNA(MATCH(Table1[[#This Row],[2]],INDIRECT(Table1[[#This Row],[3]]),0),0)=0,INDEX(Table1[NAMA BARANG "JOYKO"],MATCH(ROW()-2,Table1[1])),"")</f>
        <v>121</v>
      </c>
      <c r="F115" s="2">
        <f ca="1">IF(Table1[4]="","",COUNT(F$2:F114)+1)</f>
        <v>111</v>
      </c>
      <c r="G115" s="2" t="str">
        <f ca="1">CELL("FORMAT",Table1[7])</f>
        <v>G</v>
      </c>
      <c r="H115" s="2"/>
      <c r="I115" s="2"/>
      <c r="J115" s="2"/>
      <c r="L115">
        <f ca="1">INDEX(Table1[4],MATCH(ROW()-2,Table1[5]))</f>
        <v>123</v>
      </c>
      <c r="M115" t="str">
        <f ca="1">INDEX(Sheet1!A:A,Table2[[#This Row],[//]])</f>
        <v>Binder Note B5</v>
      </c>
      <c r="N115" t="str">
        <f ca="1">IF(INDEX(Sheet1!B:B,Table2[[#This Row],[//]])="","",INDEX(Sheet1!B:B,Table2[[#This Row],[//]]))</f>
        <v>72 pcs</v>
      </c>
      <c r="O115" s="4">
        <f ca="1">IF(INDEX(Sheet1!C:C,Table2[[#This Row],[//]])="","",INDEX(Sheet1!C:C,Table2[[#This Row],[//]]))</f>
        <v>20700</v>
      </c>
      <c r="P115" s="2" t="str">
        <f ca="1">IF(INDEX(Sheet1!D:D,Table2[[#This Row],[//]])="","",INDEX(Sheet1!D:D,Table2[[#This Row],[//]]))</f>
        <v>pc</v>
      </c>
      <c r="Q115" s="2" t="str">
        <f ca="1">IF(INDEX(Sheet1!E:E,Table2[[#This Row],[//]])="","",INDEX(Sheet1!E:E,Table2[[#This Row],[//]]))</f>
        <v>++</v>
      </c>
    </row>
    <row r="116" spans="1:17" x14ac:dyDescent="0.25">
      <c r="A116" s="2">
        <f>IF(OR(Sheet1!A116=Table1[[#Headers],[NAMA BARANG "JOYKO"]],Sheet1!A116=""),"",ROW(Sheet1!A116))</f>
        <v>116</v>
      </c>
      <c r="B116" s="2">
        <f>IF(Table1[[#This Row],[NAMA BARANG "JOYKO"]]="","",COUNT(B$2:B115)+1)</f>
        <v>108</v>
      </c>
      <c r="C116" s="2" t="str">
        <f>INDEX(Sheet1!A:A,INDEX(Table1[NAMA BARANG "JOYKO"],MATCH(ROW()-2,Table1[1])))</f>
        <v>Binder Note A5</v>
      </c>
      <c r="D116" s="2" t="str">
        <f t="shared" si="1"/>
        <v>C2:C115</v>
      </c>
      <c r="E116" s="2">
        <f ca="1">IF(_xlfn.IFNA(MATCH(Table1[[#This Row],[2]],INDIRECT(Table1[[#This Row],[3]]),0),0)=0,INDEX(Table1[NAMA BARANG "JOYKO"],MATCH(ROW()-2,Table1[1])),"")</f>
        <v>122</v>
      </c>
      <c r="F116" s="2">
        <f ca="1">IF(Table1[4]="","",COUNT(F$2:F115)+1)</f>
        <v>112</v>
      </c>
      <c r="G116" s="2" t="str">
        <f ca="1">CELL("FORMAT",Table1[7])</f>
        <v>G</v>
      </c>
      <c r="H116" s="2"/>
      <c r="I116" s="2"/>
      <c r="J116" s="2"/>
      <c r="L116">
        <f ca="1">INDEX(Table1[4],MATCH(ROW()-2,Table1[5]))</f>
        <v>124</v>
      </c>
      <c r="M116" t="str">
        <f ca="1">INDEX(Sheet1!A:A,Table2[[#This Row],[//]])</f>
        <v>Binder Note BN-101A5</v>
      </c>
      <c r="N116" t="str">
        <f ca="1">IF(INDEX(Sheet1!B:B,Table2[[#This Row],[//]])="","",INDEX(Sheet1!B:B,Table2[[#This Row],[//]]))</f>
        <v>18pcs x 2bxs</v>
      </c>
      <c r="O116" s="4">
        <f ca="1">IF(INDEX(Sheet1!C:C,Table2[[#This Row],[//]])="","",INDEX(Sheet1!C:C,Table2[[#This Row],[//]]))</f>
        <v>19900</v>
      </c>
      <c r="P116" s="2" t="str">
        <f ca="1">IF(INDEX(Sheet1!D:D,Table2[[#This Row],[//]])="","",INDEX(Sheet1!D:D,Table2[[#This Row],[//]]))</f>
        <v>pc</v>
      </c>
      <c r="Q116" s="2" t="str">
        <f ca="1">IF(INDEX(Sheet1!E:E,Table2[[#This Row],[//]])="","",INDEX(Sheet1!E:E,Table2[[#This Row],[//]]))</f>
        <v>++</v>
      </c>
    </row>
    <row r="117" spans="1:17" x14ac:dyDescent="0.25">
      <c r="A117" s="2">
        <f>IF(OR(Sheet1!A117=Table1[[#Headers],[NAMA BARANG "JOYKO"]],Sheet1!A117=""),"",ROW(Sheet1!A117))</f>
        <v>117</v>
      </c>
      <c r="B117" s="2">
        <f>IF(Table1[[#This Row],[NAMA BARANG "JOYKO"]]="","",COUNT(B$2:B116)+1)</f>
        <v>109</v>
      </c>
      <c r="C117" s="2" t="str">
        <f>INDEX(Sheet1!A:A,INDEX(Table1[NAMA BARANG "JOYKO"],MATCH(ROW()-2,Table1[1])))</f>
        <v>Binder Note B5</v>
      </c>
      <c r="D117" s="2" t="str">
        <f t="shared" si="1"/>
        <v>C2:C116</v>
      </c>
      <c r="E117" s="2">
        <f ca="1">IF(_xlfn.IFNA(MATCH(Table1[[#This Row],[2]],INDIRECT(Table1[[#This Row],[3]]),0),0)=0,INDEX(Table1[NAMA BARANG "JOYKO"],MATCH(ROW()-2,Table1[1])),"")</f>
        <v>123</v>
      </c>
      <c r="F117" s="2">
        <f ca="1">IF(Table1[4]="","",COUNT(F$2:F116)+1)</f>
        <v>113</v>
      </c>
      <c r="G117" s="2" t="str">
        <f ca="1">CELL("FORMAT",Table1[7])</f>
        <v>G</v>
      </c>
      <c r="H117" s="2"/>
      <c r="I117" s="2"/>
      <c r="J117" s="2"/>
      <c r="L117">
        <f ca="1">INDEX(Table1[4],MATCH(ROW()-2,Table1[5]))</f>
        <v>125</v>
      </c>
      <c r="M117" t="str">
        <f ca="1">INDEX(Sheet1!A:A,Table2[[#This Row],[//]])</f>
        <v>Binder Note BN-101B5</v>
      </c>
      <c r="N117" t="str">
        <f ca="1">IF(INDEX(Sheet1!B:B,Table2[[#This Row],[//]])="","",INDEX(Sheet1!B:B,Table2[[#This Row],[//]]))</f>
        <v>72 pcs</v>
      </c>
      <c r="O117" s="4">
        <f ca="1">IF(INDEX(Sheet1!C:C,Table2[[#This Row],[//]])="","",INDEX(Sheet1!C:C,Table2[[#This Row],[//]]))</f>
        <v>23300</v>
      </c>
      <c r="P117" s="2" t="str">
        <f ca="1">IF(INDEX(Sheet1!D:D,Table2[[#This Row],[//]])="","",INDEX(Sheet1!D:D,Table2[[#This Row],[//]]))</f>
        <v>pc</v>
      </c>
      <c r="Q117" s="2" t="str">
        <f ca="1">IF(INDEX(Sheet1!E:E,Table2[[#This Row],[//]])="","",INDEX(Sheet1!E:E,Table2[[#This Row],[//]]))</f>
        <v>++</v>
      </c>
    </row>
    <row r="118" spans="1:17" x14ac:dyDescent="0.25">
      <c r="A118" s="2">
        <f>IF(OR(Sheet1!A118=Table1[[#Headers],[NAMA BARANG "JOYKO"]],Sheet1!A118=""),"",ROW(Sheet1!A118))</f>
        <v>118</v>
      </c>
      <c r="B118" s="2">
        <f>IF(Table1[[#This Row],[NAMA BARANG "JOYKO"]]="","",COUNT(B$2:B117)+1)</f>
        <v>110</v>
      </c>
      <c r="C118" s="2" t="str">
        <f>INDEX(Sheet1!A:A,INDEX(Table1[NAMA BARANG "JOYKO"],MATCH(ROW()-2,Table1[1])))</f>
        <v>Binder Note BN-101A5</v>
      </c>
      <c r="D118" s="2" t="str">
        <f t="shared" si="1"/>
        <v>C2:C117</v>
      </c>
      <c r="E118" s="2">
        <f ca="1">IF(_xlfn.IFNA(MATCH(Table1[[#This Row],[2]],INDIRECT(Table1[[#This Row],[3]]),0),0)=0,INDEX(Table1[NAMA BARANG "JOYKO"],MATCH(ROW()-2,Table1[1])),"")</f>
        <v>124</v>
      </c>
      <c r="F118" s="2">
        <f ca="1">IF(Table1[4]="","",COUNT(F$2:F117)+1)</f>
        <v>114</v>
      </c>
      <c r="G118" s="2" t="str">
        <f ca="1">CELL("FORMAT",Table1[7])</f>
        <v>G</v>
      </c>
      <c r="H118" s="2"/>
      <c r="I118" s="2"/>
      <c r="J118" s="2"/>
      <c r="L118">
        <f ca="1">INDEX(Table1[4],MATCH(ROW()-2,Table1[5]))</f>
        <v>126</v>
      </c>
      <c r="M118" t="str">
        <f ca="1">INDEX(Sheet1!A:A,Table2[[#This Row],[//]])</f>
        <v>Binder Note A5-FR-PF520</v>
      </c>
      <c r="N118" t="str">
        <f ca="1">IF(INDEX(Sheet1!B:B,Table2[[#This Row],[//]])="","",INDEX(Sheet1!B:B,Table2[[#This Row],[//]]))</f>
        <v>24pcs x 4bxs</v>
      </c>
      <c r="O118" s="4">
        <f ca="1">IF(INDEX(Sheet1!C:C,Table2[[#This Row],[//]])="","",INDEX(Sheet1!C:C,Table2[[#This Row],[//]]))</f>
        <v>20900</v>
      </c>
      <c r="P118" s="2" t="str">
        <f ca="1">IF(INDEX(Sheet1!D:D,Table2[[#This Row],[//]])="","",INDEX(Sheet1!D:D,Table2[[#This Row],[//]]))</f>
        <v>pc</v>
      </c>
      <c r="Q118" s="2" t="str">
        <f ca="1">IF(INDEX(Sheet1!E:E,Table2[[#This Row],[//]])="","",INDEX(Sheet1!E:E,Table2[[#This Row],[//]]))</f>
        <v>++</v>
      </c>
    </row>
    <row r="119" spans="1:17" x14ac:dyDescent="0.25">
      <c r="A119" s="2">
        <f>IF(OR(Sheet1!A119=Table1[[#Headers],[NAMA BARANG "JOYKO"]],Sheet1!A119=""),"",ROW(Sheet1!A119))</f>
        <v>119</v>
      </c>
      <c r="B119" s="2">
        <f>IF(Table1[[#This Row],[NAMA BARANG "JOYKO"]]="","",COUNT(B$2:B118)+1)</f>
        <v>111</v>
      </c>
      <c r="C119" s="2" t="str">
        <f>INDEX(Sheet1!A:A,INDEX(Table1[NAMA BARANG "JOYKO"],MATCH(ROW()-2,Table1[1])))</f>
        <v>Binder Note BN-101B5</v>
      </c>
      <c r="D119" s="2" t="str">
        <f t="shared" si="1"/>
        <v>C2:C118</v>
      </c>
      <c r="E119" s="2">
        <f ca="1">IF(_xlfn.IFNA(MATCH(Table1[[#This Row],[2]],INDIRECT(Table1[[#This Row],[3]]),0),0)=0,INDEX(Table1[NAMA BARANG "JOYKO"],MATCH(ROW()-2,Table1[1])),"")</f>
        <v>125</v>
      </c>
      <c r="F119" s="2">
        <f ca="1">IF(Table1[4]="","",COUNT(F$2:F118)+1)</f>
        <v>115</v>
      </c>
      <c r="G119" s="2" t="str">
        <f ca="1">CELL("FORMAT",Table1[7])</f>
        <v>G</v>
      </c>
      <c r="H119" s="2"/>
      <c r="I119" s="2"/>
      <c r="J119" s="2"/>
      <c r="L119">
        <f ca="1">INDEX(Table1[4],MATCH(ROW()-2,Table1[5]))</f>
        <v>127</v>
      </c>
      <c r="M119" t="str">
        <f ca="1">INDEX(Sheet1!A:A,Table2[[#This Row],[//]])</f>
        <v>Binder Note A5-TP-P519</v>
      </c>
      <c r="N119" t="str">
        <f ca="1">IF(INDEX(Sheet1!B:B,Table2[[#This Row],[//]])="","",INDEX(Sheet1!B:B,Table2[[#This Row],[//]]))</f>
        <v>24pcs x 4bxs</v>
      </c>
      <c r="O119" s="4">
        <f ca="1">IF(INDEX(Sheet1!C:C,Table2[[#This Row],[//]])="","",INDEX(Sheet1!C:C,Table2[[#This Row],[//]]))</f>
        <v>19500</v>
      </c>
      <c r="P119" s="2" t="str">
        <f ca="1">IF(INDEX(Sheet1!D:D,Table2[[#This Row],[//]])="","",INDEX(Sheet1!D:D,Table2[[#This Row],[//]]))</f>
        <v>pc</v>
      </c>
      <c r="Q119" s="2" t="str">
        <f ca="1">IF(INDEX(Sheet1!E:E,Table2[[#This Row],[//]])="","",INDEX(Sheet1!E:E,Table2[[#This Row],[//]]))</f>
        <v>++</v>
      </c>
    </row>
    <row r="120" spans="1:17" x14ac:dyDescent="0.25">
      <c r="A120" s="2">
        <f>IF(OR(Sheet1!A120=Table1[[#Headers],[NAMA BARANG "JOYKO"]],Sheet1!A120=""),"",ROW(Sheet1!A120))</f>
        <v>120</v>
      </c>
      <c r="B120" s="2">
        <f>IF(Table1[[#This Row],[NAMA BARANG "JOYKO"]]="","",COUNT(B$2:B119)+1)</f>
        <v>112</v>
      </c>
      <c r="C120" s="2" t="str">
        <f>INDEX(Sheet1!A:A,INDEX(Table1[NAMA BARANG "JOYKO"],MATCH(ROW()-2,Table1[1])))</f>
        <v>Binder Note A5-FR-PF520</v>
      </c>
      <c r="D120" s="2" t="str">
        <f t="shared" si="1"/>
        <v>C2:C119</v>
      </c>
      <c r="E120" s="2">
        <f ca="1">IF(_xlfn.IFNA(MATCH(Table1[[#This Row],[2]],INDIRECT(Table1[[#This Row],[3]]),0),0)=0,INDEX(Table1[NAMA BARANG "JOYKO"],MATCH(ROW()-2,Table1[1])),"")</f>
        <v>126</v>
      </c>
      <c r="F120" s="2">
        <f ca="1">IF(Table1[4]="","",COUNT(F$2:F119)+1)</f>
        <v>116</v>
      </c>
      <c r="G120" s="2" t="str">
        <f ca="1">CELL("FORMAT",Table1[7])</f>
        <v>G</v>
      </c>
      <c r="H120" s="2"/>
      <c r="I120" s="2"/>
      <c r="J120" s="2"/>
      <c r="L120">
        <f ca="1">INDEX(Table1[4],MATCH(ROW()-2,Table1[5]))</f>
        <v>128</v>
      </c>
      <c r="M120" t="str">
        <f ca="1">INDEX(Sheet1!A:A,Table2[[#This Row],[//]])</f>
        <v>Binder Note B5-TP-P144</v>
      </c>
      <c r="N120" t="str">
        <f ca="1">IF(INDEX(Sheet1!B:B,Table2[[#This Row],[//]])="","",INDEX(Sheet1!B:B,Table2[[#This Row],[//]]))</f>
        <v>24pcs x 2bxs</v>
      </c>
      <c r="O120" s="4">
        <f ca="1">IF(INDEX(Sheet1!C:C,Table2[[#This Row],[//]])="","",INDEX(Sheet1!C:C,Table2[[#This Row],[//]]))</f>
        <v>24300</v>
      </c>
      <c r="P120" s="2" t="str">
        <f ca="1">IF(INDEX(Sheet1!D:D,Table2[[#This Row],[//]])="","",INDEX(Sheet1!D:D,Table2[[#This Row],[//]]))</f>
        <v>pc</v>
      </c>
      <c r="Q120" s="2" t="str">
        <f ca="1">IF(INDEX(Sheet1!E:E,Table2[[#This Row],[//]])="","",INDEX(Sheet1!E:E,Table2[[#This Row],[//]]))</f>
        <v>++</v>
      </c>
    </row>
    <row r="121" spans="1:17" x14ac:dyDescent="0.25">
      <c r="A121" s="2">
        <f>IF(OR(Sheet1!A121=Table1[[#Headers],[NAMA BARANG "JOYKO"]],Sheet1!A121=""),"",ROW(Sheet1!A121))</f>
        <v>121</v>
      </c>
      <c r="B121" s="2">
        <f>IF(Table1[[#This Row],[NAMA BARANG "JOYKO"]]="","",COUNT(B$2:B120)+1)</f>
        <v>113</v>
      </c>
      <c r="C121" s="2" t="str">
        <f>INDEX(Sheet1!A:A,INDEX(Table1[NAMA BARANG "JOYKO"],MATCH(ROW()-2,Table1[1])))</f>
        <v>Binder Note A5-TP-P519</v>
      </c>
      <c r="D121" s="2" t="str">
        <f t="shared" si="1"/>
        <v>C2:C120</v>
      </c>
      <c r="E121" s="2">
        <f ca="1">IF(_xlfn.IFNA(MATCH(Table1[[#This Row],[2]],INDIRECT(Table1[[#This Row],[3]]),0),0)=0,INDEX(Table1[NAMA BARANG "JOYKO"],MATCH(ROW()-2,Table1[1])),"")</f>
        <v>127</v>
      </c>
      <c r="F121" s="2">
        <f ca="1">IF(Table1[4]="","",COUNT(F$2:F120)+1)</f>
        <v>117</v>
      </c>
      <c r="G121" s="2" t="str">
        <f ca="1">CELL("FORMAT",Table1[7])</f>
        <v>G</v>
      </c>
      <c r="H121" s="2"/>
      <c r="I121" s="2"/>
      <c r="J121" s="2"/>
      <c r="L121">
        <f ca="1">INDEX(Table1[4],MATCH(ROW()-2,Table1[5]))</f>
        <v>129</v>
      </c>
      <c r="M121" s="3" t="str">
        <f ca="1">INDEX(Sheet1!A:A,Table2[[#This Row],[//]])</f>
        <v>*Computer Binder</v>
      </c>
      <c r="N121" t="str">
        <f ca="1">IF(INDEX(Sheet1!B:B,Table2[[#This Row],[//]])="","",INDEX(Sheet1!B:B,Table2[[#This Row],[//]]))</f>
        <v/>
      </c>
      <c r="O121" s="4" t="str">
        <f ca="1">IF(INDEX(Sheet1!C:C,Table2[[#This Row],[//]])="","",INDEX(Sheet1!C:C,Table2[[#This Row],[//]]))</f>
        <v/>
      </c>
      <c r="P121" s="2" t="str">
        <f ca="1">IF(INDEX(Sheet1!D:D,Table2[[#This Row],[//]])="","",INDEX(Sheet1!D:D,Table2[[#This Row],[//]]))</f>
        <v/>
      </c>
      <c r="Q121" s="2" t="str">
        <f ca="1">IF(INDEX(Sheet1!E:E,Table2[[#This Row],[//]])="","",INDEX(Sheet1!E:E,Table2[[#This Row],[//]]))</f>
        <v/>
      </c>
    </row>
    <row r="122" spans="1:17" x14ac:dyDescent="0.25">
      <c r="A122" s="2">
        <f>IF(OR(Sheet1!A122=Table1[[#Headers],[NAMA BARANG "JOYKO"]],Sheet1!A122=""),"",ROW(Sheet1!A122))</f>
        <v>122</v>
      </c>
      <c r="B122" s="2">
        <f>IF(Table1[[#This Row],[NAMA BARANG "JOYKO"]]="","",COUNT(B$2:B121)+1)</f>
        <v>114</v>
      </c>
      <c r="C122" s="2" t="str">
        <f>INDEX(Sheet1!A:A,INDEX(Table1[NAMA BARANG "JOYKO"],MATCH(ROW()-2,Table1[1])))</f>
        <v>Binder Note B5-TP-P144</v>
      </c>
      <c r="D122" s="2" t="str">
        <f t="shared" si="1"/>
        <v>C2:C121</v>
      </c>
      <c r="E122" s="2">
        <f ca="1">IF(_xlfn.IFNA(MATCH(Table1[[#This Row],[2]],INDIRECT(Table1[[#This Row],[3]]),0),0)=0,INDEX(Table1[NAMA BARANG "JOYKO"],MATCH(ROW()-2,Table1[1])),"")</f>
        <v>128</v>
      </c>
      <c r="F122" s="2">
        <f ca="1">IF(Table1[4]="","",COUNT(F$2:F121)+1)</f>
        <v>118</v>
      </c>
      <c r="G122" s="2" t="str">
        <f ca="1">CELL("FORMAT",Table1[7])</f>
        <v>G</v>
      </c>
      <c r="H122" s="2"/>
      <c r="I122" s="2"/>
      <c r="J122" s="2"/>
      <c r="L122">
        <f ca="1">INDEX(Table1[4],MATCH(ROW()-2,Table1[5]))</f>
        <v>130</v>
      </c>
      <c r="M122" t="str">
        <f ca="1">INDEX(Sheet1!A:A,Table2[[#This Row],[//]])</f>
        <v>Computer Binder SC 1301</v>
      </c>
      <c r="N122" t="str">
        <f ca="1">IF(INDEX(Sheet1!B:B,Table2[[#This Row],[//]])="","",INDEX(Sheet1!B:B,Table2[[#This Row],[//]]))</f>
        <v>24 pcs</v>
      </c>
      <c r="O122" s="4">
        <f ca="1">IF(INDEX(Sheet1!C:C,Table2[[#This Row],[//]])="","",INDEX(Sheet1!C:C,Table2[[#This Row],[//]]))</f>
        <v>35000</v>
      </c>
      <c r="P122" s="2" t="str">
        <f ca="1">IF(INDEX(Sheet1!D:D,Table2[[#This Row],[//]])="","",INDEX(Sheet1!D:D,Table2[[#This Row],[//]]))</f>
        <v>pc</v>
      </c>
      <c r="Q122" s="2" t="str">
        <f ca="1">IF(INDEX(Sheet1!E:E,Table2[[#This Row],[//]])="","",INDEX(Sheet1!E:E,Table2[[#This Row],[//]]))</f>
        <v>++</v>
      </c>
    </row>
    <row r="123" spans="1:17" x14ac:dyDescent="0.25">
      <c r="A123" s="2">
        <f>IF(OR(Sheet1!A123=Table1[[#Headers],[NAMA BARANG "JOYKO"]],Sheet1!A123=""),"",ROW(Sheet1!A123))</f>
        <v>123</v>
      </c>
      <c r="B123" s="2">
        <f>IF(Table1[[#This Row],[NAMA BARANG "JOYKO"]]="","",COUNT(B$2:B122)+1)</f>
        <v>115</v>
      </c>
      <c r="C123" s="2" t="str">
        <f>INDEX(Sheet1!A:A,INDEX(Table1[NAMA BARANG "JOYKO"],MATCH(ROW()-2,Table1[1])))</f>
        <v>*Computer Binder</v>
      </c>
      <c r="D123" s="2" t="str">
        <f t="shared" si="1"/>
        <v>C2:C122</v>
      </c>
      <c r="E123" s="2">
        <f ca="1">IF(_xlfn.IFNA(MATCH(Table1[[#This Row],[2]],INDIRECT(Table1[[#This Row],[3]]),0),0)=0,INDEX(Table1[NAMA BARANG "JOYKO"],MATCH(ROW()-2,Table1[1])),"")</f>
        <v>129</v>
      </c>
      <c r="F123" s="2">
        <f ca="1">IF(Table1[4]="","",COUNT(F$2:F122)+1)</f>
        <v>119</v>
      </c>
      <c r="G123" s="2" t="str">
        <f ca="1">CELL("FORMAT",Table1[7])</f>
        <v>G</v>
      </c>
      <c r="H123" s="2"/>
      <c r="I123" s="2"/>
      <c r="J123" s="2"/>
      <c r="L123">
        <f ca="1">INDEX(Table1[4],MATCH(ROW()-2,Table1[5]))</f>
        <v>131</v>
      </c>
      <c r="M123" t="str">
        <f ca="1">INDEX(Sheet1!A:A,Table2[[#This Row],[//]])</f>
        <v>Computer Binder SC 1301-9</v>
      </c>
      <c r="N123" t="str">
        <f ca="1">IF(INDEX(Sheet1!B:B,Table2[[#This Row],[//]])="","",INDEX(Sheet1!B:B,Table2[[#This Row],[//]]))</f>
        <v>24 pcs</v>
      </c>
      <c r="O123" s="4">
        <f ca="1">IF(INDEX(Sheet1!C:C,Table2[[#This Row],[//]])="","",INDEX(Sheet1!C:C,Table2[[#This Row],[//]]))</f>
        <v>30600</v>
      </c>
      <c r="P123" s="2" t="str">
        <f ca="1">IF(INDEX(Sheet1!D:D,Table2[[#This Row],[//]])="","",INDEX(Sheet1!D:D,Table2[[#This Row],[//]]))</f>
        <v>pc</v>
      </c>
      <c r="Q123" s="2" t="str">
        <f ca="1">IF(INDEX(Sheet1!E:E,Table2[[#This Row],[//]])="","",INDEX(Sheet1!E:E,Table2[[#This Row],[//]]))</f>
        <v>++</v>
      </c>
    </row>
    <row r="124" spans="1:17" x14ac:dyDescent="0.25">
      <c r="A124" s="2">
        <f>IF(OR(Sheet1!A124=Table1[[#Headers],[NAMA BARANG "JOYKO"]],Sheet1!A124=""),"",ROW(Sheet1!A124))</f>
        <v>124</v>
      </c>
      <c r="B124" s="2">
        <f>IF(Table1[[#This Row],[NAMA BARANG "JOYKO"]]="","",COUNT(B$2:B123)+1)</f>
        <v>116</v>
      </c>
      <c r="C124" s="2" t="str">
        <f>INDEX(Sheet1!A:A,INDEX(Table1[NAMA BARANG "JOYKO"],MATCH(ROW()-2,Table1[1])))</f>
        <v>Computer Binder SC 1301</v>
      </c>
      <c r="D124" s="2" t="str">
        <f t="shared" si="1"/>
        <v>C2:C123</v>
      </c>
      <c r="E124" s="2">
        <f ca="1">IF(_xlfn.IFNA(MATCH(Table1[[#This Row],[2]],INDIRECT(Table1[[#This Row],[3]]),0),0)=0,INDEX(Table1[NAMA BARANG "JOYKO"],MATCH(ROW()-2,Table1[1])),"")</f>
        <v>130</v>
      </c>
      <c r="F124" s="2">
        <f ca="1">IF(Table1[4]="","",COUNT(F$2:F123)+1)</f>
        <v>120</v>
      </c>
      <c r="G124" s="2" t="str">
        <f ca="1">CELL("FORMAT",Table1[7])</f>
        <v>G</v>
      </c>
      <c r="H124" s="2"/>
      <c r="I124" s="2"/>
      <c r="J124" s="2"/>
      <c r="L124">
        <f ca="1">INDEX(Table1[4],MATCH(ROW()-2,Table1[5]))</f>
        <v>132</v>
      </c>
      <c r="M124" s="3" t="str">
        <f ca="1">INDEX(Sheet1!A:A,Table2[[#This Row],[//]])</f>
        <v>BINDING</v>
      </c>
      <c r="N124" t="str">
        <f ca="1">IF(INDEX(Sheet1!B:B,Table2[[#This Row],[//]])="","",INDEX(Sheet1!B:B,Table2[[#This Row],[//]]))</f>
        <v/>
      </c>
      <c r="O124" s="4" t="str">
        <f ca="1">IF(INDEX(Sheet1!C:C,Table2[[#This Row],[//]])="","",INDEX(Sheet1!C:C,Table2[[#This Row],[//]]))</f>
        <v/>
      </c>
      <c r="P124" s="2" t="str">
        <f ca="1">IF(INDEX(Sheet1!D:D,Table2[[#This Row],[//]])="","",INDEX(Sheet1!D:D,Table2[[#This Row],[//]]))</f>
        <v/>
      </c>
      <c r="Q124" s="2" t="str">
        <f ca="1">IF(INDEX(Sheet1!E:E,Table2[[#This Row],[//]])="","",INDEX(Sheet1!E:E,Table2[[#This Row],[//]]))</f>
        <v/>
      </c>
    </row>
    <row r="125" spans="1:17" x14ac:dyDescent="0.25">
      <c r="A125" s="2">
        <f>IF(OR(Sheet1!A125=Table1[[#Headers],[NAMA BARANG "JOYKO"]],Sheet1!A125=""),"",ROW(Sheet1!A125))</f>
        <v>125</v>
      </c>
      <c r="B125" s="2">
        <f>IF(Table1[[#This Row],[NAMA BARANG "JOYKO"]]="","",COUNT(B$2:B124)+1)</f>
        <v>117</v>
      </c>
      <c r="C125" s="2" t="str">
        <f>INDEX(Sheet1!A:A,INDEX(Table1[NAMA BARANG "JOYKO"],MATCH(ROW()-2,Table1[1])))</f>
        <v>Computer Binder SC 1301-9</v>
      </c>
      <c r="D125" s="2" t="str">
        <f t="shared" si="1"/>
        <v>C2:C124</v>
      </c>
      <c r="E125" s="2">
        <f ca="1">IF(_xlfn.IFNA(MATCH(Table1[[#This Row],[2]],INDIRECT(Table1[[#This Row],[3]]),0),0)=0,INDEX(Table1[NAMA BARANG "JOYKO"],MATCH(ROW()-2,Table1[1])),"")</f>
        <v>131</v>
      </c>
      <c r="F125" s="2">
        <f ca="1">IF(Table1[4]="","",COUNT(F$2:F124)+1)</f>
        <v>121</v>
      </c>
      <c r="G125" s="2" t="str">
        <f ca="1">CELL("FORMAT",Table1[7])</f>
        <v>G</v>
      </c>
      <c r="H125" s="2"/>
      <c r="I125" s="2"/>
      <c r="J125" s="2"/>
      <c r="L125">
        <f ca="1">INDEX(Table1[4],MATCH(ROW()-2,Table1[5]))</f>
        <v>133</v>
      </c>
      <c r="M125" t="str">
        <f ca="1">INDEX(Sheet1!A:A,Table2[[#This Row],[//]])</f>
        <v>Binding Machine BM-24-B4 (Heavy)</v>
      </c>
      <c r="N125" t="str">
        <f ca="1">IF(INDEX(Sheet1!B:B,Table2[[#This Row],[//]])="","",INDEX(Sheet1!B:B,Table2[[#This Row],[//]]))</f>
        <v>2 pcs</v>
      </c>
      <c r="O125" s="4">
        <f ca="1">IF(INDEX(Sheet1!C:C,Table2[[#This Row],[//]])="","",INDEX(Sheet1!C:C,Table2[[#This Row],[//]]))</f>
        <v>1675000</v>
      </c>
      <c r="P125" s="2" t="str">
        <f ca="1">IF(INDEX(Sheet1!D:D,Table2[[#This Row],[//]])="","",INDEX(Sheet1!D:D,Table2[[#This Row],[//]]))</f>
        <v>pc</v>
      </c>
      <c r="Q125" s="2" t="str">
        <f ca="1">IF(INDEX(Sheet1!E:E,Table2[[#This Row],[//]])="","",INDEX(Sheet1!E:E,Table2[[#This Row],[//]]))</f>
        <v>++</v>
      </c>
    </row>
    <row r="126" spans="1:17" x14ac:dyDescent="0.25">
      <c r="A126" s="2">
        <f>IF(OR(Sheet1!A126=Table1[[#Headers],[NAMA BARANG "JOYKO"]],Sheet1!A126=""),"",ROW(Sheet1!A126))</f>
        <v>126</v>
      </c>
      <c r="B126" s="2">
        <f>IF(Table1[[#This Row],[NAMA BARANG "JOYKO"]]="","",COUNT(B$2:B125)+1)</f>
        <v>118</v>
      </c>
      <c r="C126" s="2" t="str">
        <f>INDEX(Sheet1!A:A,INDEX(Table1[NAMA BARANG "JOYKO"],MATCH(ROW()-2,Table1[1])))</f>
        <v>BINDING</v>
      </c>
      <c r="D126" s="2" t="str">
        <f t="shared" si="1"/>
        <v>C2:C125</v>
      </c>
      <c r="E126" s="2">
        <f ca="1">IF(_xlfn.IFNA(MATCH(Table1[[#This Row],[2]],INDIRECT(Table1[[#This Row],[3]]),0),0)=0,INDEX(Table1[NAMA BARANG "JOYKO"],MATCH(ROW()-2,Table1[1])),"")</f>
        <v>132</v>
      </c>
      <c r="F126" s="2">
        <f ca="1">IF(Table1[4]="","",COUNT(F$2:F125)+1)</f>
        <v>122</v>
      </c>
      <c r="G126" s="2" t="str">
        <f ca="1">CELL("FORMAT",Table1[7])</f>
        <v>G</v>
      </c>
      <c r="H126" s="2"/>
      <c r="I126" s="2"/>
      <c r="J126" s="2"/>
      <c r="L126">
        <f ca="1">INDEX(Table1[4],MATCH(ROW()-2,Table1[5]))</f>
        <v>134</v>
      </c>
      <c r="M126" t="str">
        <f ca="1">INDEX(Sheet1!A:A,Table2[[#This Row],[//]])</f>
        <v>Binding Machine BM-A-B4 (Compact)</v>
      </c>
      <c r="N126" t="str">
        <f ca="1">IF(INDEX(Sheet1!B:B,Table2[[#This Row],[//]])="","",INDEX(Sheet1!B:B,Table2[[#This Row],[//]]))</f>
        <v>2 pcs</v>
      </c>
      <c r="O126" s="4">
        <f ca="1">IF(INDEX(Sheet1!C:C,Table2[[#This Row],[//]])="","",INDEX(Sheet1!C:C,Table2[[#This Row],[//]]))</f>
        <v>1200000</v>
      </c>
      <c r="P126" s="2" t="str">
        <f ca="1">IF(INDEX(Sheet1!D:D,Table2[[#This Row],[//]])="","",INDEX(Sheet1!D:D,Table2[[#This Row],[//]]))</f>
        <v>pc</v>
      </c>
      <c r="Q126" s="2" t="str">
        <f ca="1">IF(INDEX(Sheet1!E:E,Table2[[#This Row],[//]])="","",INDEX(Sheet1!E:E,Table2[[#This Row],[//]]))</f>
        <v>++</v>
      </c>
    </row>
    <row r="127" spans="1:17" x14ac:dyDescent="0.25">
      <c r="A127" s="2">
        <f>IF(OR(Sheet1!A127=Table1[[#Headers],[NAMA BARANG "JOYKO"]],Sheet1!A127=""),"",ROW(Sheet1!A127))</f>
        <v>127</v>
      </c>
      <c r="B127" s="2">
        <f>IF(Table1[[#This Row],[NAMA BARANG "JOYKO"]]="","",COUNT(B$2:B126)+1)</f>
        <v>119</v>
      </c>
      <c r="C127" s="2" t="str">
        <f>INDEX(Sheet1!A:A,INDEX(Table1[NAMA BARANG "JOYKO"],MATCH(ROW()-2,Table1[1])))</f>
        <v>Binding Machine BM-24-B4 (Heavy)</v>
      </c>
      <c r="D127" s="2" t="str">
        <f t="shared" si="1"/>
        <v>C2:C126</v>
      </c>
      <c r="E127" s="2">
        <f ca="1">IF(_xlfn.IFNA(MATCH(Table1[[#This Row],[2]],INDIRECT(Table1[[#This Row],[3]]),0),0)=0,INDEX(Table1[NAMA BARANG "JOYKO"],MATCH(ROW()-2,Table1[1])),"")</f>
        <v>133</v>
      </c>
      <c r="F127" s="2">
        <f ca="1">IF(Table1[4]="","",COUNT(F$2:F126)+1)</f>
        <v>123</v>
      </c>
      <c r="G127" s="2" t="str">
        <f ca="1">CELL("FORMAT",Table1[7])</f>
        <v>G</v>
      </c>
      <c r="H127" s="2"/>
      <c r="I127" s="2"/>
      <c r="J127" s="2"/>
      <c r="L127">
        <f ca="1">INDEX(Table1[4],MATCH(ROW()-2,Table1[5]))</f>
        <v>135</v>
      </c>
      <c r="M127" s="3" t="str">
        <f ca="1">INDEX(Sheet1!A:A,Table2[[#This Row],[//]])</f>
        <v>BOOK</v>
      </c>
      <c r="N127" t="str">
        <f ca="1">IF(INDEX(Sheet1!B:B,Table2[[#This Row],[//]])="","",INDEX(Sheet1!B:B,Table2[[#This Row],[//]]))</f>
        <v/>
      </c>
      <c r="O127" s="4" t="str">
        <f ca="1">IF(INDEX(Sheet1!C:C,Table2[[#This Row],[//]])="","",INDEX(Sheet1!C:C,Table2[[#This Row],[//]]))</f>
        <v/>
      </c>
      <c r="P127" s="2" t="str">
        <f ca="1">IF(INDEX(Sheet1!D:D,Table2[[#This Row],[//]])="","",INDEX(Sheet1!D:D,Table2[[#This Row],[//]]))</f>
        <v/>
      </c>
      <c r="Q127" s="2" t="str">
        <f ca="1">IF(INDEX(Sheet1!E:E,Table2[[#This Row],[//]])="","",INDEX(Sheet1!E:E,Table2[[#This Row],[//]]))</f>
        <v/>
      </c>
    </row>
    <row r="128" spans="1:17" x14ac:dyDescent="0.25">
      <c r="A128" s="2">
        <f>IF(OR(Sheet1!A128=Table1[[#Headers],[NAMA BARANG "JOYKO"]],Sheet1!A128=""),"",ROW(Sheet1!A128))</f>
        <v>128</v>
      </c>
      <c r="B128" s="2">
        <f>IF(Table1[[#This Row],[NAMA BARANG "JOYKO"]]="","",COUNT(B$2:B127)+1)</f>
        <v>120</v>
      </c>
      <c r="C128" s="2" t="str">
        <f>INDEX(Sheet1!A:A,INDEX(Table1[NAMA BARANG "JOYKO"],MATCH(ROW()-2,Table1[1])))</f>
        <v>Binding Machine BM-A-B4 (Compact)</v>
      </c>
      <c r="D128" s="2" t="str">
        <f t="shared" si="1"/>
        <v>C2:C127</v>
      </c>
      <c r="E128" s="2">
        <f ca="1">IF(_xlfn.IFNA(MATCH(Table1[[#This Row],[2]],INDIRECT(Table1[[#This Row],[3]]),0),0)=0,INDEX(Table1[NAMA BARANG "JOYKO"],MATCH(ROW()-2,Table1[1])),"")</f>
        <v>134</v>
      </c>
      <c r="F128" s="2">
        <f ca="1">IF(Table1[4]="","",COUNT(F$2:F127)+1)</f>
        <v>124</v>
      </c>
      <c r="G128" s="2" t="str">
        <f ca="1">CELL("FORMAT",Table1[7])</f>
        <v>G</v>
      </c>
      <c r="H128" s="2"/>
      <c r="I128" s="2"/>
      <c r="J128" s="2"/>
      <c r="L128">
        <f ca="1">INDEX(Table1[4],MATCH(ROW()-2,Table1[5]))</f>
        <v>136</v>
      </c>
      <c r="M128" s="3" t="str">
        <f ca="1">INDEX(Sheet1!A:A,Table2[[#This Row],[//]])</f>
        <v>*Drawing Book</v>
      </c>
      <c r="N128" t="str">
        <f ca="1">IF(INDEX(Sheet1!B:B,Table2[[#This Row],[//]])="","",INDEX(Sheet1!B:B,Table2[[#This Row],[//]]))</f>
        <v/>
      </c>
      <c r="O128" s="4" t="str">
        <f ca="1">IF(INDEX(Sheet1!C:C,Table2[[#This Row],[//]])="","",INDEX(Sheet1!C:C,Table2[[#This Row],[//]]))</f>
        <v/>
      </c>
      <c r="P128" s="2" t="str">
        <f ca="1">IF(INDEX(Sheet1!D:D,Table2[[#This Row],[//]])="","",INDEX(Sheet1!D:D,Table2[[#This Row],[//]]))</f>
        <v/>
      </c>
      <c r="Q128" s="2" t="str">
        <f ca="1">IF(INDEX(Sheet1!E:E,Table2[[#This Row],[//]])="","",INDEX(Sheet1!E:E,Table2[[#This Row],[//]]))</f>
        <v/>
      </c>
    </row>
    <row r="129" spans="1:17" x14ac:dyDescent="0.25">
      <c r="A129" s="2">
        <f>IF(OR(Sheet1!A129=Table1[[#Headers],[NAMA BARANG "JOYKO"]],Sheet1!A129=""),"",ROW(Sheet1!A129))</f>
        <v>129</v>
      </c>
      <c r="B129" s="2">
        <f>IF(Table1[[#This Row],[NAMA BARANG "JOYKO"]]="","",COUNT(B$2:B128)+1)</f>
        <v>121</v>
      </c>
      <c r="C129" s="2" t="str">
        <f>INDEX(Sheet1!A:A,INDEX(Table1[NAMA BARANG "JOYKO"],MATCH(ROW()-2,Table1[1])))</f>
        <v>BOOK</v>
      </c>
      <c r="D129" s="2" t="str">
        <f t="shared" si="1"/>
        <v>C2:C128</v>
      </c>
      <c r="E129" s="2">
        <f ca="1">IF(_xlfn.IFNA(MATCH(Table1[[#This Row],[2]],INDIRECT(Table1[[#This Row],[3]]),0),0)=0,INDEX(Table1[NAMA BARANG "JOYKO"],MATCH(ROW()-2,Table1[1])),"")</f>
        <v>135</v>
      </c>
      <c r="F129" s="2">
        <f ca="1">IF(Table1[4]="","",COUNT(F$2:F128)+1)</f>
        <v>125</v>
      </c>
      <c r="G129" s="2" t="str">
        <f ca="1">CELL("FORMAT",Table1[7])</f>
        <v>G</v>
      </c>
      <c r="H129" s="2"/>
      <c r="I129" s="2"/>
      <c r="J129" s="2"/>
      <c r="L129">
        <f ca="1">INDEX(Table1[4],MATCH(ROW()-2,Table1[5]))</f>
        <v>137</v>
      </c>
      <c r="M129" t="str">
        <f ca="1">INDEX(Sheet1!A:A,Table2[[#This Row],[//]])</f>
        <v>Drawing Book DRBK-2A4</v>
      </c>
      <c r="N129" t="str">
        <f ca="1">IF(INDEX(Sheet1!B:B,Table2[[#This Row],[//]])="","",INDEX(Sheet1!B:B,Table2[[#This Row],[//]]))</f>
        <v>10pcs x 20pack</v>
      </c>
      <c r="O129" s="4">
        <f ca="1">IF(INDEX(Sheet1!C:C,Table2[[#This Row],[//]])="","",INDEX(Sheet1!C:C,Table2[[#This Row],[//]]))</f>
        <v>6800</v>
      </c>
      <c r="P129" s="2" t="str">
        <f ca="1">IF(INDEX(Sheet1!D:D,Table2[[#This Row],[//]])="","",INDEX(Sheet1!D:D,Table2[[#This Row],[//]]))</f>
        <v>pc</v>
      </c>
      <c r="Q129" s="2" t="str">
        <f ca="1">IF(INDEX(Sheet1!E:E,Table2[[#This Row],[//]])="","",INDEX(Sheet1!E:E,Table2[[#This Row],[//]]))</f>
        <v>++</v>
      </c>
    </row>
    <row r="130" spans="1:17" x14ac:dyDescent="0.25">
      <c r="A130" s="2">
        <f>IF(OR(Sheet1!A130=Table1[[#Headers],[NAMA BARANG "JOYKO"]],Sheet1!A130=""),"",ROW(Sheet1!A130))</f>
        <v>130</v>
      </c>
      <c r="B130" s="2">
        <f>IF(Table1[[#This Row],[NAMA BARANG "JOYKO"]]="","",COUNT(B$2:B129)+1)</f>
        <v>122</v>
      </c>
      <c r="C130" s="2" t="str">
        <f>INDEX(Sheet1!A:A,INDEX(Table1[NAMA BARANG "JOYKO"],MATCH(ROW()-2,Table1[1])))</f>
        <v>*Drawing Book</v>
      </c>
      <c r="D130" s="2" t="str">
        <f t="shared" si="1"/>
        <v>C2:C129</v>
      </c>
      <c r="E130" s="2">
        <f ca="1">IF(_xlfn.IFNA(MATCH(Table1[[#This Row],[2]],INDIRECT(Table1[[#This Row],[3]]),0),0)=0,INDEX(Table1[NAMA BARANG "JOYKO"],MATCH(ROW()-2,Table1[1])),"")</f>
        <v>136</v>
      </c>
      <c r="F130" s="2">
        <f ca="1">IF(Table1[4]="","",COUNT(F$2:F129)+1)</f>
        <v>126</v>
      </c>
      <c r="G130" s="2" t="str">
        <f ca="1">CELL("FORMAT",Table1[7])</f>
        <v>G</v>
      </c>
      <c r="H130" s="2"/>
      <c r="I130" s="2"/>
      <c r="J130" s="2"/>
      <c r="L130">
        <f ca="1">INDEX(Table1[4],MATCH(ROW()-2,Table1[5]))</f>
        <v>138</v>
      </c>
      <c r="M130" t="str">
        <f ca="1">INDEX(Sheet1!A:A,Table2[[#This Row],[//]])</f>
        <v>Drawing Book DRBK-1B5</v>
      </c>
      <c r="N130" t="str">
        <f ca="1">IF(INDEX(Sheet1!B:B,Table2[[#This Row],[//]])="","",INDEX(Sheet1!B:B,Table2[[#This Row],[//]]))</f>
        <v>10pcs x 20pack</v>
      </c>
      <c r="O130" s="4">
        <f ca="1">IF(INDEX(Sheet1!C:C,Table2[[#This Row],[//]])="","",INDEX(Sheet1!C:C,Table2[[#This Row],[//]]))</f>
        <v>5300</v>
      </c>
      <c r="P130" s="2" t="str">
        <f ca="1">IF(INDEX(Sheet1!D:D,Table2[[#This Row],[//]])="","",INDEX(Sheet1!D:D,Table2[[#This Row],[//]]))</f>
        <v>pc</v>
      </c>
      <c r="Q130" s="2" t="str">
        <f ca="1">IF(INDEX(Sheet1!E:E,Table2[[#This Row],[//]])="","",INDEX(Sheet1!E:E,Table2[[#This Row],[//]]))</f>
        <v>++</v>
      </c>
    </row>
    <row r="131" spans="1:17" x14ac:dyDescent="0.25">
      <c r="A131" s="2">
        <f>IF(OR(Sheet1!A131=Table1[[#Headers],[NAMA BARANG "JOYKO"]],Sheet1!A131=""),"",ROW(Sheet1!A131))</f>
        <v>131</v>
      </c>
      <c r="B131" s="2">
        <f>IF(Table1[[#This Row],[NAMA BARANG "JOYKO"]]="","",COUNT(B$2:B130)+1)</f>
        <v>123</v>
      </c>
      <c r="C131" s="2" t="str">
        <f>INDEX(Sheet1!A:A,INDEX(Table1[NAMA BARANG "JOYKO"],MATCH(ROW()-2,Table1[1])))</f>
        <v>Drawing Book DRBK-2A4</v>
      </c>
      <c r="D131" s="2" t="str">
        <f t="shared" ref="D131:D194" si="2">"C"&amp;2&amp;":C"&amp;ROW()-1</f>
        <v>C2:C130</v>
      </c>
      <c r="E131" s="2">
        <f ca="1">IF(_xlfn.IFNA(MATCH(Table1[[#This Row],[2]],INDIRECT(Table1[[#This Row],[3]]),0),0)=0,INDEX(Table1[NAMA BARANG "JOYKO"],MATCH(ROW()-2,Table1[1])),"")</f>
        <v>137</v>
      </c>
      <c r="F131" s="2">
        <f ca="1">IF(Table1[4]="","",COUNT(F$2:F130)+1)</f>
        <v>127</v>
      </c>
      <c r="G131" s="2" t="str">
        <f ca="1">CELL("FORMAT",Table1[7])</f>
        <v>G</v>
      </c>
      <c r="H131" s="2"/>
      <c r="I131" s="2"/>
      <c r="J131" s="2"/>
      <c r="L131">
        <f ca="1">INDEX(Table1[4],MATCH(ROW()-2,Table1[5]))</f>
        <v>139</v>
      </c>
      <c r="M131" s="3" t="str">
        <f ca="1">INDEX(Sheet1!A:A,Table2[[#This Row],[//]])</f>
        <v>*Guest Book</v>
      </c>
      <c r="N131" t="str">
        <f ca="1">IF(INDEX(Sheet1!B:B,Table2[[#This Row],[//]])="","",INDEX(Sheet1!B:B,Table2[[#This Row],[//]]))</f>
        <v/>
      </c>
      <c r="O131" s="4" t="str">
        <f ca="1">IF(INDEX(Sheet1!C:C,Table2[[#This Row],[//]])="","",INDEX(Sheet1!C:C,Table2[[#This Row],[//]]))</f>
        <v/>
      </c>
      <c r="P131" s="2" t="str">
        <f ca="1">IF(INDEX(Sheet1!D:D,Table2[[#This Row],[//]])="","",INDEX(Sheet1!D:D,Table2[[#This Row],[//]]))</f>
        <v/>
      </c>
      <c r="Q131" s="2" t="str">
        <f ca="1">IF(INDEX(Sheet1!E:E,Table2[[#This Row],[//]])="","",INDEX(Sheet1!E:E,Table2[[#This Row],[//]]))</f>
        <v/>
      </c>
    </row>
    <row r="132" spans="1:17" x14ac:dyDescent="0.25">
      <c r="A132" s="2">
        <f>IF(OR(Sheet1!A132=Table1[[#Headers],[NAMA BARANG "JOYKO"]],Sheet1!A132=""),"",ROW(Sheet1!A132))</f>
        <v>132</v>
      </c>
      <c r="B132" s="2">
        <f>IF(Table1[[#This Row],[NAMA BARANG "JOYKO"]]="","",COUNT(B$2:B131)+1)</f>
        <v>124</v>
      </c>
      <c r="C132" s="2" t="str">
        <f>INDEX(Sheet1!A:A,INDEX(Table1[NAMA BARANG "JOYKO"],MATCH(ROW()-2,Table1[1])))</f>
        <v>Drawing Book DRBK-1B5</v>
      </c>
      <c r="D132" s="2" t="str">
        <f t="shared" si="2"/>
        <v>C2:C131</v>
      </c>
      <c r="E132" s="2">
        <f ca="1">IF(_xlfn.IFNA(MATCH(Table1[[#This Row],[2]],INDIRECT(Table1[[#This Row],[3]]),0),0)=0,INDEX(Table1[NAMA BARANG "JOYKO"],MATCH(ROW()-2,Table1[1])),"")</f>
        <v>138</v>
      </c>
      <c r="F132" s="2">
        <f ca="1">IF(Table1[4]="","",COUNT(F$2:F131)+1)</f>
        <v>128</v>
      </c>
      <c r="G132" s="2" t="str">
        <f ca="1">CELL("FORMAT",Table1[7])</f>
        <v>G</v>
      </c>
      <c r="H132" s="2"/>
      <c r="I132" s="2"/>
      <c r="J132" s="2"/>
      <c r="L132">
        <f ca="1">INDEX(Table1[4],MATCH(ROW()-2,Table1[5]))</f>
        <v>140</v>
      </c>
      <c r="M132" t="str">
        <f ca="1">INDEX(Sheet1!A:A,Table2[[#This Row],[//]])</f>
        <v>Buku Tamu GB-2030</v>
      </c>
      <c r="N132" t="str">
        <f ca="1">IF(INDEX(Sheet1!B:B,Table2[[#This Row],[//]])="","",INDEX(Sheet1!B:B,Table2[[#This Row],[//]]))</f>
        <v xml:space="preserve">  72 pcs</v>
      </c>
      <c r="O132" s="4">
        <f ca="1">IF(INDEX(Sheet1!C:C,Table2[[#This Row],[//]])="","",INDEX(Sheet1!C:C,Table2[[#This Row],[//]]))</f>
        <v>11800</v>
      </c>
      <c r="P132" s="2" t="str">
        <f ca="1">IF(INDEX(Sheet1!D:D,Table2[[#This Row],[//]])="","",INDEX(Sheet1!D:D,Table2[[#This Row],[//]]))</f>
        <v>pc</v>
      </c>
      <c r="Q132" s="2" t="str">
        <f ca="1">IF(INDEX(Sheet1!E:E,Table2[[#This Row],[//]])="","",INDEX(Sheet1!E:E,Table2[[#This Row],[//]]))</f>
        <v>++</v>
      </c>
    </row>
    <row r="133" spans="1:17" x14ac:dyDescent="0.25">
      <c r="A133" s="2">
        <f>IF(OR(Sheet1!A133=Table1[[#Headers],[NAMA BARANG "JOYKO"]],Sheet1!A133=""),"",ROW(Sheet1!A133))</f>
        <v>133</v>
      </c>
      <c r="B133" s="2">
        <f>IF(Table1[[#This Row],[NAMA BARANG "JOYKO"]]="","",COUNT(B$2:B132)+1)</f>
        <v>125</v>
      </c>
      <c r="C133" s="2" t="str">
        <f>INDEX(Sheet1!A:A,INDEX(Table1[NAMA BARANG "JOYKO"],MATCH(ROW()-2,Table1[1])))</f>
        <v>*Guest Book</v>
      </c>
      <c r="D133" s="2" t="str">
        <f t="shared" si="2"/>
        <v>C2:C132</v>
      </c>
      <c r="E133" s="2">
        <f ca="1">IF(_xlfn.IFNA(MATCH(Table1[[#This Row],[2]],INDIRECT(Table1[[#This Row],[3]]),0),0)=0,INDEX(Table1[NAMA BARANG "JOYKO"],MATCH(ROW()-2,Table1[1])),"")</f>
        <v>139</v>
      </c>
      <c r="F133" s="2">
        <f ca="1">IF(Table1[4]="","",COUNT(F$2:F132)+1)</f>
        <v>129</v>
      </c>
      <c r="G133" s="2" t="str">
        <f ca="1">CELL("FORMAT",Table1[7])</f>
        <v>G</v>
      </c>
      <c r="H133" s="2"/>
      <c r="I133" s="2"/>
      <c r="J133" s="2"/>
      <c r="L133">
        <f ca="1">INDEX(Table1[4],MATCH(ROW()-2,Table1[5]))</f>
        <v>141</v>
      </c>
      <c r="M133" t="str">
        <f ca="1">INDEX(Sheet1!A:A,Table2[[#This Row],[//]])</f>
        <v>Buku Tamu GB-2833R</v>
      </c>
      <c r="N133" t="str">
        <f ca="1">IF(INDEX(Sheet1!B:B,Table2[[#This Row],[//]])="","",INDEX(Sheet1!B:B,Table2[[#This Row],[//]]))</f>
        <v xml:space="preserve">  60 pcs</v>
      </c>
      <c r="O133" s="4">
        <f ca="1">IF(INDEX(Sheet1!C:C,Table2[[#This Row],[//]])="","",INDEX(Sheet1!C:C,Table2[[#This Row],[//]]))</f>
        <v>20800</v>
      </c>
      <c r="P133" s="2" t="str">
        <f ca="1">IF(INDEX(Sheet1!D:D,Table2[[#This Row],[//]])="","",INDEX(Sheet1!D:D,Table2[[#This Row],[//]]))</f>
        <v>pc</v>
      </c>
      <c r="Q133" s="2" t="str">
        <f ca="1">IF(INDEX(Sheet1!E:E,Table2[[#This Row],[//]])="","",INDEX(Sheet1!E:E,Table2[[#This Row],[//]]))</f>
        <v>++</v>
      </c>
    </row>
    <row r="134" spans="1:17" x14ac:dyDescent="0.25">
      <c r="A134" s="2">
        <f>IF(OR(Sheet1!A134=Table1[[#Headers],[NAMA BARANG "JOYKO"]],Sheet1!A134=""),"",ROW(Sheet1!A134))</f>
        <v>134</v>
      </c>
      <c r="B134" s="2">
        <f>IF(Table1[[#This Row],[NAMA BARANG "JOYKO"]]="","",COUNT(B$2:B133)+1)</f>
        <v>126</v>
      </c>
      <c r="C134" s="2" t="str">
        <f>INDEX(Sheet1!A:A,INDEX(Table1[NAMA BARANG "JOYKO"],MATCH(ROW()-2,Table1[1])))</f>
        <v>Buku Tamu GB-2030</v>
      </c>
      <c r="D134" s="2" t="str">
        <f t="shared" si="2"/>
        <v>C2:C133</v>
      </c>
      <c r="E134" s="2">
        <f ca="1">IF(_xlfn.IFNA(MATCH(Table1[[#This Row],[2]],INDIRECT(Table1[[#This Row],[3]]),0),0)=0,INDEX(Table1[NAMA BARANG "JOYKO"],MATCH(ROW()-2,Table1[1])),"")</f>
        <v>140</v>
      </c>
      <c r="F134" s="2">
        <f ca="1">IF(Table1[4]="","",COUNT(F$2:F133)+1)</f>
        <v>130</v>
      </c>
      <c r="G134" s="2" t="str">
        <f ca="1">CELL("FORMAT",Table1[7])</f>
        <v>G</v>
      </c>
      <c r="H134" s="2"/>
      <c r="I134" s="2"/>
      <c r="J134" s="2"/>
      <c r="L134">
        <f ca="1">INDEX(Table1[4],MATCH(ROW()-2,Table1[5]))</f>
        <v>142</v>
      </c>
      <c r="M134" s="3" t="str">
        <f ca="1">INDEX(Sheet1!A:A,Table2[[#This Row],[//]])</f>
        <v>*Hand Book</v>
      </c>
      <c r="N134" t="str">
        <f ca="1">IF(INDEX(Sheet1!B:B,Table2[[#This Row],[//]])="","",INDEX(Sheet1!B:B,Table2[[#This Row],[//]]))</f>
        <v/>
      </c>
      <c r="O134" s="4" t="str">
        <f ca="1">IF(INDEX(Sheet1!C:C,Table2[[#This Row],[//]])="","",INDEX(Sheet1!C:C,Table2[[#This Row],[//]]))</f>
        <v/>
      </c>
      <c r="P134" s="2" t="str">
        <f ca="1">IF(INDEX(Sheet1!D:D,Table2[[#This Row],[//]])="","",INDEX(Sheet1!D:D,Table2[[#This Row],[//]]))</f>
        <v/>
      </c>
      <c r="Q134" s="2" t="str">
        <f ca="1">IF(INDEX(Sheet1!E:E,Table2[[#This Row],[//]])="","",INDEX(Sheet1!E:E,Table2[[#This Row],[//]]))</f>
        <v/>
      </c>
    </row>
    <row r="135" spans="1:17" x14ac:dyDescent="0.25">
      <c r="A135" s="2">
        <f>IF(OR(Sheet1!A135=Table1[[#Headers],[NAMA BARANG "JOYKO"]],Sheet1!A135=""),"",ROW(Sheet1!A135))</f>
        <v>135</v>
      </c>
      <c r="B135" s="2">
        <f>IF(Table1[[#This Row],[NAMA BARANG "JOYKO"]]="","",COUNT(B$2:B134)+1)</f>
        <v>127</v>
      </c>
      <c r="C135" s="2" t="str">
        <f>INDEX(Sheet1!A:A,INDEX(Table1[NAMA BARANG "JOYKO"],MATCH(ROW()-2,Table1[1])))</f>
        <v>Buku Tamu GB-2833R</v>
      </c>
      <c r="D135" s="2" t="str">
        <f t="shared" si="2"/>
        <v>C2:C134</v>
      </c>
      <c r="E135" s="2">
        <f ca="1">IF(_xlfn.IFNA(MATCH(Table1[[#This Row],[2]],INDIRECT(Table1[[#This Row],[3]]),0),0)=0,INDEX(Table1[NAMA BARANG "JOYKO"],MATCH(ROW()-2,Table1[1])),"")</f>
        <v>141</v>
      </c>
      <c r="F135" s="2">
        <f ca="1">IF(Table1[4]="","",COUNT(F$2:F134)+1)</f>
        <v>131</v>
      </c>
      <c r="G135" s="2" t="str">
        <f ca="1">CELL("FORMAT",Table1[7])</f>
        <v>G</v>
      </c>
      <c r="H135" s="2"/>
      <c r="I135" s="2"/>
      <c r="J135" s="2"/>
      <c r="L135">
        <f ca="1">INDEX(Table1[4],MATCH(ROW()-2,Table1[5]))</f>
        <v>143</v>
      </c>
      <c r="M135" t="str">
        <f ca="1">INDEX(Sheet1!A:A,Table2[[#This Row],[//]])</f>
        <v>Hand Book HDB-717M (Black,Blue)</v>
      </c>
      <c r="N135" t="str">
        <f ca="1">IF(INDEX(Sheet1!B:B,Table2[[#This Row],[//]])="","",INDEX(Sheet1!B:B,Table2[[#This Row],[//]]))</f>
        <v>40pcs x 2bxs</v>
      </c>
      <c r="O135" s="4">
        <f ca="1">IF(INDEX(Sheet1!C:C,Table2[[#This Row],[//]])="","",INDEX(Sheet1!C:C,Table2[[#This Row],[//]]))</f>
        <v>55000</v>
      </c>
      <c r="P135" s="2" t="str">
        <f ca="1">IF(INDEX(Sheet1!D:D,Table2[[#This Row],[//]])="","",INDEX(Sheet1!D:D,Table2[[#This Row],[//]]))</f>
        <v>pc</v>
      </c>
      <c r="Q135" s="2" t="str">
        <f ca="1">IF(INDEX(Sheet1!E:E,Table2[[#This Row],[//]])="","",INDEX(Sheet1!E:E,Table2[[#This Row],[//]]))</f>
        <v>++</v>
      </c>
    </row>
    <row r="136" spans="1:17" x14ac:dyDescent="0.25">
      <c r="A136" s="2">
        <f>IF(OR(Sheet1!A136=Table1[[#Headers],[NAMA BARANG "JOYKO"]],Sheet1!A136=""),"",ROW(Sheet1!A136))</f>
        <v>136</v>
      </c>
      <c r="B136" s="2">
        <f>IF(Table1[[#This Row],[NAMA BARANG "JOYKO"]]="","",COUNT(B$2:B135)+1)</f>
        <v>128</v>
      </c>
      <c r="C136" s="2" t="str">
        <f>INDEX(Sheet1!A:A,INDEX(Table1[NAMA BARANG "JOYKO"],MATCH(ROW()-2,Table1[1])))</f>
        <v>*Hand Book</v>
      </c>
      <c r="D136" s="2" t="str">
        <f t="shared" si="2"/>
        <v>C2:C135</v>
      </c>
      <c r="E136" s="2">
        <f ca="1">IF(_xlfn.IFNA(MATCH(Table1[[#This Row],[2]],INDIRECT(Table1[[#This Row],[3]]),0),0)=0,INDEX(Table1[NAMA BARANG "JOYKO"],MATCH(ROW()-2,Table1[1])),"")</f>
        <v>142</v>
      </c>
      <c r="F136" s="2">
        <f ca="1">IF(Table1[4]="","",COUNT(F$2:F135)+1)</f>
        <v>132</v>
      </c>
      <c r="G136" s="2" t="str">
        <f ca="1">CELL("FORMAT",Table1[7])</f>
        <v>G</v>
      </c>
      <c r="H136" s="2"/>
      <c r="I136" s="2"/>
      <c r="J136" s="2"/>
      <c r="L136">
        <f ca="1">INDEX(Table1[4],MATCH(ROW()-2,Table1[5]))</f>
        <v>144</v>
      </c>
      <c r="M136" t="str">
        <f ca="1">INDEX(Sheet1!A:A,Table2[[#This Row],[//]])</f>
        <v>Hand Book HDB-717S (Black,Blue)</v>
      </c>
      <c r="N136" t="str">
        <f ca="1">IF(INDEX(Sheet1!B:B,Table2[[#This Row],[//]])="","",INDEX(Sheet1!B:B,Table2[[#This Row],[//]]))</f>
        <v>40pcs x 2bxs</v>
      </c>
      <c r="O136" s="4">
        <f ca="1">IF(INDEX(Sheet1!C:C,Table2[[#This Row],[//]])="","",INDEX(Sheet1!C:C,Table2[[#This Row],[//]]))</f>
        <v>41500</v>
      </c>
      <c r="P136" s="2" t="str">
        <f ca="1">IF(INDEX(Sheet1!D:D,Table2[[#This Row],[//]])="","",INDEX(Sheet1!D:D,Table2[[#This Row],[//]]))</f>
        <v>pc</v>
      </c>
      <c r="Q136" s="2" t="str">
        <f ca="1">IF(INDEX(Sheet1!E:E,Table2[[#This Row],[//]])="","",INDEX(Sheet1!E:E,Table2[[#This Row],[//]]))</f>
        <v>++</v>
      </c>
    </row>
    <row r="137" spans="1:17" x14ac:dyDescent="0.25">
      <c r="A137" s="2">
        <f>IF(OR(Sheet1!A137=Table1[[#Headers],[NAMA BARANG "JOYKO"]],Sheet1!A137=""),"",ROW(Sheet1!A137))</f>
        <v>137</v>
      </c>
      <c r="B137" s="2">
        <f>IF(Table1[[#This Row],[NAMA BARANG "JOYKO"]]="","",COUNT(B$2:B136)+1)</f>
        <v>129</v>
      </c>
      <c r="C137" s="2" t="str">
        <f>INDEX(Sheet1!A:A,INDEX(Table1[NAMA BARANG "JOYKO"],MATCH(ROW()-2,Table1[1])))</f>
        <v>Hand Book HDB-717M (Black,Blue)</v>
      </c>
      <c r="D137" s="2" t="str">
        <f t="shared" si="2"/>
        <v>C2:C136</v>
      </c>
      <c r="E137" s="2">
        <f ca="1">IF(_xlfn.IFNA(MATCH(Table1[[#This Row],[2]],INDIRECT(Table1[[#This Row],[3]]),0),0)=0,INDEX(Table1[NAMA BARANG "JOYKO"],MATCH(ROW()-2,Table1[1])),"")</f>
        <v>143</v>
      </c>
      <c r="F137" s="2">
        <f ca="1">IF(Table1[4]="","",COUNT(F$2:F136)+1)</f>
        <v>133</v>
      </c>
      <c r="G137" s="2" t="str">
        <f ca="1">CELL("FORMAT",Table1[7])</f>
        <v>G</v>
      </c>
      <c r="H137" s="2"/>
      <c r="I137" s="2"/>
      <c r="J137" s="2"/>
      <c r="L137">
        <f ca="1">INDEX(Table1[4],MATCH(ROW()-2,Table1[5]))</f>
        <v>145</v>
      </c>
      <c r="M137" s="3" t="str">
        <f ca="1">INDEX(Sheet1!A:A,Table2[[#This Row],[//]])</f>
        <v>*Notebook</v>
      </c>
      <c r="N137" t="str">
        <f ca="1">IF(INDEX(Sheet1!B:B,Table2[[#This Row],[//]])="","",INDEX(Sheet1!B:B,Table2[[#This Row],[//]]))</f>
        <v/>
      </c>
      <c r="O137" s="4" t="str">
        <f ca="1">IF(INDEX(Sheet1!C:C,Table2[[#This Row],[//]])="","",INDEX(Sheet1!C:C,Table2[[#This Row],[//]]))</f>
        <v/>
      </c>
      <c r="P137" s="2" t="str">
        <f ca="1">IF(INDEX(Sheet1!D:D,Table2[[#This Row],[//]])="","",INDEX(Sheet1!D:D,Table2[[#This Row],[//]]))</f>
        <v/>
      </c>
      <c r="Q137" s="2" t="str">
        <f ca="1">IF(INDEX(Sheet1!E:E,Table2[[#This Row],[//]])="","",INDEX(Sheet1!E:E,Table2[[#This Row],[//]]))</f>
        <v/>
      </c>
    </row>
    <row r="138" spans="1:17" x14ac:dyDescent="0.25">
      <c r="A138" s="2">
        <f>IF(OR(Sheet1!A138=Table1[[#Headers],[NAMA BARANG "JOYKO"]],Sheet1!A138=""),"",ROW(Sheet1!A138))</f>
        <v>138</v>
      </c>
      <c r="B138" s="2">
        <f>IF(Table1[[#This Row],[NAMA BARANG "JOYKO"]]="","",COUNT(B$2:B137)+1)</f>
        <v>130</v>
      </c>
      <c r="C138" s="2" t="str">
        <f>INDEX(Sheet1!A:A,INDEX(Table1[NAMA BARANG "JOYKO"],MATCH(ROW()-2,Table1[1])))</f>
        <v>Hand Book HDB-717S (Black,Blue)</v>
      </c>
      <c r="D138" s="2" t="str">
        <f t="shared" si="2"/>
        <v>C2:C137</v>
      </c>
      <c r="E138" s="2">
        <f ca="1">IF(_xlfn.IFNA(MATCH(Table1[[#This Row],[2]],INDIRECT(Table1[[#This Row],[3]]),0),0)=0,INDEX(Table1[NAMA BARANG "JOYKO"],MATCH(ROW()-2,Table1[1])),"")</f>
        <v>144</v>
      </c>
      <c r="F138" s="2">
        <f ca="1">IF(Table1[4]="","",COUNT(F$2:F137)+1)</f>
        <v>134</v>
      </c>
      <c r="G138" s="2" t="str">
        <f ca="1">CELL("FORMAT",Table1[7])</f>
        <v>G</v>
      </c>
      <c r="H138" s="2"/>
      <c r="I138" s="2"/>
      <c r="J138" s="2"/>
      <c r="L138">
        <f ca="1">INDEX(Table1[4],MATCH(ROW()-2,Table1[5]))</f>
        <v>146</v>
      </c>
      <c r="M138" t="str">
        <f ca="1">INDEX(Sheet1!A:A,Table2[[#This Row],[//]])</f>
        <v>Notebook NB-661 (A5) Blue,Orange,Red,Yellow</v>
      </c>
      <c r="N138" t="str">
        <f ca="1">IF(INDEX(Sheet1!B:B,Table2[[#This Row],[//]])="","",INDEX(Sheet1!B:B,Table2[[#This Row],[//]]))</f>
        <v>24pcs x 2bxs</v>
      </c>
      <c r="O138" s="4">
        <f ca="1">IF(INDEX(Sheet1!C:C,Table2[[#This Row],[//]])="","",INDEX(Sheet1!C:C,Table2[[#This Row],[//]]))</f>
        <v>9200</v>
      </c>
      <c r="P138" s="2" t="str">
        <f ca="1">IF(INDEX(Sheet1!D:D,Table2[[#This Row],[//]])="","",INDEX(Sheet1!D:D,Table2[[#This Row],[//]]))</f>
        <v>pc</v>
      </c>
      <c r="Q138" s="2" t="str">
        <f ca="1">IF(INDEX(Sheet1!E:E,Table2[[#This Row],[//]])="","",INDEX(Sheet1!E:E,Table2[[#This Row],[//]]))</f>
        <v>++</v>
      </c>
    </row>
    <row r="139" spans="1:17" x14ac:dyDescent="0.25">
      <c r="A139" s="2">
        <f>IF(OR(Sheet1!A139=Table1[[#Headers],[NAMA BARANG "JOYKO"]],Sheet1!A139=""),"",ROW(Sheet1!A139))</f>
        <v>139</v>
      </c>
      <c r="B139" s="2">
        <f>IF(Table1[[#This Row],[NAMA BARANG "JOYKO"]]="","",COUNT(B$2:B138)+1)</f>
        <v>131</v>
      </c>
      <c r="C139" s="2" t="str">
        <f>INDEX(Sheet1!A:A,INDEX(Table1[NAMA BARANG "JOYKO"],MATCH(ROW()-2,Table1[1])))</f>
        <v>*Notebook</v>
      </c>
      <c r="D139" s="2" t="str">
        <f t="shared" si="2"/>
        <v>C2:C138</v>
      </c>
      <c r="E139" s="2">
        <f ca="1">IF(_xlfn.IFNA(MATCH(Table1[[#This Row],[2]],INDIRECT(Table1[[#This Row],[3]]),0),0)=0,INDEX(Table1[NAMA BARANG "JOYKO"],MATCH(ROW()-2,Table1[1])),"")</f>
        <v>145</v>
      </c>
      <c r="F139" s="2">
        <f ca="1">IF(Table1[4]="","",COUNT(F$2:F138)+1)</f>
        <v>135</v>
      </c>
      <c r="G139" s="2" t="str">
        <f ca="1">CELL("FORMAT",Table1[7])</f>
        <v>G</v>
      </c>
      <c r="H139" s="2"/>
      <c r="I139" s="2"/>
      <c r="J139" s="2"/>
      <c r="L139">
        <f ca="1">INDEX(Table1[4],MATCH(ROW()-2,Table1[5]))</f>
        <v>147</v>
      </c>
      <c r="M139" t="str">
        <f ca="1">INDEX(Sheet1!A:A,Table2[[#This Row],[//]])</f>
        <v>Notebook NB-662 (9x14cm)</v>
      </c>
      <c r="N139" t="str">
        <f ca="1">IF(INDEX(Sheet1!B:B,Table2[[#This Row],[//]])="","",INDEX(Sheet1!B:B,Table2[[#This Row],[//]]))</f>
        <v>40pcs x 2bxs</v>
      </c>
      <c r="O139" s="4">
        <f ca="1">IF(INDEX(Sheet1!C:C,Table2[[#This Row],[//]])="","",INDEX(Sheet1!C:C,Table2[[#This Row],[//]]))</f>
        <v>18500</v>
      </c>
      <c r="P139" s="2" t="str">
        <f ca="1">IF(INDEX(Sheet1!D:D,Table2[[#This Row],[//]])="","",INDEX(Sheet1!D:D,Table2[[#This Row],[//]]))</f>
        <v>pc</v>
      </c>
      <c r="Q139" s="2" t="str">
        <f ca="1">IF(INDEX(Sheet1!E:E,Table2[[#This Row],[//]])="","",INDEX(Sheet1!E:E,Table2[[#This Row],[//]]))</f>
        <v>++</v>
      </c>
    </row>
    <row r="140" spans="1:17" x14ac:dyDescent="0.25">
      <c r="A140" s="2">
        <f>IF(OR(Sheet1!A140=Table1[[#Headers],[NAMA BARANG "JOYKO"]],Sheet1!A140=""),"",ROW(Sheet1!A140))</f>
        <v>140</v>
      </c>
      <c r="B140" s="2">
        <f>IF(Table1[[#This Row],[NAMA BARANG "JOYKO"]]="","",COUNT(B$2:B139)+1)</f>
        <v>132</v>
      </c>
      <c r="C140" s="2" t="str">
        <f>INDEX(Sheet1!A:A,INDEX(Table1[NAMA BARANG "JOYKO"],MATCH(ROW()-2,Table1[1])))</f>
        <v>Notebook NB-661 (A5) Blue,Orange,Red,Yellow</v>
      </c>
      <c r="D140" s="2" t="str">
        <f t="shared" si="2"/>
        <v>C2:C139</v>
      </c>
      <c r="E140" s="2">
        <f ca="1">IF(_xlfn.IFNA(MATCH(Table1[[#This Row],[2]],INDIRECT(Table1[[#This Row],[3]]),0),0)=0,INDEX(Table1[NAMA BARANG "JOYKO"],MATCH(ROW()-2,Table1[1])),"")</f>
        <v>146</v>
      </c>
      <c r="F140" s="2">
        <f ca="1">IF(Table1[4]="","",COUNT(F$2:F139)+1)</f>
        <v>136</v>
      </c>
      <c r="G140" s="2" t="str">
        <f ca="1">CELL("FORMAT",Table1[7])</f>
        <v>G</v>
      </c>
      <c r="H140" s="2"/>
      <c r="I140" s="2"/>
      <c r="J140" s="2"/>
      <c r="L140">
        <f ca="1">INDEX(Table1[4],MATCH(ROW()-2,Table1[5]))</f>
        <v>148</v>
      </c>
      <c r="M140" t="str">
        <f ca="1">INDEX(Sheet1!A:A,Table2[[#This Row],[//]])</f>
        <v xml:space="preserve">Notebook NB-663 </v>
      </c>
      <c r="N140" t="str">
        <f ca="1">IF(INDEX(Sheet1!B:B,Table2[[#This Row],[//]])="","",INDEX(Sheet1!B:B,Table2[[#This Row],[//]]))</f>
        <v>20pcs x 2bxs</v>
      </c>
      <c r="O140" s="4">
        <f ca="1">IF(INDEX(Sheet1!C:C,Table2[[#This Row],[//]])="","",INDEX(Sheet1!C:C,Table2[[#This Row],[//]]))</f>
        <v>31000</v>
      </c>
      <c r="P140" s="2" t="str">
        <f ca="1">IF(INDEX(Sheet1!D:D,Table2[[#This Row],[//]])="","",INDEX(Sheet1!D:D,Table2[[#This Row],[//]]))</f>
        <v>pc</v>
      </c>
      <c r="Q140" s="2" t="str">
        <f ca="1">IF(INDEX(Sheet1!E:E,Table2[[#This Row],[//]])="","",INDEX(Sheet1!E:E,Table2[[#This Row],[//]]))</f>
        <v>++</v>
      </c>
    </row>
    <row r="141" spans="1:17" x14ac:dyDescent="0.25">
      <c r="A141" s="2">
        <f>IF(OR(Sheet1!A141=Table1[[#Headers],[NAMA BARANG "JOYKO"]],Sheet1!A141=""),"",ROW(Sheet1!A141))</f>
        <v>141</v>
      </c>
      <c r="B141" s="2">
        <f>IF(Table1[[#This Row],[NAMA BARANG "JOYKO"]]="","",COUNT(B$2:B140)+1)</f>
        <v>133</v>
      </c>
      <c r="C141" s="2" t="str">
        <f>INDEX(Sheet1!A:A,INDEX(Table1[NAMA BARANG "JOYKO"],MATCH(ROW()-2,Table1[1])))</f>
        <v>Notebook NB-662 (9x14cm)</v>
      </c>
      <c r="D141" s="2" t="str">
        <f t="shared" si="2"/>
        <v>C2:C140</v>
      </c>
      <c r="E141" s="2">
        <f ca="1">IF(_xlfn.IFNA(MATCH(Table1[[#This Row],[2]],INDIRECT(Table1[[#This Row],[3]]),0),0)=0,INDEX(Table1[NAMA BARANG "JOYKO"],MATCH(ROW()-2,Table1[1])),"")</f>
        <v>147</v>
      </c>
      <c r="F141" s="2">
        <f ca="1">IF(Table1[4]="","",COUNT(F$2:F140)+1)</f>
        <v>137</v>
      </c>
      <c r="G141" s="2" t="str">
        <f ca="1">CELL("FORMAT",Table1[7])</f>
        <v>G</v>
      </c>
      <c r="H141" s="2"/>
      <c r="I141" s="2"/>
      <c r="J141" s="2"/>
      <c r="L141">
        <f ca="1">INDEX(Table1[4],MATCH(ROW()-2,Table1[5]))</f>
        <v>149</v>
      </c>
      <c r="M141" t="str">
        <f ca="1">INDEX(Sheet1!A:A,Table2[[#This Row],[//]])</f>
        <v xml:space="preserve">Notebook NB-664 (B5) </v>
      </c>
      <c r="N141" t="str">
        <f ca="1">IF(INDEX(Sheet1!B:B,Table2[[#This Row],[//]])="","",INDEX(Sheet1!B:B,Table2[[#This Row],[//]]))</f>
        <v>12pcs x 4bxs</v>
      </c>
      <c r="O141" s="4">
        <f ca="1">IF(INDEX(Sheet1!C:C,Table2[[#This Row],[//]])="","",INDEX(Sheet1!C:C,Table2[[#This Row],[//]]))</f>
        <v>15200</v>
      </c>
      <c r="P141" s="2" t="str">
        <f ca="1">IF(INDEX(Sheet1!D:D,Table2[[#This Row],[//]])="","",INDEX(Sheet1!D:D,Table2[[#This Row],[//]]))</f>
        <v>pc</v>
      </c>
      <c r="Q141" s="2" t="str">
        <f ca="1">IF(INDEX(Sheet1!E:E,Table2[[#This Row],[//]])="","",INDEX(Sheet1!E:E,Table2[[#This Row],[//]]))</f>
        <v>++</v>
      </c>
    </row>
    <row r="142" spans="1:17" x14ac:dyDescent="0.25">
      <c r="A142" s="2">
        <f>IF(OR(Sheet1!A142=Table1[[#Headers],[NAMA BARANG "JOYKO"]],Sheet1!A142=""),"",ROW(Sheet1!A142))</f>
        <v>142</v>
      </c>
      <c r="B142" s="2">
        <f>IF(Table1[[#This Row],[NAMA BARANG "JOYKO"]]="","",COUNT(B$2:B141)+1)</f>
        <v>134</v>
      </c>
      <c r="C142" s="2" t="str">
        <f>INDEX(Sheet1!A:A,INDEX(Table1[NAMA BARANG "JOYKO"],MATCH(ROW()-2,Table1[1])))</f>
        <v xml:space="preserve">Notebook NB-663 </v>
      </c>
      <c r="D142" s="2" t="str">
        <f t="shared" si="2"/>
        <v>C2:C141</v>
      </c>
      <c r="E142" s="2">
        <f ca="1">IF(_xlfn.IFNA(MATCH(Table1[[#This Row],[2]],INDIRECT(Table1[[#This Row],[3]]),0),0)=0,INDEX(Table1[NAMA BARANG "JOYKO"],MATCH(ROW()-2,Table1[1])),"")</f>
        <v>148</v>
      </c>
      <c r="F142" s="2">
        <f ca="1">IF(Table1[4]="","",COUNT(F$2:F141)+1)</f>
        <v>138</v>
      </c>
      <c r="G142" s="2" t="str">
        <f ca="1">CELL("FORMAT",Table1[7])</f>
        <v>G</v>
      </c>
      <c r="H142" s="2"/>
      <c r="I142" s="2"/>
      <c r="J142" s="2"/>
      <c r="L142">
        <f ca="1">INDEX(Table1[4],MATCH(ROW()-2,Table1[5]))</f>
        <v>150</v>
      </c>
      <c r="M142" t="str">
        <f ca="1">INDEX(Sheet1!A:A,Table2[[#This Row],[//]])</f>
        <v>Notebook NB-665 (A6)</v>
      </c>
      <c r="N142" t="str">
        <f ca="1">IF(INDEX(Sheet1!B:B,Table2[[#This Row],[//]])="","",INDEX(Sheet1!B:B,Table2[[#This Row],[//]]))</f>
        <v>24pcs x 4bxs</v>
      </c>
      <c r="O142" s="4">
        <f ca="1">IF(INDEX(Sheet1!C:C,Table2[[#This Row],[//]])="","",INDEX(Sheet1!C:C,Table2[[#This Row],[//]]))</f>
        <v>6300</v>
      </c>
      <c r="P142" s="2" t="str">
        <f ca="1">IF(INDEX(Sheet1!D:D,Table2[[#This Row],[//]])="","",INDEX(Sheet1!D:D,Table2[[#This Row],[//]]))</f>
        <v>pc</v>
      </c>
      <c r="Q142" s="2" t="str">
        <f ca="1">IF(INDEX(Sheet1!E:E,Table2[[#This Row],[//]])="","",INDEX(Sheet1!E:E,Table2[[#This Row],[//]]))</f>
        <v>++</v>
      </c>
    </row>
    <row r="143" spans="1:17" x14ac:dyDescent="0.25">
      <c r="A143" s="2">
        <f>IF(OR(Sheet1!A143=Table1[[#Headers],[NAMA BARANG "JOYKO"]],Sheet1!A143=""),"",ROW(Sheet1!A143))</f>
        <v>143</v>
      </c>
      <c r="B143" s="2">
        <f>IF(Table1[[#This Row],[NAMA BARANG "JOYKO"]]="","",COUNT(B$2:B142)+1)</f>
        <v>135</v>
      </c>
      <c r="C143" s="2" t="str">
        <f>INDEX(Sheet1!A:A,INDEX(Table1[NAMA BARANG "JOYKO"],MATCH(ROW()-2,Table1[1])))</f>
        <v xml:space="preserve">Notebook NB-664 (B5) </v>
      </c>
      <c r="D143" s="2" t="str">
        <f t="shared" si="2"/>
        <v>C2:C142</v>
      </c>
      <c r="E143" s="2">
        <f ca="1">IF(_xlfn.IFNA(MATCH(Table1[[#This Row],[2]],INDIRECT(Table1[[#This Row],[3]]),0),0)=0,INDEX(Table1[NAMA BARANG "JOYKO"],MATCH(ROW()-2,Table1[1])),"")</f>
        <v>149</v>
      </c>
      <c r="F143" s="2">
        <f ca="1">IF(Table1[4]="","",COUNT(F$2:F142)+1)</f>
        <v>139</v>
      </c>
      <c r="G143" s="2" t="str">
        <f ca="1">CELL("FORMAT",Table1[7])</f>
        <v>G</v>
      </c>
      <c r="H143" s="2"/>
      <c r="I143" s="2"/>
      <c r="J143" s="2"/>
      <c r="L143">
        <f ca="1">INDEX(Table1[4],MATCH(ROW()-2,Table1[5]))</f>
        <v>151</v>
      </c>
      <c r="M143" t="str">
        <f ca="1">INDEX(Sheet1!A:A,Table2[[#This Row],[//]])</f>
        <v>Notebook NB-666</v>
      </c>
      <c r="N143" t="str">
        <f ca="1">IF(INDEX(Sheet1!B:B,Table2[[#This Row],[//]])="","",INDEX(Sheet1!B:B,Table2[[#This Row],[//]]))</f>
        <v>24pcs x 4bxs</v>
      </c>
      <c r="O143" s="4">
        <f ca="1">IF(INDEX(Sheet1!C:C,Table2[[#This Row],[//]])="","",INDEX(Sheet1!C:C,Table2[[#This Row],[//]]))</f>
        <v>5400</v>
      </c>
      <c r="P143" s="2" t="str">
        <f ca="1">IF(INDEX(Sheet1!D:D,Table2[[#This Row],[//]])="","",INDEX(Sheet1!D:D,Table2[[#This Row],[//]]))</f>
        <v>pc</v>
      </c>
      <c r="Q143" s="2" t="str">
        <f ca="1">IF(INDEX(Sheet1!E:E,Table2[[#This Row],[//]])="","",INDEX(Sheet1!E:E,Table2[[#This Row],[//]]))</f>
        <v>++</v>
      </c>
    </row>
    <row r="144" spans="1:17" x14ac:dyDescent="0.25">
      <c r="A144" s="2">
        <f>IF(OR(Sheet1!A144=Table1[[#Headers],[NAMA BARANG "JOYKO"]],Sheet1!A144=""),"",ROW(Sheet1!A144))</f>
        <v>144</v>
      </c>
      <c r="B144" s="2">
        <f>IF(Table1[[#This Row],[NAMA BARANG "JOYKO"]]="","",COUNT(B$2:B143)+1)</f>
        <v>136</v>
      </c>
      <c r="C144" s="2" t="str">
        <f>INDEX(Sheet1!A:A,INDEX(Table1[NAMA BARANG "JOYKO"],MATCH(ROW()-2,Table1[1])))</f>
        <v>Notebook NB-665 (A6)</v>
      </c>
      <c r="D144" s="2" t="str">
        <f t="shared" si="2"/>
        <v>C2:C143</v>
      </c>
      <c r="E144" s="2">
        <f ca="1">IF(_xlfn.IFNA(MATCH(Table1[[#This Row],[2]],INDIRECT(Table1[[#This Row],[3]]),0),0)=0,INDEX(Table1[NAMA BARANG "JOYKO"],MATCH(ROW()-2,Table1[1])),"")</f>
        <v>150</v>
      </c>
      <c r="F144" s="2">
        <f ca="1">IF(Table1[4]="","",COUNT(F$2:F143)+1)</f>
        <v>140</v>
      </c>
      <c r="G144" s="2" t="str">
        <f ca="1">CELL("FORMAT",Table1[7])</f>
        <v>G</v>
      </c>
      <c r="H144" s="2"/>
      <c r="I144" s="2"/>
      <c r="J144" s="2"/>
      <c r="L144">
        <f ca="1">INDEX(Table1[4],MATCH(ROW()-2,Table1[5]))</f>
        <v>152</v>
      </c>
      <c r="M144" t="str">
        <f ca="1">INDEX(Sheet1!A:A,Table2[[#This Row],[//]])</f>
        <v>Notebook NB-680 (A5)</v>
      </c>
      <c r="N144" t="str">
        <f ca="1">IF(INDEX(Sheet1!B:B,Table2[[#This Row],[//]])="","",INDEX(Sheet1!B:B,Table2[[#This Row],[//]]))</f>
        <v>12pcs x 4bxs</v>
      </c>
      <c r="O144" s="4">
        <f ca="1">IF(INDEX(Sheet1!C:C,Table2[[#This Row],[//]])="","",INDEX(Sheet1!C:C,Table2[[#This Row],[//]]))</f>
        <v>9500</v>
      </c>
      <c r="P144" s="2" t="str">
        <f ca="1">IF(INDEX(Sheet1!D:D,Table2[[#This Row],[//]])="","",INDEX(Sheet1!D:D,Table2[[#This Row],[//]]))</f>
        <v>pc</v>
      </c>
      <c r="Q144" s="2" t="str">
        <f ca="1">IF(INDEX(Sheet1!E:E,Table2[[#This Row],[//]])="","",INDEX(Sheet1!E:E,Table2[[#This Row],[//]]))</f>
        <v>++</v>
      </c>
    </row>
    <row r="145" spans="1:17" x14ac:dyDescent="0.25">
      <c r="A145" s="2">
        <f>IF(OR(Sheet1!A145=Table1[[#Headers],[NAMA BARANG "JOYKO"]],Sheet1!A145=""),"",ROW(Sheet1!A145))</f>
        <v>145</v>
      </c>
      <c r="B145" s="2">
        <f>IF(Table1[[#This Row],[NAMA BARANG "JOYKO"]]="","",COUNT(B$2:B144)+1)</f>
        <v>137</v>
      </c>
      <c r="C145" s="2" t="str">
        <f>INDEX(Sheet1!A:A,INDEX(Table1[NAMA BARANG "JOYKO"],MATCH(ROW()-2,Table1[1])))</f>
        <v>Notebook NB-666</v>
      </c>
      <c r="D145" s="2" t="str">
        <f t="shared" si="2"/>
        <v>C2:C144</v>
      </c>
      <c r="E145" s="2">
        <f ca="1">IF(_xlfn.IFNA(MATCH(Table1[[#This Row],[2]],INDIRECT(Table1[[#This Row],[3]]),0),0)=0,INDEX(Table1[NAMA BARANG "JOYKO"],MATCH(ROW()-2,Table1[1])),"")</f>
        <v>151</v>
      </c>
      <c r="F145" s="2">
        <f ca="1">IF(Table1[4]="","",COUNT(F$2:F144)+1)</f>
        <v>141</v>
      </c>
      <c r="G145" s="2" t="str">
        <f ca="1">CELL("FORMAT",Table1[7])</f>
        <v>G</v>
      </c>
      <c r="H145" s="2"/>
      <c r="I145" s="2"/>
      <c r="J145" s="2"/>
      <c r="L145">
        <f ca="1">INDEX(Table1[4],MATCH(ROW()-2,Table1[5]))</f>
        <v>153</v>
      </c>
      <c r="M145" t="str">
        <f ca="1">INDEX(Sheet1!A:A,Table2[[#This Row],[//]])</f>
        <v xml:space="preserve">Notebook NB-681 </v>
      </c>
      <c r="N145" t="str">
        <f ca="1">IF(INDEX(Sheet1!B:B,Table2[[#This Row],[//]])="","",INDEX(Sheet1!B:B,Table2[[#This Row],[//]]))</f>
        <v>20pcs x 2bxs</v>
      </c>
      <c r="O145" s="4">
        <f ca="1">IF(INDEX(Sheet1!C:C,Table2[[#This Row],[//]])="","",INDEX(Sheet1!C:C,Table2[[#This Row],[//]]))</f>
        <v>31000</v>
      </c>
      <c r="P145" s="2" t="str">
        <f ca="1">IF(INDEX(Sheet1!D:D,Table2[[#This Row],[//]])="","",INDEX(Sheet1!D:D,Table2[[#This Row],[//]]))</f>
        <v>pc</v>
      </c>
      <c r="Q145" s="2" t="str">
        <f ca="1">IF(INDEX(Sheet1!E:E,Table2[[#This Row],[//]])="","",INDEX(Sheet1!E:E,Table2[[#This Row],[//]]))</f>
        <v>++</v>
      </c>
    </row>
    <row r="146" spans="1:17" x14ac:dyDescent="0.25">
      <c r="A146" s="2">
        <f>IF(OR(Sheet1!A146=Table1[[#Headers],[NAMA BARANG "JOYKO"]],Sheet1!A146=""),"",ROW(Sheet1!A146))</f>
        <v>146</v>
      </c>
      <c r="B146" s="2">
        <f>IF(Table1[[#This Row],[NAMA BARANG "JOYKO"]]="","",COUNT(B$2:B145)+1)</f>
        <v>138</v>
      </c>
      <c r="C146" s="2" t="str">
        <f>INDEX(Sheet1!A:A,INDEX(Table1[NAMA BARANG "JOYKO"],MATCH(ROW()-2,Table1[1])))</f>
        <v>Notebook NB-680 (A5)</v>
      </c>
      <c r="D146" s="2" t="str">
        <f t="shared" si="2"/>
        <v>C2:C145</v>
      </c>
      <c r="E146" s="2">
        <f ca="1">IF(_xlfn.IFNA(MATCH(Table1[[#This Row],[2]],INDIRECT(Table1[[#This Row],[3]]),0),0)=0,INDEX(Table1[NAMA BARANG "JOYKO"],MATCH(ROW()-2,Table1[1])),"")</f>
        <v>152</v>
      </c>
      <c r="F146" s="2">
        <f ca="1">IF(Table1[4]="","",COUNT(F$2:F145)+1)</f>
        <v>142</v>
      </c>
      <c r="G146" s="2" t="str">
        <f ca="1">CELL("FORMAT",Table1[7])</f>
        <v>G</v>
      </c>
      <c r="H146" s="2"/>
      <c r="I146" s="2"/>
      <c r="J146" s="2"/>
      <c r="L146">
        <f ca="1">INDEX(Table1[4],MATCH(ROW()-2,Table1[5]))</f>
        <v>154</v>
      </c>
      <c r="M146" t="str">
        <f ca="1">INDEX(Sheet1!A:A,Table2[[#This Row],[//]])</f>
        <v>Notebook NB-689 (A5)</v>
      </c>
      <c r="N146" t="str">
        <f ca="1">IF(INDEX(Sheet1!B:B,Table2[[#This Row],[//]])="","",INDEX(Sheet1!B:B,Table2[[#This Row],[//]]))</f>
        <v>24pcs x 4bxs</v>
      </c>
      <c r="O146" s="4">
        <f ca="1">IF(INDEX(Sheet1!C:C,Table2[[#This Row],[//]])="","",INDEX(Sheet1!C:C,Table2[[#This Row],[//]]))</f>
        <v>7200</v>
      </c>
      <c r="P146" s="2" t="str">
        <f ca="1">IF(INDEX(Sheet1!D:D,Table2[[#This Row],[//]])="","",INDEX(Sheet1!D:D,Table2[[#This Row],[//]]))</f>
        <v>pc</v>
      </c>
      <c r="Q146" s="2" t="str">
        <f ca="1">IF(INDEX(Sheet1!E:E,Table2[[#This Row],[//]])="","",INDEX(Sheet1!E:E,Table2[[#This Row],[//]]))</f>
        <v>++</v>
      </c>
    </row>
    <row r="147" spans="1:17" x14ac:dyDescent="0.25">
      <c r="A147" s="2">
        <f>IF(OR(Sheet1!A147=Table1[[#Headers],[NAMA BARANG "JOYKO"]],Sheet1!A147=""),"",ROW(Sheet1!A147))</f>
        <v>147</v>
      </c>
      <c r="B147" s="2">
        <f>IF(Table1[[#This Row],[NAMA BARANG "JOYKO"]]="","",COUNT(B$2:B146)+1)</f>
        <v>139</v>
      </c>
      <c r="C147" s="2" t="str">
        <f>INDEX(Sheet1!A:A,INDEX(Table1[NAMA BARANG "JOYKO"],MATCH(ROW()-2,Table1[1])))</f>
        <v xml:space="preserve">Notebook NB-681 </v>
      </c>
      <c r="D147" s="2" t="str">
        <f t="shared" si="2"/>
        <v>C2:C146</v>
      </c>
      <c r="E147" s="2">
        <f ca="1">IF(_xlfn.IFNA(MATCH(Table1[[#This Row],[2]],INDIRECT(Table1[[#This Row],[3]]),0),0)=0,INDEX(Table1[NAMA BARANG "JOYKO"],MATCH(ROW()-2,Table1[1])),"")</f>
        <v>153</v>
      </c>
      <c r="F147" s="2">
        <f ca="1">IF(Table1[4]="","",COUNT(F$2:F146)+1)</f>
        <v>143</v>
      </c>
      <c r="G147" s="2" t="str">
        <f ca="1">CELL("FORMAT",Table1[7])</f>
        <v>G</v>
      </c>
      <c r="H147" s="2"/>
      <c r="I147" s="2"/>
      <c r="J147" s="2"/>
      <c r="L147">
        <f ca="1">INDEX(Table1[4],MATCH(ROW()-2,Table1[5]))</f>
        <v>155</v>
      </c>
      <c r="M147" t="str">
        <f ca="1">INDEX(Sheet1!A:A,Table2[[#This Row],[//]])</f>
        <v>Notebook NB-690 (A5)</v>
      </c>
      <c r="N147" t="str">
        <f ca="1">IF(INDEX(Sheet1!B:B,Table2[[#This Row],[//]])="","",INDEX(Sheet1!B:B,Table2[[#This Row],[//]]))</f>
        <v>12pcs x 4bxs</v>
      </c>
      <c r="O147" s="4">
        <f ca="1">IF(INDEX(Sheet1!C:C,Table2[[#This Row],[//]])="","",INDEX(Sheet1!C:C,Table2[[#This Row],[//]]))</f>
        <v>10100</v>
      </c>
      <c r="P147" s="2" t="str">
        <f ca="1">IF(INDEX(Sheet1!D:D,Table2[[#This Row],[//]])="","",INDEX(Sheet1!D:D,Table2[[#This Row],[//]]))</f>
        <v>pc</v>
      </c>
      <c r="Q147" s="2" t="str">
        <f ca="1">IF(INDEX(Sheet1!E:E,Table2[[#This Row],[//]])="","",INDEX(Sheet1!E:E,Table2[[#This Row],[//]]))</f>
        <v>++</v>
      </c>
    </row>
    <row r="148" spans="1:17" x14ac:dyDescent="0.25">
      <c r="A148" s="2">
        <f>IF(OR(Sheet1!A148=Table1[[#Headers],[NAMA BARANG "JOYKO"]],Sheet1!A148=""),"",ROW(Sheet1!A148))</f>
        <v>148</v>
      </c>
      <c r="B148" s="2">
        <f>IF(Table1[[#This Row],[NAMA BARANG "JOYKO"]]="","",COUNT(B$2:B147)+1)</f>
        <v>140</v>
      </c>
      <c r="C148" s="2" t="str">
        <f>INDEX(Sheet1!A:A,INDEX(Table1[NAMA BARANG "JOYKO"],MATCH(ROW()-2,Table1[1])))</f>
        <v>Notebook NB-689 (A5)</v>
      </c>
      <c r="D148" s="2" t="str">
        <f t="shared" si="2"/>
        <v>C2:C147</v>
      </c>
      <c r="E148" s="2">
        <f ca="1">IF(_xlfn.IFNA(MATCH(Table1[[#This Row],[2]],INDIRECT(Table1[[#This Row],[3]]),0),0)=0,INDEX(Table1[NAMA BARANG "JOYKO"],MATCH(ROW()-2,Table1[1])),"")</f>
        <v>154</v>
      </c>
      <c r="F148" s="2">
        <f ca="1">IF(Table1[4]="","",COUNT(F$2:F147)+1)</f>
        <v>144</v>
      </c>
      <c r="G148" s="2" t="str">
        <f ca="1">CELL("FORMAT",Table1[7])</f>
        <v>G</v>
      </c>
      <c r="H148" s="2"/>
      <c r="I148" s="2"/>
      <c r="J148" s="2"/>
      <c r="L148">
        <f ca="1">INDEX(Table1[4],MATCH(ROW()-2,Table1[5]))</f>
        <v>156</v>
      </c>
      <c r="M148" t="str">
        <f ca="1">INDEX(Sheet1!A:A,Table2[[#This Row],[//]])</f>
        <v>Notebook NB-691 Classical Pattern (A5)</v>
      </c>
      <c r="N148" t="str">
        <f ca="1">IF(INDEX(Sheet1!B:B,Table2[[#This Row],[//]])="","",INDEX(Sheet1!B:B,Table2[[#This Row],[//]]))</f>
        <v>4pcs x 60pack</v>
      </c>
      <c r="O148" s="4">
        <f ca="1">IF(INDEX(Sheet1!C:C,Table2[[#This Row],[//]])="","",INDEX(Sheet1!C:C,Table2[[#This Row],[//]]))</f>
        <v>4300</v>
      </c>
      <c r="P148" s="2" t="str">
        <f ca="1">IF(INDEX(Sheet1!D:D,Table2[[#This Row],[//]])="","",INDEX(Sheet1!D:D,Table2[[#This Row],[//]]))</f>
        <v>pc</v>
      </c>
      <c r="Q148" s="2" t="str">
        <f ca="1">IF(INDEX(Sheet1!E:E,Table2[[#This Row],[//]])="","",INDEX(Sheet1!E:E,Table2[[#This Row],[//]]))</f>
        <v>++</v>
      </c>
    </row>
    <row r="149" spans="1:17" x14ac:dyDescent="0.25">
      <c r="A149" s="2">
        <f>IF(OR(Sheet1!A149=Table1[[#Headers],[NAMA BARANG "JOYKO"]],Sheet1!A149=""),"",ROW(Sheet1!A149))</f>
        <v>149</v>
      </c>
      <c r="B149" s="2">
        <f>IF(Table1[[#This Row],[NAMA BARANG "JOYKO"]]="","",COUNT(B$2:B148)+1)</f>
        <v>141</v>
      </c>
      <c r="C149" s="2" t="str">
        <f>INDEX(Sheet1!A:A,INDEX(Table1[NAMA BARANG "JOYKO"],MATCH(ROW()-2,Table1[1])))</f>
        <v>Notebook NB-690 (A5)</v>
      </c>
      <c r="D149" s="2" t="str">
        <f t="shared" si="2"/>
        <v>C2:C148</v>
      </c>
      <c r="E149" s="2">
        <f ca="1">IF(_xlfn.IFNA(MATCH(Table1[[#This Row],[2]],INDIRECT(Table1[[#This Row],[3]]),0),0)=0,INDEX(Table1[NAMA BARANG "JOYKO"],MATCH(ROW()-2,Table1[1])),"")</f>
        <v>155</v>
      </c>
      <c r="F149" s="2">
        <f ca="1">IF(Table1[4]="","",COUNT(F$2:F148)+1)</f>
        <v>145</v>
      </c>
      <c r="G149" s="2" t="str">
        <f ca="1">CELL("FORMAT",Table1[7])</f>
        <v>G</v>
      </c>
      <c r="H149" s="2"/>
      <c r="I149" s="2"/>
      <c r="J149" s="2"/>
      <c r="L149">
        <f ca="1">INDEX(Table1[4],MATCH(ROW()-2,Table1[5]))</f>
        <v>157</v>
      </c>
      <c r="M149" t="str">
        <f ca="1">INDEX(Sheet1!A:A,Table2[[#This Row],[//]])</f>
        <v>Notebook NB-700 Ruled (A5)</v>
      </c>
      <c r="N149" t="str">
        <f ca="1">IF(INDEX(Sheet1!B:B,Table2[[#This Row],[//]])="","",INDEX(Sheet1!B:B,Table2[[#This Row],[//]]))</f>
        <v>12pcs x 4bxs</v>
      </c>
      <c r="O149" s="4">
        <f ca="1">IF(INDEX(Sheet1!C:C,Table2[[#This Row],[//]])="","",INDEX(Sheet1!C:C,Table2[[#This Row],[//]]))</f>
        <v>12500</v>
      </c>
      <c r="P149" s="2" t="str">
        <f ca="1">IF(INDEX(Sheet1!D:D,Table2[[#This Row],[//]])="","",INDEX(Sheet1!D:D,Table2[[#This Row],[//]]))</f>
        <v>pc</v>
      </c>
      <c r="Q149" s="2" t="str">
        <f ca="1">IF(INDEX(Sheet1!E:E,Table2[[#This Row],[//]])="","",INDEX(Sheet1!E:E,Table2[[#This Row],[//]]))</f>
        <v>++</v>
      </c>
    </row>
    <row r="150" spans="1:17" x14ac:dyDescent="0.25">
      <c r="A150" s="2">
        <f>IF(OR(Sheet1!A150=Table1[[#Headers],[NAMA BARANG "JOYKO"]],Sheet1!A150=""),"",ROW(Sheet1!A150))</f>
        <v>150</v>
      </c>
      <c r="B150" s="2">
        <f>IF(Table1[[#This Row],[NAMA BARANG "JOYKO"]]="","",COUNT(B$2:B149)+1)</f>
        <v>142</v>
      </c>
      <c r="C150" s="2" t="str">
        <f>INDEX(Sheet1!A:A,INDEX(Table1[NAMA BARANG "JOYKO"],MATCH(ROW()-2,Table1[1])))</f>
        <v>Notebook NB-691 Classical Pattern (A5)</v>
      </c>
      <c r="D150" s="2" t="str">
        <f t="shared" si="2"/>
        <v>C2:C149</v>
      </c>
      <c r="E150" s="2">
        <f ca="1">IF(_xlfn.IFNA(MATCH(Table1[[#This Row],[2]],INDIRECT(Table1[[#This Row],[3]]),0),0)=0,INDEX(Table1[NAMA BARANG "JOYKO"],MATCH(ROW()-2,Table1[1])),"")</f>
        <v>156</v>
      </c>
      <c r="F150" s="2">
        <f ca="1">IF(Table1[4]="","",COUNT(F$2:F149)+1)</f>
        <v>146</v>
      </c>
      <c r="G150" s="2" t="str">
        <f ca="1">CELL("FORMAT",Table1[7])</f>
        <v>G</v>
      </c>
      <c r="H150" s="2"/>
      <c r="I150" s="2"/>
      <c r="J150" s="2"/>
      <c r="L150">
        <f ca="1">INDEX(Table1[4],MATCH(ROW()-2,Table1[5]))</f>
        <v>158</v>
      </c>
      <c r="M150" t="str">
        <f ca="1">INDEX(Sheet1!A:A,Table2[[#This Row],[//]])</f>
        <v>Notebook NB-700 Plain (A5)</v>
      </c>
      <c r="N150" t="str">
        <f ca="1">IF(INDEX(Sheet1!B:B,Table2[[#This Row],[//]])="","",INDEX(Sheet1!B:B,Table2[[#This Row],[//]]))</f>
        <v>12pcs x 4bxs</v>
      </c>
      <c r="O150" s="4">
        <f ca="1">IF(INDEX(Sheet1!C:C,Table2[[#This Row],[//]])="","",INDEX(Sheet1!C:C,Table2[[#This Row],[//]]))</f>
        <v>12500</v>
      </c>
      <c r="P150" s="2" t="str">
        <f ca="1">IF(INDEX(Sheet1!D:D,Table2[[#This Row],[//]])="","",INDEX(Sheet1!D:D,Table2[[#This Row],[//]]))</f>
        <v>pc</v>
      </c>
      <c r="Q150" s="2" t="str">
        <f ca="1">IF(INDEX(Sheet1!E:E,Table2[[#This Row],[//]])="","",INDEX(Sheet1!E:E,Table2[[#This Row],[//]]))</f>
        <v>++</v>
      </c>
    </row>
    <row r="151" spans="1:17" x14ac:dyDescent="0.25">
      <c r="A151" s="2">
        <f>IF(OR(Sheet1!A151=Table1[[#Headers],[NAMA BARANG "JOYKO"]],Sheet1!A151=""),"",ROW(Sheet1!A151))</f>
        <v>151</v>
      </c>
      <c r="B151" s="2">
        <f>IF(Table1[[#This Row],[NAMA BARANG "JOYKO"]]="","",COUNT(B$2:B150)+1)</f>
        <v>143</v>
      </c>
      <c r="C151" s="2" t="str">
        <f>INDEX(Sheet1!A:A,INDEX(Table1[NAMA BARANG "JOYKO"],MATCH(ROW()-2,Table1[1])))</f>
        <v>Notebook NB-700 Ruled (A5)</v>
      </c>
      <c r="D151" s="2" t="str">
        <f t="shared" si="2"/>
        <v>C2:C150</v>
      </c>
      <c r="E151" s="2">
        <f ca="1">IF(_xlfn.IFNA(MATCH(Table1[[#This Row],[2]],INDIRECT(Table1[[#This Row],[3]]),0),0)=0,INDEX(Table1[NAMA BARANG "JOYKO"],MATCH(ROW()-2,Table1[1])),"")</f>
        <v>157</v>
      </c>
      <c r="F151" s="2">
        <f ca="1">IF(Table1[4]="","",COUNT(F$2:F150)+1)</f>
        <v>147</v>
      </c>
      <c r="G151" s="2" t="str">
        <f ca="1">CELL("FORMAT",Table1[7])</f>
        <v>G</v>
      </c>
      <c r="H151" s="2"/>
      <c r="I151" s="2"/>
      <c r="J151" s="2"/>
      <c r="L151">
        <f ca="1">INDEX(Table1[4],MATCH(ROW()-2,Table1[5]))</f>
        <v>159</v>
      </c>
      <c r="M151" t="str">
        <f ca="1">INDEX(Sheet1!A:A,Table2[[#This Row],[//]])</f>
        <v>Notebook NB-700 Dotted (A5)</v>
      </c>
      <c r="N151" t="str">
        <f ca="1">IF(INDEX(Sheet1!B:B,Table2[[#This Row],[//]])="","",INDEX(Sheet1!B:B,Table2[[#This Row],[//]]))</f>
        <v>12pcs x 4bxs</v>
      </c>
      <c r="O151" s="4">
        <f ca="1">IF(INDEX(Sheet1!C:C,Table2[[#This Row],[//]])="","",INDEX(Sheet1!C:C,Table2[[#This Row],[//]]))</f>
        <v>12500</v>
      </c>
      <c r="P151" s="2" t="str">
        <f ca="1">IF(INDEX(Sheet1!D:D,Table2[[#This Row],[//]])="","",INDEX(Sheet1!D:D,Table2[[#This Row],[//]]))</f>
        <v>pc</v>
      </c>
      <c r="Q151" s="2" t="str">
        <f ca="1">IF(INDEX(Sheet1!E:E,Table2[[#This Row],[//]])="","",INDEX(Sheet1!E:E,Table2[[#This Row],[//]]))</f>
        <v>++</v>
      </c>
    </row>
    <row r="152" spans="1:17" x14ac:dyDescent="0.25">
      <c r="A152" s="2">
        <f>IF(OR(Sheet1!A152=Table1[[#Headers],[NAMA BARANG "JOYKO"]],Sheet1!A152=""),"",ROW(Sheet1!A152))</f>
        <v>152</v>
      </c>
      <c r="B152" s="2">
        <f>IF(Table1[[#This Row],[NAMA BARANG "JOYKO"]]="","",COUNT(B$2:B151)+1)</f>
        <v>144</v>
      </c>
      <c r="C152" s="2" t="str">
        <f>INDEX(Sheet1!A:A,INDEX(Table1[NAMA BARANG "JOYKO"],MATCH(ROW()-2,Table1[1])))</f>
        <v>Notebook NB-700 Plain (A5)</v>
      </c>
      <c r="D152" s="2" t="str">
        <f t="shared" si="2"/>
        <v>C2:C151</v>
      </c>
      <c r="E152" s="2">
        <f ca="1">IF(_xlfn.IFNA(MATCH(Table1[[#This Row],[2]],INDIRECT(Table1[[#This Row],[3]]),0),0)=0,INDEX(Table1[NAMA BARANG "JOYKO"],MATCH(ROW()-2,Table1[1])),"")</f>
        <v>158</v>
      </c>
      <c r="F152" s="2">
        <f ca="1">IF(Table1[4]="","",COUNT(F$2:F151)+1)</f>
        <v>148</v>
      </c>
      <c r="G152" s="2" t="str">
        <f ca="1">CELL("FORMAT",Table1[7])</f>
        <v>G</v>
      </c>
      <c r="H152" s="2"/>
      <c r="I152" s="2"/>
      <c r="J152" s="2"/>
      <c r="L152">
        <f ca="1">INDEX(Table1[4],MATCH(ROW()-2,Table1[5]))</f>
        <v>160</v>
      </c>
      <c r="M152" t="str">
        <f ca="1">INDEX(Sheet1!A:A,Table2[[#This Row],[//]])</f>
        <v>Notebook NB-700 Grid (A5)</v>
      </c>
      <c r="N152" t="str">
        <f ca="1">IF(INDEX(Sheet1!B:B,Table2[[#This Row],[//]])="","",INDEX(Sheet1!B:B,Table2[[#This Row],[//]]))</f>
        <v>12pcs x 4bxs</v>
      </c>
      <c r="O152" s="4">
        <f ca="1">IF(INDEX(Sheet1!C:C,Table2[[#This Row],[//]])="","",INDEX(Sheet1!C:C,Table2[[#This Row],[//]]))</f>
        <v>12500</v>
      </c>
      <c r="P152" s="2" t="str">
        <f ca="1">IF(INDEX(Sheet1!D:D,Table2[[#This Row],[//]])="","",INDEX(Sheet1!D:D,Table2[[#This Row],[//]]))</f>
        <v>pc</v>
      </c>
      <c r="Q152" s="2" t="str">
        <f ca="1">IF(INDEX(Sheet1!E:E,Table2[[#This Row],[//]])="","",INDEX(Sheet1!E:E,Table2[[#This Row],[//]]))</f>
        <v>++</v>
      </c>
    </row>
    <row r="153" spans="1:17" x14ac:dyDescent="0.25">
      <c r="A153" s="2">
        <f>IF(OR(Sheet1!A153=Table1[[#Headers],[NAMA BARANG "JOYKO"]],Sheet1!A153=""),"",ROW(Sheet1!A153))</f>
        <v>153</v>
      </c>
      <c r="B153" s="2">
        <f>IF(Table1[[#This Row],[NAMA BARANG "JOYKO"]]="","",COUNT(B$2:B152)+1)</f>
        <v>145</v>
      </c>
      <c r="C153" s="2" t="str">
        <f>INDEX(Sheet1!A:A,INDEX(Table1[NAMA BARANG "JOYKO"],MATCH(ROW()-2,Table1[1])))</f>
        <v>Notebook NB-700 Dotted (A5)</v>
      </c>
      <c r="D153" s="2" t="str">
        <f t="shared" si="2"/>
        <v>C2:C152</v>
      </c>
      <c r="E153" s="2">
        <f ca="1">IF(_xlfn.IFNA(MATCH(Table1[[#This Row],[2]],INDIRECT(Table1[[#This Row],[3]]),0),0)=0,INDEX(Table1[NAMA BARANG "JOYKO"],MATCH(ROW()-2,Table1[1])),"")</f>
        <v>159</v>
      </c>
      <c r="F153" s="2">
        <f ca="1">IF(Table1[4]="","",COUNT(F$2:F152)+1)</f>
        <v>149</v>
      </c>
      <c r="G153" s="2" t="str">
        <f ca="1">CELL("FORMAT",Table1[7])</f>
        <v>G</v>
      </c>
      <c r="H153" s="2"/>
      <c r="I153" s="2"/>
      <c r="J153" s="2"/>
      <c r="L153">
        <f ca="1">INDEX(Table1[4],MATCH(ROW()-2,Table1[5]))</f>
        <v>161</v>
      </c>
      <c r="M153" t="str">
        <f ca="1">INDEX(Sheet1!A:A,Table2[[#This Row],[//]])</f>
        <v>Notebook NB-701 (dotted)</v>
      </c>
      <c r="N153" t="str">
        <f ca="1">IF(INDEX(Sheet1!B:B,Table2[[#This Row],[//]])="","",INDEX(Sheet1!B:B,Table2[[#This Row],[//]]))</f>
        <v>20pcs x 2bxs</v>
      </c>
      <c r="O153" s="4">
        <f ca="1">IF(INDEX(Sheet1!C:C,Table2[[#This Row],[//]])="","",INDEX(Sheet1!C:C,Table2[[#This Row],[//]]))</f>
        <v>30000</v>
      </c>
      <c r="P153" s="2" t="str">
        <f ca="1">IF(INDEX(Sheet1!D:D,Table2[[#This Row],[//]])="","",INDEX(Sheet1!D:D,Table2[[#This Row],[//]]))</f>
        <v>pc</v>
      </c>
      <c r="Q153" s="2" t="str">
        <f ca="1">IF(INDEX(Sheet1!E:E,Table2[[#This Row],[//]])="","",INDEX(Sheet1!E:E,Table2[[#This Row],[//]]))</f>
        <v>++</v>
      </c>
    </row>
    <row r="154" spans="1:17" x14ac:dyDescent="0.25">
      <c r="A154" s="2">
        <f>IF(OR(Sheet1!A154=Table1[[#Headers],[NAMA BARANG "JOYKO"]],Sheet1!A154=""),"",ROW(Sheet1!A154))</f>
        <v>154</v>
      </c>
      <c r="B154" s="2">
        <f>IF(Table1[[#This Row],[NAMA BARANG "JOYKO"]]="","",COUNT(B$2:B153)+1)</f>
        <v>146</v>
      </c>
      <c r="C154" s="2" t="str">
        <f>INDEX(Sheet1!A:A,INDEX(Table1[NAMA BARANG "JOYKO"],MATCH(ROW()-2,Table1[1])))</f>
        <v>Notebook NB-700 Grid (A5)</v>
      </c>
      <c r="D154" s="2" t="str">
        <f t="shared" si="2"/>
        <v>C2:C153</v>
      </c>
      <c r="E154" s="2">
        <f ca="1">IF(_xlfn.IFNA(MATCH(Table1[[#This Row],[2]],INDIRECT(Table1[[#This Row],[3]]),0),0)=0,INDEX(Table1[NAMA BARANG "JOYKO"],MATCH(ROW()-2,Table1[1])),"")</f>
        <v>160</v>
      </c>
      <c r="F154" s="2">
        <f ca="1">IF(Table1[4]="","",COUNT(F$2:F153)+1)</f>
        <v>150</v>
      </c>
      <c r="G154" s="2" t="str">
        <f ca="1">CELL("FORMAT",Table1[7])</f>
        <v>G</v>
      </c>
      <c r="H154" s="2"/>
      <c r="I154" s="2"/>
      <c r="J154" s="2"/>
      <c r="L154">
        <f ca="1">INDEX(Table1[4],MATCH(ROW()-2,Table1[5]))</f>
        <v>162</v>
      </c>
      <c r="M154" t="str">
        <f ca="1">INDEX(Sheet1!A:A,Table2[[#This Row],[//]])</f>
        <v>Notebook NB-702 (grid)</v>
      </c>
      <c r="N154" t="str">
        <f ca="1">IF(INDEX(Sheet1!B:B,Table2[[#This Row],[//]])="","",INDEX(Sheet1!B:B,Table2[[#This Row],[//]]))</f>
        <v>20pcs x 2bxs</v>
      </c>
      <c r="O154" s="4">
        <f ca="1">IF(INDEX(Sheet1!C:C,Table2[[#This Row],[//]])="","",INDEX(Sheet1!C:C,Table2[[#This Row],[//]]))</f>
        <v>30000</v>
      </c>
      <c r="P154" s="2" t="str">
        <f ca="1">IF(INDEX(Sheet1!D:D,Table2[[#This Row],[//]])="","",INDEX(Sheet1!D:D,Table2[[#This Row],[//]]))</f>
        <v>pc</v>
      </c>
      <c r="Q154" s="2" t="str">
        <f ca="1">IF(INDEX(Sheet1!E:E,Table2[[#This Row],[//]])="","",INDEX(Sheet1!E:E,Table2[[#This Row],[//]]))</f>
        <v>++</v>
      </c>
    </row>
    <row r="155" spans="1:17" x14ac:dyDescent="0.25">
      <c r="A155" s="2">
        <f>IF(OR(Sheet1!A155=Table1[[#Headers],[NAMA BARANG "JOYKO"]],Sheet1!A155=""),"",ROW(Sheet1!A155))</f>
        <v>155</v>
      </c>
      <c r="B155" s="2">
        <f>IF(Table1[[#This Row],[NAMA BARANG "JOYKO"]]="","",COUNT(B$2:B154)+1)</f>
        <v>147</v>
      </c>
      <c r="C155" s="2" t="str">
        <f>INDEX(Sheet1!A:A,INDEX(Table1[NAMA BARANG "JOYKO"],MATCH(ROW()-2,Table1[1])))</f>
        <v>Notebook NB-701 (dotted)</v>
      </c>
      <c r="D155" s="2" t="str">
        <f t="shared" si="2"/>
        <v>C2:C154</v>
      </c>
      <c r="E155" s="2">
        <f ca="1">IF(_xlfn.IFNA(MATCH(Table1[[#This Row],[2]],INDIRECT(Table1[[#This Row],[3]]),0),0)=0,INDEX(Table1[NAMA BARANG "JOYKO"],MATCH(ROW()-2,Table1[1])),"")</f>
        <v>161</v>
      </c>
      <c r="F155" s="2">
        <f ca="1">IF(Table1[4]="","",COUNT(F$2:F154)+1)</f>
        <v>151</v>
      </c>
      <c r="G155" s="2" t="str">
        <f ca="1">CELL("FORMAT",Table1[7])</f>
        <v>G</v>
      </c>
      <c r="H155" s="2"/>
      <c r="I155" s="2"/>
      <c r="J155" s="2"/>
      <c r="L155">
        <f ca="1">INDEX(Table1[4],MATCH(ROW()-2,Table1[5]))</f>
        <v>163</v>
      </c>
      <c r="M155" t="str">
        <f ca="1">INDEX(Sheet1!A:A,Table2[[#This Row],[//]])</f>
        <v>Notebook NB-703 (plain)</v>
      </c>
      <c r="N155" t="str">
        <f ca="1">IF(INDEX(Sheet1!B:B,Table2[[#This Row],[//]])="","",INDEX(Sheet1!B:B,Table2[[#This Row],[//]]))</f>
        <v>20pcs x 2bxs</v>
      </c>
      <c r="O155" s="4">
        <f ca="1">IF(INDEX(Sheet1!C:C,Table2[[#This Row],[//]])="","",INDEX(Sheet1!C:C,Table2[[#This Row],[//]]))</f>
        <v>30000</v>
      </c>
      <c r="P155" s="2" t="str">
        <f ca="1">IF(INDEX(Sheet1!D:D,Table2[[#This Row],[//]])="","",INDEX(Sheet1!D:D,Table2[[#This Row],[//]]))</f>
        <v>pc</v>
      </c>
      <c r="Q155" s="2" t="str">
        <f ca="1">IF(INDEX(Sheet1!E:E,Table2[[#This Row],[//]])="","",INDEX(Sheet1!E:E,Table2[[#This Row],[//]]))</f>
        <v>++</v>
      </c>
    </row>
    <row r="156" spans="1:17" x14ac:dyDescent="0.25">
      <c r="A156" s="2">
        <f>IF(OR(Sheet1!A156=Table1[[#Headers],[NAMA BARANG "JOYKO"]],Sheet1!A156=""),"",ROW(Sheet1!A156))</f>
        <v>156</v>
      </c>
      <c r="B156" s="2">
        <f>IF(Table1[[#This Row],[NAMA BARANG "JOYKO"]]="","",COUNT(B$2:B155)+1)</f>
        <v>148</v>
      </c>
      <c r="C156" s="2" t="str">
        <f>INDEX(Sheet1!A:A,INDEX(Table1[NAMA BARANG "JOYKO"],MATCH(ROW()-2,Table1[1])))</f>
        <v>Notebook NB-702 (grid)</v>
      </c>
      <c r="D156" s="2" t="str">
        <f t="shared" si="2"/>
        <v>C2:C155</v>
      </c>
      <c r="E156" s="2">
        <f ca="1">IF(_xlfn.IFNA(MATCH(Table1[[#This Row],[2]],INDIRECT(Table1[[#This Row],[3]]),0),0)=0,INDEX(Table1[NAMA BARANG "JOYKO"],MATCH(ROW()-2,Table1[1])),"")</f>
        <v>162</v>
      </c>
      <c r="F156" s="2">
        <f ca="1">IF(Table1[4]="","",COUNT(F$2:F155)+1)</f>
        <v>152</v>
      </c>
      <c r="G156" s="2" t="str">
        <f ca="1">CELL("FORMAT",Table1[7])</f>
        <v>G</v>
      </c>
      <c r="H156" s="2"/>
      <c r="I156" s="2"/>
      <c r="J156" s="2"/>
      <c r="L156">
        <f ca="1">INDEX(Table1[4],MATCH(ROW()-2,Table1[5]))</f>
        <v>164</v>
      </c>
      <c r="M156" t="str">
        <f ca="1">INDEX(Sheet1!A:A,Table2[[#This Row],[//]])</f>
        <v>Notebook NB-704 (A5)</v>
      </c>
      <c r="N156" t="str">
        <f ca="1">IF(INDEX(Sheet1!B:B,Table2[[#This Row],[//]])="","",INDEX(Sheet1!B:B,Table2[[#This Row],[//]]))</f>
        <v>12pcs x 20pack</v>
      </c>
      <c r="O156" s="4">
        <f ca="1">IF(INDEX(Sheet1!C:C,Table2[[#This Row],[//]])="","",INDEX(Sheet1!C:C,Table2[[#This Row],[//]]))</f>
        <v>4500</v>
      </c>
      <c r="P156" s="2" t="str">
        <f ca="1">IF(INDEX(Sheet1!D:D,Table2[[#This Row],[//]])="","",INDEX(Sheet1!D:D,Table2[[#This Row],[//]]))</f>
        <v>pc</v>
      </c>
      <c r="Q156" s="2" t="str">
        <f ca="1">IF(INDEX(Sheet1!E:E,Table2[[#This Row],[//]])="","",INDEX(Sheet1!E:E,Table2[[#This Row],[//]]))</f>
        <v>++</v>
      </c>
    </row>
    <row r="157" spans="1:17" x14ac:dyDescent="0.25">
      <c r="A157" s="2">
        <f>IF(OR(Sheet1!A157=Table1[[#Headers],[NAMA BARANG "JOYKO"]],Sheet1!A157=""),"",ROW(Sheet1!A157))</f>
        <v>157</v>
      </c>
      <c r="B157" s="2">
        <f>IF(Table1[[#This Row],[NAMA BARANG "JOYKO"]]="","",COUNT(B$2:B156)+1)</f>
        <v>149</v>
      </c>
      <c r="C157" s="2" t="str">
        <f>INDEX(Sheet1!A:A,INDEX(Table1[NAMA BARANG "JOYKO"],MATCH(ROW()-2,Table1[1])))</f>
        <v>Notebook NB-703 (plain)</v>
      </c>
      <c r="D157" s="2" t="str">
        <f t="shared" si="2"/>
        <v>C2:C156</v>
      </c>
      <c r="E157" s="2">
        <f ca="1">IF(_xlfn.IFNA(MATCH(Table1[[#This Row],[2]],INDIRECT(Table1[[#This Row],[3]]),0),0)=0,INDEX(Table1[NAMA BARANG "JOYKO"],MATCH(ROW()-2,Table1[1])),"")</f>
        <v>163</v>
      </c>
      <c r="F157" s="2">
        <f ca="1">IF(Table1[4]="","",COUNT(F$2:F156)+1)</f>
        <v>153</v>
      </c>
      <c r="G157" s="2" t="str">
        <f ca="1">CELL("FORMAT",Table1[7])</f>
        <v>G</v>
      </c>
      <c r="H157" s="2"/>
      <c r="I157" s="2"/>
      <c r="J157" s="2"/>
      <c r="L157">
        <f ca="1">INDEX(Table1[4],MATCH(ROW()-2,Table1[5]))</f>
        <v>169</v>
      </c>
      <c r="M157" t="str">
        <f ca="1">INDEX(Sheet1!A:A,Table2[[#This Row],[//]])</f>
        <v>Notebook NB-705 (B5)</v>
      </c>
      <c r="N157" t="str">
        <f ca="1">IF(INDEX(Sheet1!B:B,Table2[[#This Row],[//]])="","",INDEX(Sheet1!B:B,Table2[[#This Row],[//]]))</f>
        <v>12pcs x 12pack</v>
      </c>
      <c r="O157" s="4">
        <f ca="1">IF(INDEX(Sheet1!C:C,Table2[[#This Row],[//]])="","",INDEX(Sheet1!C:C,Table2[[#This Row],[//]]))</f>
        <v>6300</v>
      </c>
      <c r="P157" s="2" t="str">
        <f ca="1">IF(INDEX(Sheet1!D:D,Table2[[#This Row],[//]])="","",INDEX(Sheet1!D:D,Table2[[#This Row],[//]]))</f>
        <v>pc</v>
      </c>
      <c r="Q157" s="2" t="str">
        <f ca="1">IF(INDEX(Sheet1!E:E,Table2[[#This Row],[//]])="","",INDEX(Sheet1!E:E,Table2[[#This Row],[//]]))</f>
        <v>++</v>
      </c>
    </row>
    <row r="158" spans="1:17" x14ac:dyDescent="0.25">
      <c r="A158" s="2">
        <f>IF(OR(Sheet1!A158=Table1[[#Headers],[NAMA BARANG "JOYKO"]],Sheet1!A158=""),"",ROW(Sheet1!A158))</f>
        <v>158</v>
      </c>
      <c r="B158" s="2">
        <f>IF(Table1[[#This Row],[NAMA BARANG "JOYKO"]]="","",COUNT(B$2:B157)+1)</f>
        <v>150</v>
      </c>
      <c r="C158" s="2" t="str">
        <f>INDEX(Sheet1!A:A,INDEX(Table1[NAMA BARANG "JOYKO"],MATCH(ROW()-2,Table1[1])))</f>
        <v>Notebook NB-704 (A5)</v>
      </c>
      <c r="D158" s="2" t="str">
        <f t="shared" si="2"/>
        <v>C2:C157</v>
      </c>
      <c r="E158" s="2">
        <f ca="1">IF(_xlfn.IFNA(MATCH(Table1[[#This Row],[2]],INDIRECT(Table1[[#This Row],[3]]),0),0)=0,INDEX(Table1[NAMA BARANG "JOYKO"],MATCH(ROW()-2,Table1[1])),"")</f>
        <v>164</v>
      </c>
      <c r="F158" s="2">
        <f ca="1">IF(Table1[4]="","",COUNT(F$2:F157)+1)</f>
        <v>154</v>
      </c>
      <c r="G158" s="2" t="str">
        <f ca="1">CELL("FORMAT",Table1[7])</f>
        <v>G</v>
      </c>
      <c r="H158" s="2"/>
      <c r="I158" s="2"/>
      <c r="J158" s="2"/>
      <c r="L158">
        <f ca="1">INDEX(Table1[4],MATCH(ROW()-2,Table1[5]))</f>
        <v>170</v>
      </c>
      <c r="M158" t="str">
        <f ca="1">INDEX(Sheet1!A:A,Table2[[#This Row],[//]])</f>
        <v>Notebook NB-707 Memories (A5)</v>
      </c>
      <c r="N158" t="str">
        <f ca="1">IF(INDEX(Sheet1!B:B,Table2[[#This Row],[//]])="","",INDEX(Sheet1!B:B,Table2[[#This Row],[//]]))</f>
        <v>12pcs x 12bxs</v>
      </c>
      <c r="O158" s="4">
        <f ca="1">IF(INDEX(Sheet1!C:C,Table2[[#This Row],[//]])="","",INDEX(Sheet1!C:C,Table2[[#This Row],[//]]))</f>
        <v>8000</v>
      </c>
      <c r="P158" s="2" t="str">
        <f ca="1">IF(INDEX(Sheet1!D:D,Table2[[#This Row],[//]])="","",INDEX(Sheet1!D:D,Table2[[#This Row],[//]]))</f>
        <v>pc</v>
      </c>
      <c r="Q158" s="2" t="str">
        <f ca="1">IF(INDEX(Sheet1!E:E,Table2[[#This Row],[//]])="","",INDEX(Sheet1!E:E,Table2[[#This Row],[//]]))</f>
        <v>++</v>
      </c>
    </row>
    <row r="159" spans="1:17" x14ac:dyDescent="0.25">
      <c r="A159" s="2">
        <f>IF(OR(Sheet1!A159=Table1[[#Headers],[NAMA BARANG "JOYKO"]],Sheet1!A159=""),"",ROW(Sheet1!A159))</f>
        <v>159</v>
      </c>
      <c r="B159" s="2">
        <f>IF(Table1[[#This Row],[NAMA BARANG "JOYKO"]]="","",COUNT(B$2:B158)+1)</f>
        <v>151</v>
      </c>
      <c r="C159" s="2" t="str">
        <f>INDEX(Sheet1!A:A,INDEX(Table1[NAMA BARANG "JOYKO"],MATCH(ROW()-2,Table1[1])))</f>
        <v>*Notebook</v>
      </c>
      <c r="D159" s="2" t="str">
        <f t="shared" si="2"/>
        <v>C2:C158</v>
      </c>
      <c r="E159" s="2" t="str">
        <f ca="1">IF(_xlfn.IFNA(MATCH(Table1[[#This Row],[2]],INDIRECT(Table1[[#This Row],[3]]),0),0)=0,INDEX(Table1[NAMA BARANG "JOYKO"],MATCH(ROW()-2,Table1[1])),"")</f>
        <v/>
      </c>
      <c r="F159" s="2" t="str">
        <f ca="1">IF(Table1[4]="","",COUNT(F$2:F158)+1)</f>
        <v/>
      </c>
      <c r="G159" s="2" t="str">
        <f ca="1">CELL("FORMAT",Table1[7])</f>
        <v>G</v>
      </c>
      <c r="H159" s="2"/>
      <c r="I159" s="2"/>
      <c r="J159" s="2"/>
      <c r="L159">
        <f ca="1">INDEX(Table1[4],MATCH(ROW()-2,Table1[5]))</f>
        <v>171</v>
      </c>
      <c r="M159" t="str">
        <f ca="1">INDEX(Sheet1!A:A,Table2[[#This Row],[//]])</f>
        <v>Notebook NB-708 Crown Book (A5)</v>
      </c>
      <c r="N159" t="str">
        <f ca="1">IF(INDEX(Sheet1!B:B,Table2[[#This Row],[//]])="","",INDEX(Sheet1!B:B,Table2[[#This Row],[//]]))</f>
        <v>4pcs x 60pack</v>
      </c>
      <c r="O159" s="4">
        <f ca="1">IF(INDEX(Sheet1!C:C,Table2[[#This Row],[//]])="","",INDEX(Sheet1!C:C,Table2[[#This Row],[//]]))</f>
        <v>4300</v>
      </c>
      <c r="P159" s="2" t="str">
        <f ca="1">IF(INDEX(Sheet1!D:D,Table2[[#This Row],[//]])="","",INDEX(Sheet1!D:D,Table2[[#This Row],[//]]))</f>
        <v>pc</v>
      </c>
      <c r="Q159" s="2" t="str">
        <f ca="1">IF(INDEX(Sheet1!E:E,Table2[[#This Row],[//]])="","",INDEX(Sheet1!E:E,Table2[[#This Row],[//]]))</f>
        <v>++</v>
      </c>
    </row>
    <row r="160" spans="1:17" x14ac:dyDescent="0.25">
      <c r="A160" s="2">
        <f>IF(OR(Sheet1!A160=Table1[[#Headers],[NAMA BARANG "JOYKO"]],Sheet1!A160=""),"",ROW(Sheet1!A160))</f>
        <v>160</v>
      </c>
      <c r="B160" s="2">
        <f>IF(Table1[[#This Row],[NAMA BARANG "JOYKO"]]="","",COUNT(B$2:B159)+1)</f>
        <v>152</v>
      </c>
      <c r="C160" s="2" t="str">
        <f>INDEX(Sheet1!A:A,INDEX(Table1[NAMA BARANG "JOYKO"],MATCH(ROW()-2,Table1[1])))</f>
        <v>Notebook NB-705 (B5)</v>
      </c>
      <c r="D160" s="2" t="str">
        <f t="shared" si="2"/>
        <v>C2:C159</v>
      </c>
      <c r="E160" s="2">
        <f ca="1">IF(_xlfn.IFNA(MATCH(Table1[[#This Row],[2]],INDIRECT(Table1[[#This Row],[3]]),0),0)=0,INDEX(Table1[NAMA BARANG "JOYKO"],MATCH(ROW()-2,Table1[1])),"")</f>
        <v>169</v>
      </c>
      <c r="F160" s="2">
        <f ca="1">IF(Table1[4]="","",COUNT(F$2:F159)+1)</f>
        <v>155</v>
      </c>
      <c r="G160" s="2" t="str">
        <f ca="1">CELL("FORMAT",Table1[7])</f>
        <v>G</v>
      </c>
      <c r="H160" s="2"/>
      <c r="I160" s="2"/>
      <c r="J160" s="2"/>
      <c r="L160">
        <f ca="1">INDEX(Table1[4],MATCH(ROW()-2,Table1[5]))</f>
        <v>172</v>
      </c>
      <c r="M160" t="str">
        <f ca="1">INDEX(Sheet1!A:A,Table2[[#This Row],[//]])</f>
        <v>Notebook NB-708B5 Crown Book</v>
      </c>
      <c r="N160" t="str">
        <f ca="1">IF(INDEX(Sheet1!B:B,Table2[[#This Row],[//]])="","",INDEX(Sheet1!B:B,Table2[[#This Row],[//]]))</f>
        <v>4pcs x 36pack</v>
      </c>
      <c r="O160" s="4">
        <f ca="1">IF(INDEX(Sheet1!C:C,Table2[[#This Row],[//]])="","",INDEX(Sheet1!C:C,Table2[[#This Row],[//]]))</f>
        <v>6600</v>
      </c>
      <c r="P160" s="2" t="str">
        <f ca="1">IF(INDEX(Sheet1!D:D,Table2[[#This Row],[//]])="","",INDEX(Sheet1!D:D,Table2[[#This Row],[//]]))</f>
        <v>pc</v>
      </c>
      <c r="Q160" s="2" t="str">
        <f ca="1">IF(INDEX(Sheet1!E:E,Table2[[#This Row],[//]])="","",INDEX(Sheet1!E:E,Table2[[#This Row],[//]]))</f>
        <v>++</v>
      </c>
    </row>
    <row r="161" spans="1:17" x14ac:dyDescent="0.25">
      <c r="A161" s="2">
        <f>IF(OR(Sheet1!A161=Table1[[#Headers],[NAMA BARANG "JOYKO"]],Sheet1!A161=""),"",ROW(Sheet1!A161))</f>
        <v>161</v>
      </c>
      <c r="B161" s="2">
        <f>IF(Table1[[#This Row],[NAMA BARANG "JOYKO"]]="","",COUNT(B$2:B160)+1)</f>
        <v>153</v>
      </c>
      <c r="C161" s="2" t="str">
        <f>INDEX(Sheet1!A:A,INDEX(Table1[NAMA BARANG "JOYKO"],MATCH(ROW()-2,Table1[1])))</f>
        <v>Notebook NB-707 Memories (A5)</v>
      </c>
      <c r="D161" s="2" t="str">
        <f t="shared" si="2"/>
        <v>C2:C160</v>
      </c>
      <c r="E161" s="2">
        <f ca="1">IF(_xlfn.IFNA(MATCH(Table1[[#This Row],[2]],INDIRECT(Table1[[#This Row],[3]]),0),0)=0,INDEX(Table1[NAMA BARANG "JOYKO"],MATCH(ROW()-2,Table1[1])),"")</f>
        <v>170</v>
      </c>
      <c r="F161" s="2">
        <f ca="1">IF(Table1[4]="","",COUNT(F$2:F160)+1)</f>
        <v>156</v>
      </c>
      <c r="G161" s="2" t="str">
        <f ca="1">CELL("FORMAT",Table1[7])</f>
        <v>G</v>
      </c>
      <c r="H161" s="2"/>
      <c r="I161" s="2"/>
      <c r="J161" s="2"/>
      <c r="L161">
        <f ca="1">INDEX(Table1[4],MATCH(ROW()-2,Table1[5]))</f>
        <v>173</v>
      </c>
      <c r="M161" t="str">
        <f ca="1">INDEX(Sheet1!A:A,Table2[[#This Row],[//]])</f>
        <v>Notebook NB-709 (Beige,Black,Blue,Pink)</v>
      </c>
      <c r="N161" t="str">
        <f ca="1">IF(INDEX(Sheet1!B:B,Table2[[#This Row],[//]])="","",INDEX(Sheet1!B:B,Table2[[#This Row],[//]]))</f>
        <v>20pcs x 2bxs</v>
      </c>
      <c r="O161" s="4">
        <f ca="1">IF(INDEX(Sheet1!C:C,Table2[[#This Row],[//]])="","",INDEX(Sheet1!C:C,Table2[[#This Row],[//]]))</f>
        <v>32000</v>
      </c>
      <c r="P161" s="2" t="str">
        <f ca="1">IF(INDEX(Sheet1!D:D,Table2[[#This Row],[//]])="","",INDEX(Sheet1!D:D,Table2[[#This Row],[//]]))</f>
        <v>pc</v>
      </c>
      <c r="Q161" s="2" t="str">
        <f ca="1">IF(INDEX(Sheet1!E:E,Table2[[#This Row],[//]])="","",INDEX(Sheet1!E:E,Table2[[#This Row],[//]]))</f>
        <v>++</v>
      </c>
    </row>
    <row r="162" spans="1:17" x14ac:dyDescent="0.25">
      <c r="A162" s="2">
        <f>IF(OR(Sheet1!A162=Table1[[#Headers],[NAMA BARANG "JOYKO"]],Sheet1!A162=""),"",ROW(Sheet1!A162))</f>
        <v>162</v>
      </c>
      <c r="B162" s="2">
        <f>IF(Table1[[#This Row],[NAMA BARANG "JOYKO"]]="","",COUNT(B$2:B161)+1)</f>
        <v>154</v>
      </c>
      <c r="C162" s="2" t="str">
        <f>INDEX(Sheet1!A:A,INDEX(Table1[NAMA BARANG "JOYKO"],MATCH(ROW()-2,Table1[1])))</f>
        <v>Notebook NB-708 Crown Book (A5)</v>
      </c>
      <c r="D162" s="2" t="str">
        <f t="shared" si="2"/>
        <v>C2:C161</v>
      </c>
      <c r="E162" s="2">
        <f ca="1">IF(_xlfn.IFNA(MATCH(Table1[[#This Row],[2]],INDIRECT(Table1[[#This Row],[3]]),0),0)=0,INDEX(Table1[NAMA BARANG "JOYKO"],MATCH(ROW()-2,Table1[1])),"")</f>
        <v>171</v>
      </c>
      <c r="F162" s="2">
        <f ca="1">IF(Table1[4]="","",COUNT(F$2:F161)+1)</f>
        <v>157</v>
      </c>
      <c r="G162" s="2" t="str">
        <f ca="1">CELL("FORMAT",Table1[7])</f>
        <v>G</v>
      </c>
      <c r="H162" s="2"/>
      <c r="I162" s="2"/>
      <c r="J162" s="2"/>
      <c r="L162">
        <f ca="1">INDEX(Table1[4],MATCH(ROW()-2,Table1[5]))</f>
        <v>174</v>
      </c>
      <c r="M162" t="str">
        <f ca="1">INDEX(Sheet1!A:A,Table2[[#This Row],[//]])</f>
        <v>Notebook NB-710 Space Travel (A5)</v>
      </c>
      <c r="N162" t="str">
        <f ca="1">IF(INDEX(Sheet1!B:B,Table2[[#This Row],[//]])="","",INDEX(Sheet1!B:B,Table2[[#This Row],[//]]))</f>
        <v>24pcs x 4bxs</v>
      </c>
      <c r="O162" s="4">
        <f ca="1">IF(INDEX(Sheet1!C:C,Table2[[#This Row],[//]])="","",INDEX(Sheet1!C:C,Table2[[#This Row],[//]]))</f>
        <v>20000</v>
      </c>
      <c r="P162" s="2" t="str">
        <f ca="1">IF(INDEX(Sheet1!D:D,Table2[[#This Row],[//]])="","",INDEX(Sheet1!D:D,Table2[[#This Row],[//]]))</f>
        <v>pc</v>
      </c>
      <c r="Q162" s="2" t="str">
        <f ca="1">IF(INDEX(Sheet1!E:E,Table2[[#This Row],[//]])="","",INDEX(Sheet1!E:E,Table2[[#This Row],[//]]))</f>
        <v>++</v>
      </c>
    </row>
    <row r="163" spans="1:17" x14ac:dyDescent="0.25">
      <c r="A163" s="2">
        <f>IF(OR(Sheet1!A163=Table1[[#Headers],[NAMA BARANG "JOYKO"]],Sheet1!A163=""),"",ROW(Sheet1!A163))</f>
        <v>163</v>
      </c>
      <c r="B163" s="2">
        <f>IF(Table1[[#This Row],[NAMA BARANG "JOYKO"]]="","",COUNT(B$2:B162)+1)</f>
        <v>155</v>
      </c>
      <c r="C163" s="2" t="str">
        <f>INDEX(Sheet1!A:A,INDEX(Table1[NAMA BARANG "JOYKO"],MATCH(ROW()-2,Table1[1])))</f>
        <v>Notebook NB-708B5 Crown Book</v>
      </c>
      <c r="D163" s="2" t="str">
        <f t="shared" si="2"/>
        <v>C2:C162</v>
      </c>
      <c r="E163" s="2">
        <f ca="1">IF(_xlfn.IFNA(MATCH(Table1[[#This Row],[2]],INDIRECT(Table1[[#This Row],[3]]),0),0)=0,INDEX(Table1[NAMA BARANG "JOYKO"],MATCH(ROW()-2,Table1[1])),"")</f>
        <v>172</v>
      </c>
      <c r="F163" s="2">
        <f ca="1">IF(Table1[4]="","",COUNT(F$2:F162)+1)</f>
        <v>158</v>
      </c>
      <c r="G163" s="2" t="str">
        <f ca="1">CELL("FORMAT",Table1[7])</f>
        <v>G</v>
      </c>
      <c r="H163" s="2"/>
      <c r="I163" s="2"/>
      <c r="J163" s="2"/>
      <c r="L163">
        <f ca="1">INDEX(Table1[4],MATCH(ROW()-2,Table1[5]))</f>
        <v>175</v>
      </c>
      <c r="M163" t="str">
        <f ca="1">INDEX(Sheet1!A:A,Table2[[#This Row],[//]])</f>
        <v>Notebook NB-711 Memories (A5)</v>
      </c>
      <c r="N163" t="str">
        <f ca="1">IF(INDEX(Sheet1!B:B,Table2[[#This Row],[//]])="","",INDEX(Sheet1!B:B,Table2[[#This Row],[//]]))</f>
        <v>12pcs x 12bxs</v>
      </c>
      <c r="O163" s="4">
        <f ca="1">IF(INDEX(Sheet1!C:C,Table2[[#This Row],[//]])="","",INDEX(Sheet1!C:C,Table2[[#This Row],[//]]))</f>
        <v>8000</v>
      </c>
      <c r="P163" s="2" t="str">
        <f ca="1">IF(INDEX(Sheet1!D:D,Table2[[#This Row],[//]])="","",INDEX(Sheet1!D:D,Table2[[#This Row],[//]]))</f>
        <v>pc</v>
      </c>
      <c r="Q163" s="2" t="str">
        <f ca="1">IF(INDEX(Sheet1!E:E,Table2[[#This Row],[//]])="","",INDEX(Sheet1!E:E,Table2[[#This Row],[//]]))</f>
        <v>++</v>
      </c>
    </row>
    <row r="164" spans="1:17" x14ac:dyDescent="0.25">
      <c r="A164" s="2">
        <f>IF(OR(Sheet1!A164=Table1[[#Headers],[NAMA BARANG "JOYKO"]],Sheet1!A164=""),"",ROW(Sheet1!A164))</f>
        <v>164</v>
      </c>
      <c r="B164" s="2">
        <f>IF(Table1[[#This Row],[NAMA BARANG "JOYKO"]]="","",COUNT(B$2:B163)+1)</f>
        <v>156</v>
      </c>
      <c r="C164" s="2" t="str">
        <f>INDEX(Sheet1!A:A,INDEX(Table1[NAMA BARANG "JOYKO"],MATCH(ROW()-2,Table1[1])))</f>
        <v>Notebook NB-709 (Beige,Black,Blue,Pink)</v>
      </c>
      <c r="D164" s="2" t="str">
        <f t="shared" si="2"/>
        <v>C2:C163</v>
      </c>
      <c r="E164" s="2">
        <f ca="1">IF(_xlfn.IFNA(MATCH(Table1[[#This Row],[2]],INDIRECT(Table1[[#This Row],[3]]),0),0)=0,INDEX(Table1[NAMA BARANG "JOYKO"],MATCH(ROW()-2,Table1[1])),"")</f>
        <v>173</v>
      </c>
      <c r="F164" s="2">
        <f ca="1">IF(Table1[4]="","",COUNT(F$2:F163)+1)</f>
        <v>159</v>
      </c>
      <c r="G164" s="2" t="str">
        <f ca="1">CELL("FORMAT",Table1[7])</f>
        <v>G</v>
      </c>
      <c r="H164" s="2"/>
      <c r="I164" s="2"/>
      <c r="J164" s="2"/>
      <c r="L164">
        <f ca="1">INDEX(Table1[4],MATCH(ROW()-2,Table1[5]))</f>
        <v>176</v>
      </c>
      <c r="M164" t="str">
        <f ca="1">INDEX(Sheet1!A:A,Table2[[#This Row],[//]])</f>
        <v>Notebook NB-712 Dessert (A5)</v>
      </c>
      <c r="N164" t="str">
        <f ca="1">IF(INDEX(Sheet1!B:B,Table2[[#This Row],[//]])="","",INDEX(Sheet1!B:B,Table2[[#This Row],[//]]))</f>
        <v>4pcs x 60pack</v>
      </c>
      <c r="O164" s="4">
        <f ca="1">IF(INDEX(Sheet1!C:C,Table2[[#This Row],[//]])="","",INDEX(Sheet1!C:C,Table2[[#This Row],[//]]))</f>
        <v>4300</v>
      </c>
      <c r="P164" s="2" t="str">
        <f ca="1">IF(INDEX(Sheet1!D:D,Table2[[#This Row],[//]])="","",INDEX(Sheet1!D:D,Table2[[#This Row],[//]]))</f>
        <v>pc</v>
      </c>
      <c r="Q164" s="2" t="str">
        <f ca="1">IF(INDEX(Sheet1!E:E,Table2[[#This Row],[//]])="","",INDEX(Sheet1!E:E,Table2[[#This Row],[//]]))</f>
        <v>++</v>
      </c>
    </row>
    <row r="165" spans="1:17" x14ac:dyDescent="0.25">
      <c r="A165" s="2" t="str">
        <f>IF(OR(Sheet1!A165=Table1[[#Headers],[NAMA BARANG "JOYKO"]],Sheet1!A165=""),"",ROW(Sheet1!A165))</f>
        <v/>
      </c>
      <c r="B165" s="2" t="str">
        <f>IF(Table1[[#This Row],[NAMA BARANG "JOYKO"]]="","",COUNT(B$2:B164)+1)</f>
        <v/>
      </c>
      <c r="C165" s="2" t="str">
        <f>INDEX(Sheet1!A:A,INDEX(Table1[NAMA BARANG "JOYKO"],MATCH(ROW()-2,Table1[1])))</f>
        <v>Notebook NB-710 Space Travel (A5)</v>
      </c>
      <c r="D165" s="2" t="str">
        <f t="shared" si="2"/>
        <v>C2:C164</v>
      </c>
      <c r="E165" s="2">
        <f ca="1">IF(_xlfn.IFNA(MATCH(Table1[[#This Row],[2]],INDIRECT(Table1[[#This Row],[3]]),0),0)=0,INDEX(Table1[NAMA BARANG "JOYKO"],MATCH(ROW()-2,Table1[1])),"")</f>
        <v>174</v>
      </c>
      <c r="F165" s="2">
        <f ca="1">IF(Table1[4]="","",COUNT(F$2:F164)+1)</f>
        <v>160</v>
      </c>
      <c r="G165" s="2" t="str">
        <f ca="1">CELL("FORMAT",Table1[7])</f>
        <v>G</v>
      </c>
      <c r="H165" s="2"/>
      <c r="I165" s="2"/>
      <c r="J165" s="2"/>
      <c r="L165">
        <f ca="1">INDEX(Table1[4],MATCH(ROW()-2,Table1[5]))</f>
        <v>177</v>
      </c>
      <c r="M165" t="str">
        <f ca="1">INDEX(Sheet1!A:A,Table2[[#This Row],[//]])</f>
        <v>Notebook NB-713 Lively book (A5)</v>
      </c>
      <c r="N165" t="str">
        <f ca="1">IF(INDEX(Sheet1!B:B,Table2[[#This Row],[//]])="","",INDEX(Sheet1!B:B,Table2[[#This Row],[//]]))</f>
        <v>20pcs x 2bxs</v>
      </c>
      <c r="O165" s="4">
        <f ca="1">IF(INDEX(Sheet1!C:C,Table2[[#This Row],[//]])="","",INDEX(Sheet1!C:C,Table2[[#This Row],[//]]))</f>
        <v>41000</v>
      </c>
      <c r="P165" s="2" t="str">
        <f ca="1">IF(INDEX(Sheet1!D:D,Table2[[#This Row],[//]])="","",INDEX(Sheet1!D:D,Table2[[#This Row],[//]]))</f>
        <v>pc</v>
      </c>
      <c r="Q165" s="2" t="str">
        <f ca="1">IF(INDEX(Sheet1!E:E,Table2[[#This Row],[//]])="","",INDEX(Sheet1!E:E,Table2[[#This Row],[//]]))</f>
        <v>++</v>
      </c>
    </row>
    <row r="166" spans="1:17" x14ac:dyDescent="0.25">
      <c r="A166" s="2" t="str">
        <f>IF(OR(Sheet1!A166=Table1[[#Headers],[NAMA BARANG "JOYKO"]],Sheet1!A166=""),"",ROW(Sheet1!A166))</f>
        <v/>
      </c>
      <c r="B166" s="2" t="str">
        <f>IF(Table1[[#This Row],[NAMA BARANG "JOYKO"]]="","",COUNT(B$2:B165)+1)</f>
        <v/>
      </c>
      <c r="C166" s="2" t="str">
        <f>INDEX(Sheet1!A:A,INDEX(Table1[NAMA BARANG "JOYKO"],MATCH(ROW()-2,Table1[1])))</f>
        <v>Notebook NB-711 Memories (A5)</v>
      </c>
      <c r="D166" s="2" t="str">
        <f t="shared" si="2"/>
        <v>C2:C165</v>
      </c>
      <c r="E166" s="2">
        <f ca="1">IF(_xlfn.IFNA(MATCH(Table1[[#This Row],[2]],INDIRECT(Table1[[#This Row],[3]]),0),0)=0,INDEX(Table1[NAMA BARANG "JOYKO"],MATCH(ROW()-2,Table1[1])),"")</f>
        <v>175</v>
      </c>
      <c r="F166" s="2">
        <f ca="1">IF(Table1[4]="","",COUNT(F$2:F165)+1)</f>
        <v>161</v>
      </c>
      <c r="G166" s="2" t="str">
        <f ca="1">CELL("FORMAT",Table1[7])</f>
        <v>G</v>
      </c>
      <c r="H166" s="2"/>
      <c r="I166" s="2"/>
      <c r="J166" s="2"/>
      <c r="L166">
        <f ca="1">INDEX(Table1[4],MATCH(ROW()-2,Table1[5]))</f>
        <v>178</v>
      </c>
      <c r="M166" t="str">
        <f ca="1">INDEX(Sheet1!A:A,Table2[[#This Row],[//]])</f>
        <v>Notebook NB-714 Eternity (A5)</v>
      </c>
      <c r="N166" t="str">
        <f ca="1">IF(INDEX(Sheet1!B:B,Table2[[#This Row],[//]])="","",INDEX(Sheet1!B:B,Table2[[#This Row],[//]]))</f>
        <v>20pcs x 2bxs</v>
      </c>
      <c r="O166" s="4">
        <f ca="1">IF(INDEX(Sheet1!C:C,Table2[[#This Row],[//]])="","",INDEX(Sheet1!C:C,Table2[[#This Row],[//]]))</f>
        <v>39700</v>
      </c>
      <c r="P166" s="2" t="str">
        <f ca="1">IF(INDEX(Sheet1!D:D,Table2[[#This Row],[//]])="","",INDEX(Sheet1!D:D,Table2[[#This Row],[//]]))</f>
        <v>pc</v>
      </c>
      <c r="Q166" s="2" t="str">
        <f ca="1">IF(INDEX(Sheet1!E:E,Table2[[#This Row],[//]])="","",INDEX(Sheet1!E:E,Table2[[#This Row],[//]]))</f>
        <v>++</v>
      </c>
    </row>
    <row r="167" spans="1:17" x14ac:dyDescent="0.25">
      <c r="A167" s="2" t="str">
        <f>IF(OR(Sheet1!A167=Table1[[#Headers],[NAMA BARANG "JOYKO"]],Sheet1!A167=""),"",ROW(Sheet1!A167))</f>
        <v/>
      </c>
      <c r="B167" s="2" t="str">
        <f>IF(Table1[[#This Row],[NAMA BARANG "JOYKO"]]="","",COUNT(B$2:B166)+1)</f>
        <v/>
      </c>
      <c r="C167" s="2" t="str">
        <f>INDEX(Sheet1!A:A,INDEX(Table1[NAMA BARANG "JOYKO"],MATCH(ROW()-2,Table1[1])))</f>
        <v>Notebook NB-712 Dessert (A5)</v>
      </c>
      <c r="D167" s="2" t="str">
        <f t="shared" si="2"/>
        <v>C2:C166</v>
      </c>
      <c r="E167" s="2">
        <f ca="1">IF(_xlfn.IFNA(MATCH(Table1[[#This Row],[2]],INDIRECT(Table1[[#This Row],[3]]),0),0)=0,INDEX(Table1[NAMA BARANG "JOYKO"],MATCH(ROW()-2,Table1[1])),"")</f>
        <v>176</v>
      </c>
      <c r="F167" s="2">
        <f ca="1">IF(Table1[4]="","",COUNT(F$2:F166)+1)</f>
        <v>162</v>
      </c>
      <c r="G167" s="2" t="str">
        <f ca="1">CELL("FORMAT",Table1[7])</f>
        <v>G</v>
      </c>
      <c r="H167" s="2"/>
      <c r="I167" s="2"/>
      <c r="J167" s="2"/>
      <c r="L167">
        <f ca="1">INDEX(Table1[4],MATCH(ROW()-2,Table1[5]))</f>
        <v>179</v>
      </c>
      <c r="M167" t="str">
        <f ca="1">INDEX(Sheet1!A:A,Table2[[#This Row],[//]])</f>
        <v>Notebook NB-715A5</v>
      </c>
      <c r="N167" t="str">
        <f ca="1">IF(INDEX(Sheet1!B:B,Table2[[#This Row],[//]])="","",INDEX(Sheet1!B:B,Table2[[#This Row],[//]]))</f>
        <v>20pcs x 2bxs</v>
      </c>
      <c r="O167" s="4">
        <f ca="1">IF(INDEX(Sheet1!C:C,Table2[[#This Row],[//]])="","",INDEX(Sheet1!C:C,Table2[[#This Row],[//]]))</f>
        <v>34000</v>
      </c>
      <c r="P167" s="2" t="str">
        <f ca="1">IF(INDEX(Sheet1!D:D,Table2[[#This Row],[//]])="","",INDEX(Sheet1!D:D,Table2[[#This Row],[//]]))</f>
        <v>pc</v>
      </c>
      <c r="Q167" s="2" t="str">
        <f ca="1">IF(INDEX(Sheet1!E:E,Table2[[#This Row],[//]])="","",INDEX(Sheet1!E:E,Table2[[#This Row],[//]]))</f>
        <v>++</v>
      </c>
    </row>
    <row r="168" spans="1:17" x14ac:dyDescent="0.25">
      <c r="A168" s="2">
        <f>IF(OR(Sheet1!A168=Table1[[#Headers],[NAMA BARANG "JOYKO"]],Sheet1!A168=""),"",ROW(Sheet1!A168))</f>
        <v>168</v>
      </c>
      <c r="B168" s="2">
        <f>IF(Table1[[#This Row],[NAMA BARANG "JOYKO"]]="","",COUNT(B$2:B167)+1)</f>
        <v>157</v>
      </c>
      <c r="C168" s="2" t="str">
        <f>INDEX(Sheet1!A:A,INDEX(Table1[NAMA BARANG "JOYKO"],MATCH(ROW()-2,Table1[1])))</f>
        <v>Notebook NB-713 Lively book (A5)</v>
      </c>
      <c r="D168" s="2" t="str">
        <f t="shared" si="2"/>
        <v>C2:C167</v>
      </c>
      <c r="E168" s="2">
        <f ca="1">IF(_xlfn.IFNA(MATCH(Table1[[#This Row],[2]],INDIRECT(Table1[[#This Row],[3]]),0),0)=0,INDEX(Table1[NAMA BARANG "JOYKO"],MATCH(ROW()-2,Table1[1])),"")</f>
        <v>177</v>
      </c>
      <c r="F168" s="2">
        <f ca="1">IF(Table1[4]="","",COUNT(F$2:F167)+1)</f>
        <v>163</v>
      </c>
      <c r="G168" s="2" t="str">
        <f ca="1">CELL("FORMAT",Table1[7])</f>
        <v>G</v>
      </c>
      <c r="H168" s="2"/>
      <c r="I168" s="2"/>
      <c r="J168" s="2"/>
      <c r="L168">
        <f ca="1">INDEX(Table1[4],MATCH(ROW()-2,Table1[5]))</f>
        <v>180</v>
      </c>
      <c r="M168" t="str">
        <f ca="1">INDEX(Sheet1!A:A,Table2[[#This Row],[//]])</f>
        <v>Notebook NB-715B5</v>
      </c>
      <c r="N168" t="str">
        <f ca="1">IF(INDEX(Sheet1!B:B,Table2[[#This Row],[//]])="","",INDEX(Sheet1!B:B,Table2[[#This Row],[//]]))</f>
        <v>20pcs x 2bxs</v>
      </c>
      <c r="O168" s="4">
        <f ca="1">IF(INDEX(Sheet1!C:C,Table2[[#This Row],[//]])="","",INDEX(Sheet1!C:C,Table2[[#This Row],[//]]))</f>
        <v>43000</v>
      </c>
      <c r="P168" s="2" t="str">
        <f ca="1">IF(INDEX(Sheet1!D:D,Table2[[#This Row],[//]])="","",INDEX(Sheet1!D:D,Table2[[#This Row],[//]]))</f>
        <v>pc</v>
      </c>
      <c r="Q168" s="2" t="str">
        <f ca="1">IF(INDEX(Sheet1!E:E,Table2[[#This Row],[//]])="","",INDEX(Sheet1!E:E,Table2[[#This Row],[//]]))</f>
        <v>++</v>
      </c>
    </row>
    <row r="169" spans="1:17" x14ac:dyDescent="0.25">
      <c r="A169" s="2">
        <f>IF(OR(Sheet1!A169=Table1[[#Headers],[NAMA BARANG "JOYKO"]],Sheet1!A169=""),"",ROW(Sheet1!A169))</f>
        <v>169</v>
      </c>
      <c r="B169" s="2">
        <f>IF(Table1[[#This Row],[NAMA BARANG "JOYKO"]]="","",COUNT(B$2:B168)+1)</f>
        <v>158</v>
      </c>
      <c r="C169" s="2" t="str">
        <f>INDEX(Sheet1!A:A,INDEX(Table1[NAMA BARANG "JOYKO"],MATCH(ROW()-2,Table1[1])))</f>
        <v>Notebook NB-714 Eternity (A5)</v>
      </c>
      <c r="D169" s="2" t="str">
        <f t="shared" si="2"/>
        <v>C2:C168</v>
      </c>
      <c r="E169" s="2">
        <f ca="1">IF(_xlfn.IFNA(MATCH(Table1[[#This Row],[2]],INDIRECT(Table1[[#This Row],[3]]),0),0)=0,INDEX(Table1[NAMA BARANG "JOYKO"],MATCH(ROW()-2,Table1[1])),"")</f>
        <v>178</v>
      </c>
      <c r="F169" s="2">
        <f ca="1">IF(Table1[4]="","",COUNT(F$2:F168)+1)</f>
        <v>164</v>
      </c>
      <c r="G169" s="2" t="str">
        <f ca="1">CELL("FORMAT",Table1[7])</f>
        <v>G</v>
      </c>
      <c r="H169" s="2"/>
      <c r="I169" s="2"/>
      <c r="J169" s="2"/>
      <c r="L169">
        <f ca="1">INDEX(Table1[4],MATCH(ROW()-2,Table1[5]))</f>
        <v>181</v>
      </c>
      <c r="M169" t="str">
        <f ca="1">INDEX(Sheet1!A:A,Table2[[#This Row],[//]])</f>
        <v>Notebook NB-716A5</v>
      </c>
      <c r="N169" t="str">
        <f ca="1">IF(INDEX(Sheet1!B:B,Table2[[#This Row],[//]])="","",INDEX(Sheet1!B:B,Table2[[#This Row],[//]]))</f>
        <v>20pcs x 2bxs</v>
      </c>
      <c r="O169" s="4">
        <f ca="1">IF(INDEX(Sheet1!C:C,Table2[[#This Row],[//]])="","",INDEX(Sheet1!C:C,Table2[[#This Row],[//]]))</f>
        <v>29000</v>
      </c>
      <c r="P169" s="2" t="str">
        <f ca="1">IF(INDEX(Sheet1!D:D,Table2[[#This Row],[//]])="","",INDEX(Sheet1!D:D,Table2[[#This Row],[//]]))</f>
        <v>pc</v>
      </c>
      <c r="Q169" s="2" t="str">
        <f ca="1">IF(INDEX(Sheet1!E:E,Table2[[#This Row],[//]])="","",INDEX(Sheet1!E:E,Table2[[#This Row],[//]]))</f>
        <v>++</v>
      </c>
    </row>
    <row r="170" spans="1:17" x14ac:dyDescent="0.25">
      <c r="A170" s="2">
        <f>IF(OR(Sheet1!A170=Table1[[#Headers],[NAMA BARANG "JOYKO"]],Sheet1!A170=""),"",ROW(Sheet1!A170))</f>
        <v>170</v>
      </c>
      <c r="B170" s="2">
        <f>IF(Table1[[#This Row],[NAMA BARANG "JOYKO"]]="","",COUNT(B$2:B169)+1)</f>
        <v>159</v>
      </c>
      <c r="C170" s="2" t="str">
        <f>INDEX(Sheet1!A:A,INDEX(Table1[NAMA BARANG "JOYKO"],MATCH(ROW()-2,Table1[1])))</f>
        <v>Notebook NB-715A5</v>
      </c>
      <c r="D170" s="2" t="str">
        <f t="shared" si="2"/>
        <v>C2:C169</v>
      </c>
      <c r="E170" s="2">
        <f ca="1">IF(_xlfn.IFNA(MATCH(Table1[[#This Row],[2]],INDIRECT(Table1[[#This Row],[3]]),0),0)=0,INDEX(Table1[NAMA BARANG "JOYKO"],MATCH(ROW()-2,Table1[1])),"")</f>
        <v>179</v>
      </c>
      <c r="F170" s="2">
        <f ca="1">IF(Table1[4]="","",COUNT(F$2:F169)+1)</f>
        <v>165</v>
      </c>
      <c r="G170" s="2" t="str">
        <f ca="1">CELL("FORMAT",Table1[7])</f>
        <v>G</v>
      </c>
      <c r="H170" s="2"/>
      <c r="I170" s="2"/>
      <c r="J170" s="2"/>
      <c r="L170">
        <f ca="1">INDEX(Table1[4],MATCH(ROW()-2,Table1[5]))</f>
        <v>182</v>
      </c>
      <c r="M170" t="str">
        <f ca="1">INDEX(Sheet1!A:A,Table2[[#This Row],[//]])</f>
        <v>Notebook NB-716A6</v>
      </c>
      <c r="N170" t="str">
        <f ca="1">IF(INDEX(Sheet1!B:B,Table2[[#This Row],[//]])="","",INDEX(Sheet1!B:B,Table2[[#This Row],[//]]))</f>
        <v>40pcs x 2bxs</v>
      </c>
      <c r="O170" s="4">
        <f ca="1">IF(INDEX(Sheet1!C:C,Table2[[#This Row],[//]])="","",INDEX(Sheet1!C:C,Table2[[#This Row],[//]]))</f>
        <v>16500</v>
      </c>
      <c r="P170" s="2" t="str">
        <f ca="1">IF(INDEX(Sheet1!D:D,Table2[[#This Row],[//]])="","",INDEX(Sheet1!D:D,Table2[[#This Row],[//]]))</f>
        <v>pc</v>
      </c>
      <c r="Q170" s="2" t="str">
        <f ca="1">IF(INDEX(Sheet1!E:E,Table2[[#This Row],[//]])="","",INDEX(Sheet1!E:E,Table2[[#This Row],[//]]))</f>
        <v>++</v>
      </c>
    </row>
    <row r="171" spans="1:17" x14ac:dyDescent="0.25">
      <c r="A171" s="2">
        <f>IF(OR(Sheet1!A171=Table1[[#Headers],[NAMA BARANG "JOYKO"]],Sheet1!A171=""),"",ROW(Sheet1!A171))</f>
        <v>171</v>
      </c>
      <c r="B171" s="2">
        <f>IF(Table1[[#This Row],[NAMA BARANG "JOYKO"]]="","",COUNT(B$2:B170)+1)</f>
        <v>160</v>
      </c>
      <c r="C171" s="2" t="str">
        <f>INDEX(Sheet1!A:A,INDEX(Table1[NAMA BARANG "JOYKO"],MATCH(ROW()-2,Table1[1])))</f>
        <v>Notebook NB-715B5</v>
      </c>
      <c r="D171" s="2" t="str">
        <f t="shared" si="2"/>
        <v>C2:C170</v>
      </c>
      <c r="E171" s="2">
        <f ca="1">IF(_xlfn.IFNA(MATCH(Table1[[#This Row],[2]],INDIRECT(Table1[[#This Row],[3]]),0),0)=0,INDEX(Table1[NAMA BARANG "JOYKO"],MATCH(ROW()-2,Table1[1])),"")</f>
        <v>180</v>
      </c>
      <c r="F171" s="2">
        <f ca="1">IF(Table1[4]="","",COUNT(F$2:F170)+1)</f>
        <v>166</v>
      </c>
      <c r="G171" s="2" t="str">
        <f ca="1">CELL("FORMAT",Table1[7])</f>
        <v>G</v>
      </c>
      <c r="H171" s="2"/>
      <c r="I171" s="2"/>
      <c r="J171" s="2"/>
      <c r="L171">
        <f ca="1">INDEX(Table1[4],MATCH(ROW()-2,Table1[5]))</f>
        <v>183</v>
      </c>
      <c r="M171" t="str">
        <f ca="1">INDEX(Sheet1!A:A,Table2[[#This Row],[//]])</f>
        <v>Notebook NB-718 (2 Colors)</v>
      </c>
      <c r="N171" t="str">
        <f ca="1">IF(INDEX(Sheet1!B:B,Table2[[#This Row],[//]])="","",INDEX(Sheet1!B:B,Table2[[#This Row],[//]]))</f>
        <v>4pcs x 60pack</v>
      </c>
      <c r="O171" s="4">
        <f ca="1">IF(INDEX(Sheet1!C:C,Table2[[#This Row],[//]])="","",INDEX(Sheet1!C:C,Table2[[#This Row],[//]]))</f>
        <v>4300</v>
      </c>
      <c r="P171" s="2" t="str">
        <f ca="1">IF(INDEX(Sheet1!D:D,Table2[[#This Row],[//]])="","",INDEX(Sheet1!D:D,Table2[[#This Row],[//]]))</f>
        <v>pc</v>
      </c>
      <c r="Q171" s="2" t="str">
        <f ca="1">IF(INDEX(Sheet1!E:E,Table2[[#This Row],[//]])="","",INDEX(Sheet1!E:E,Table2[[#This Row],[//]]))</f>
        <v>++</v>
      </c>
    </row>
    <row r="172" spans="1:17" x14ac:dyDescent="0.25">
      <c r="A172" s="2">
        <f>IF(OR(Sheet1!A172=Table1[[#Headers],[NAMA BARANG "JOYKO"]],Sheet1!A172=""),"",ROW(Sheet1!A172))</f>
        <v>172</v>
      </c>
      <c r="B172" s="2">
        <f>IF(Table1[[#This Row],[NAMA BARANG "JOYKO"]]="","",COUNT(B$2:B171)+1)</f>
        <v>161</v>
      </c>
      <c r="C172" s="2" t="str">
        <f>INDEX(Sheet1!A:A,INDEX(Table1[NAMA BARANG "JOYKO"],MATCH(ROW()-2,Table1[1])))</f>
        <v>Notebook NB-716A5</v>
      </c>
      <c r="D172" s="2" t="str">
        <f t="shared" si="2"/>
        <v>C2:C171</v>
      </c>
      <c r="E172" s="2">
        <f ca="1">IF(_xlfn.IFNA(MATCH(Table1[[#This Row],[2]],INDIRECT(Table1[[#This Row],[3]]),0),0)=0,INDEX(Table1[NAMA BARANG "JOYKO"],MATCH(ROW()-2,Table1[1])),"")</f>
        <v>181</v>
      </c>
      <c r="F172" s="2">
        <f ca="1">IF(Table1[4]="","",COUNT(F$2:F171)+1)</f>
        <v>167</v>
      </c>
      <c r="G172" s="2" t="str">
        <f ca="1">CELL("FORMAT",Table1[7])</f>
        <v>G</v>
      </c>
      <c r="H172" s="2"/>
      <c r="I172" s="2"/>
      <c r="J172" s="2"/>
      <c r="L172">
        <f ca="1">INDEX(Table1[4],MATCH(ROW()-2,Table1[5]))</f>
        <v>184</v>
      </c>
      <c r="M172" t="str">
        <f ca="1">INDEX(Sheet1!A:A,Table2[[#This Row],[//]])</f>
        <v>Notebook NB-719 Inspire Yourself</v>
      </c>
      <c r="N172" t="str">
        <f ca="1">IF(INDEX(Sheet1!B:B,Table2[[#This Row],[//]])="","",INDEX(Sheet1!B:B,Table2[[#This Row],[//]]))</f>
        <v>40pcs x 2bxs</v>
      </c>
      <c r="O172" s="4">
        <f ca="1">IF(INDEX(Sheet1!C:C,Table2[[#This Row],[//]])="","",INDEX(Sheet1!C:C,Table2[[#This Row],[//]]))</f>
        <v>22900</v>
      </c>
      <c r="P172" s="2" t="str">
        <f ca="1">IF(INDEX(Sheet1!D:D,Table2[[#This Row],[//]])="","",INDEX(Sheet1!D:D,Table2[[#This Row],[//]]))</f>
        <v>pc</v>
      </c>
      <c r="Q172" s="2" t="str">
        <f ca="1">IF(INDEX(Sheet1!E:E,Table2[[#This Row],[//]])="","",INDEX(Sheet1!E:E,Table2[[#This Row],[//]]))</f>
        <v>++</v>
      </c>
    </row>
    <row r="173" spans="1:17" x14ac:dyDescent="0.25">
      <c r="A173" s="2">
        <f>IF(OR(Sheet1!A173=Table1[[#Headers],[NAMA BARANG "JOYKO"]],Sheet1!A173=""),"",ROW(Sheet1!A173))</f>
        <v>173</v>
      </c>
      <c r="B173" s="2">
        <f>IF(Table1[[#This Row],[NAMA BARANG "JOYKO"]]="","",COUNT(B$2:B172)+1)</f>
        <v>162</v>
      </c>
      <c r="C173" s="2" t="str">
        <f>INDEX(Sheet1!A:A,INDEX(Table1[NAMA BARANG "JOYKO"],MATCH(ROW()-2,Table1[1])))</f>
        <v>Notebook NB-716A6</v>
      </c>
      <c r="D173" s="2" t="str">
        <f t="shared" si="2"/>
        <v>C2:C172</v>
      </c>
      <c r="E173" s="2">
        <f ca="1">IF(_xlfn.IFNA(MATCH(Table1[[#This Row],[2]],INDIRECT(Table1[[#This Row],[3]]),0),0)=0,INDEX(Table1[NAMA BARANG "JOYKO"],MATCH(ROW()-2,Table1[1])),"")</f>
        <v>182</v>
      </c>
      <c r="F173" s="2">
        <f ca="1">IF(Table1[4]="","",COUNT(F$2:F172)+1)</f>
        <v>168</v>
      </c>
      <c r="G173" s="2" t="str">
        <f ca="1">CELL("FORMAT",Table1[7])</f>
        <v>G</v>
      </c>
      <c r="H173" s="2"/>
      <c r="I173" s="2"/>
      <c r="J173" s="2"/>
      <c r="L173">
        <f ca="1">INDEX(Table1[4],MATCH(ROW()-2,Table1[5]))</f>
        <v>185</v>
      </c>
      <c r="M173" t="str">
        <f ca="1">INDEX(Sheet1!A:A,Table2[[#This Row],[//]])</f>
        <v>Notebook NB-720 (Astronout,Forest,RV,Whale)</v>
      </c>
      <c r="N173" t="str">
        <f ca="1">IF(INDEX(Sheet1!B:B,Table2[[#This Row],[//]])="","",INDEX(Sheet1!B:B,Table2[[#This Row],[//]]))</f>
        <v>20pcs x 2bxs</v>
      </c>
      <c r="O173" s="4">
        <f ca="1">IF(INDEX(Sheet1!C:C,Table2[[#This Row],[//]])="","",INDEX(Sheet1!C:C,Table2[[#This Row],[//]]))</f>
        <v>14500</v>
      </c>
      <c r="P173" s="2" t="str">
        <f ca="1">IF(INDEX(Sheet1!D:D,Table2[[#This Row],[//]])="","",INDEX(Sheet1!D:D,Table2[[#This Row],[//]]))</f>
        <v>pc</v>
      </c>
      <c r="Q173" s="2" t="str">
        <f ca="1">IF(INDEX(Sheet1!E:E,Table2[[#This Row],[//]])="","",INDEX(Sheet1!E:E,Table2[[#This Row],[//]]))</f>
        <v>++</v>
      </c>
    </row>
    <row r="174" spans="1:17" x14ac:dyDescent="0.25">
      <c r="A174" s="2">
        <f>IF(OR(Sheet1!A174=Table1[[#Headers],[NAMA BARANG "JOYKO"]],Sheet1!A174=""),"",ROW(Sheet1!A174))</f>
        <v>174</v>
      </c>
      <c r="B174" s="2">
        <f>IF(Table1[[#This Row],[NAMA BARANG "JOYKO"]]="","",COUNT(B$2:B173)+1)</f>
        <v>163</v>
      </c>
      <c r="C174" s="2" t="str">
        <f>INDEX(Sheet1!A:A,INDEX(Table1[NAMA BARANG "JOYKO"],MATCH(ROW()-2,Table1[1])))</f>
        <v>Notebook NB-718 (2 Colors)</v>
      </c>
      <c r="D174" s="2" t="str">
        <f t="shared" si="2"/>
        <v>C2:C173</v>
      </c>
      <c r="E174" s="2">
        <f ca="1">IF(_xlfn.IFNA(MATCH(Table1[[#This Row],[2]],INDIRECT(Table1[[#This Row],[3]]),0),0)=0,INDEX(Table1[NAMA BARANG "JOYKO"],MATCH(ROW()-2,Table1[1])),"")</f>
        <v>183</v>
      </c>
      <c r="F174" s="2">
        <f ca="1">IF(Table1[4]="","",COUNT(F$2:F173)+1)</f>
        <v>169</v>
      </c>
      <c r="G174" s="2" t="str">
        <f ca="1">CELL("FORMAT",Table1[7])</f>
        <v>G</v>
      </c>
      <c r="H174" s="2"/>
      <c r="I174" s="2"/>
      <c r="J174" s="2"/>
      <c r="L174">
        <f ca="1">INDEX(Table1[4],MATCH(ROW()-2,Table1[5]))</f>
        <v>186</v>
      </c>
      <c r="M174" t="str">
        <f ca="1">INDEX(Sheet1!A:A,Table2[[#This Row],[//]])</f>
        <v xml:space="preserve">Notebook NB-721 Golden Spiral </v>
      </c>
      <c r="N174" t="str">
        <f ca="1">IF(INDEX(Sheet1!B:B,Table2[[#This Row],[//]])="","",INDEX(Sheet1!B:B,Table2[[#This Row],[//]]))</f>
        <v>20pcs x 2bxs</v>
      </c>
      <c r="O174" s="4">
        <f ca="1">IF(INDEX(Sheet1!C:C,Table2[[#This Row],[//]])="","",INDEX(Sheet1!C:C,Table2[[#This Row],[//]]))</f>
        <v>14800</v>
      </c>
      <c r="P174" s="2" t="str">
        <f ca="1">IF(INDEX(Sheet1!D:D,Table2[[#This Row],[//]])="","",INDEX(Sheet1!D:D,Table2[[#This Row],[//]]))</f>
        <v>pc</v>
      </c>
      <c r="Q174" s="2" t="str">
        <f ca="1">IF(INDEX(Sheet1!E:E,Table2[[#This Row],[//]])="","",INDEX(Sheet1!E:E,Table2[[#This Row],[//]]))</f>
        <v>++</v>
      </c>
    </row>
    <row r="175" spans="1:17" x14ac:dyDescent="0.25">
      <c r="A175" s="2">
        <f>IF(OR(Sheet1!A175=Table1[[#Headers],[NAMA BARANG "JOYKO"]],Sheet1!A175=""),"",ROW(Sheet1!A175))</f>
        <v>175</v>
      </c>
      <c r="B175" s="2">
        <f>IF(Table1[[#This Row],[NAMA BARANG "JOYKO"]]="","",COUNT(B$2:B174)+1)</f>
        <v>164</v>
      </c>
      <c r="C175" s="2" t="str">
        <f>INDEX(Sheet1!A:A,INDEX(Table1[NAMA BARANG "JOYKO"],MATCH(ROW()-2,Table1[1])))</f>
        <v>Notebook NB-719 Inspire Yourself</v>
      </c>
      <c r="D175" s="2" t="str">
        <f t="shared" si="2"/>
        <v>C2:C174</v>
      </c>
      <c r="E175" s="2">
        <f ca="1">IF(_xlfn.IFNA(MATCH(Table1[[#This Row],[2]],INDIRECT(Table1[[#This Row],[3]]),0),0)=0,INDEX(Table1[NAMA BARANG "JOYKO"],MATCH(ROW()-2,Table1[1])),"")</f>
        <v>184</v>
      </c>
      <c r="F175" s="2">
        <f ca="1">IF(Table1[4]="","",COUNT(F$2:F174)+1)</f>
        <v>170</v>
      </c>
      <c r="G175" s="2" t="str">
        <f ca="1">CELL("FORMAT",Table1[7])</f>
        <v>G</v>
      </c>
      <c r="H175" s="2"/>
      <c r="I175" s="2"/>
      <c r="J175" s="2"/>
      <c r="L175">
        <f ca="1">INDEX(Table1[4],MATCH(ROW()-2,Table1[5]))</f>
        <v>187</v>
      </c>
      <c r="M175" s="3" t="str">
        <f ca="1">INDEX(Sheet1!A:A,Table2[[#This Row],[//]])</f>
        <v>*Sketch book</v>
      </c>
      <c r="N175" t="str">
        <f ca="1">IF(INDEX(Sheet1!B:B,Table2[[#This Row],[//]])="","",INDEX(Sheet1!B:B,Table2[[#This Row],[//]]))</f>
        <v/>
      </c>
      <c r="O175" s="4" t="str">
        <f ca="1">IF(INDEX(Sheet1!C:C,Table2[[#This Row],[//]])="","",INDEX(Sheet1!C:C,Table2[[#This Row],[//]]))</f>
        <v/>
      </c>
      <c r="P175" s="2" t="str">
        <f ca="1">IF(INDEX(Sheet1!D:D,Table2[[#This Row],[//]])="","",INDEX(Sheet1!D:D,Table2[[#This Row],[//]]))</f>
        <v/>
      </c>
      <c r="Q175" s="2" t="str">
        <f ca="1">IF(INDEX(Sheet1!E:E,Table2[[#This Row],[//]])="","",INDEX(Sheet1!E:E,Table2[[#This Row],[//]]))</f>
        <v/>
      </c>
    </row>
    <row r="176" spans="1:17" x14ac:dyDescent="0.25">
      <c r="A176" s="2">
        <f>IF(OR(Sheet1!A176=Table1[[#Headers],[NAMA BARANG "JOYKO"]],Sheet1!A176=""),"",ROW(Sheet1!A176))</f>
        <v>176</v>
      </c>
      <c r="B176" s="2">
        <f>IF(Table1[[#This Row],[NAMA BARANG "JOYKO"]]="","",COUNT(B$2:B175)+1)</f>
        <v>165</v>
      </c>
      <c r="C176" s="2" t="str">
        <f>INDEX(Sheet1!A:A,INDEX(Table1[NAMA BARANG "JOYKO"],MATCH(ROW()-2,Table1[1])))</f>
        <v>Notebook NB-720 (Astronout,Forest,RV,Whale)</v>
      </c>
      <c r="D176" s="2" t="str">
        <f t="shared" si="2"/>
        <v>C2:C175</v>
      </c>
      <c r="E176" s="2">
        <f ca="1">IF(_xlfn.IFNA(MATCH(Table1[[#This Row],[2]],INDIRECT(Table1[[#This Row],[3]]),0),0)=0,INDEX(Table1[NAMA BARANG "JOYKO"],MATCH(ROW()-2,Table1[1])),"")</f>
        <v>185</v>
      </c>
      <c r="F176" s="2">
        <f ca="1">IF(Table1[4]="","",COUNT(F$2:F175)+1)</f>
        <v>171</v>
      </c>
      <c r="G176" s="2" t="str">
        <f ca="1">CELL("FORMAT",Table1[7])</f>
        <v>G</v>
      </c>
      <c r="H176" s="2"/>
      <c r="I176" s="2"/>
      <c r="J176" s="2"/>
      <c r="L176">
        <f ca="1">INDEX(Table1[4],MATCH(ROW()-2,Table1[5]))</f>
        <v>188</v>
      </c>
      <c r="M176" t="str">
        <f ca="1">INDEX(Sheet1!A:A,Table2[[#This Row],[//]])</f>
        <v>Sketch Book SKBK-706-1A5</v>
      </c>
      <c r="N176" t="str">
        <f ca="1">IF(INDEX(Sheet1!B:B,Table2[[#This Row],[//]])="","",INDEX(Sheet1!B:B,Table2[[#This Row],[//]]))</f>
        <v>36pcs x 2bxs</v>
      </c>
      <c r="O176" s="4">
        <f ca="1">IF(INDEX(Sheet1!C:C,Table2[[#This Row],[//]])="","",INDEX(Sheet1!C:C,Table2[[#This Row],[//]]))</f>
        <v>11600</v>
      </c>
      <c r="P176" s="2" t="str">
        <f ca="1">IF(INDEX(Sheet1!D:D,Table2[[#This Row],[//]])="","",INDEX(Sheet1!D:D,Table2[[#This Row],[//]]))</f>
        <v>pc</v>
      </c>
      <c r="Q176" s="2" t="str">
        <f ca="1">IF(INDEX(Sheet1!E:E,Table2[[#This Row],[//]])="","",INDEX(Sheet1!E:E,Table2[[#This Row],[//]]))</f>
        <v>++</v>
      </c>
    </row>
    <row r="177" spans="1:17" x14ac:dyDescent="0.25">
      <c r="A177" s="2">
        <f>IF(OR(Sheet1!A177=Table1[[#Headers],[NAMA BARANG "JOYKO"]],Sheet1!A177=""),"",ROW(Sheet1!A177))</f>
        <v>177</v>
      </c>
      <c r="B177" s="2">
        <f>IF(Table1[[#This Row],[NAMA BARANG "JOYKO"]]="","",COUNT(B$2:B176)+1)</f>
        <v>166</v>
      </c>
      <c r="C177" s="2" t="str">
        <f>INDEX(Sheet1!A:A,INDEX(Table1[NAMA BARANG "JOYKO"],MATCH(ROW()-2,Table1[1])))</f>
        <v xml:space="preserve">Notebook NB-721 Golden Spiral </v>
      </c>
      <c r="D177" s="2" t="str">
        <f t="shared" si="2"/>
        <v>C2:C176</v>
      </c>
      <c r="E177" s="2">
        <f ca="1">IF(_xlfn.IFNA(MATCH(Table1[[#This Row],[2]],INDIRECT(Table1[[#This Row],[3]]),0),0)=0,INDEX(Table1[NAMA BARANG "JOYKO"],MATCH(ROW()-2,Table1[1])),"")</f>
        <v>186</v>
      </c>
      <c r="F177" s="2">
        <f ca="1">IF(Table1[4]="","",COUNT(F$2:F176)+1)</f>
        <v>172</v>
      </c>
      <c r="G177" s="2" t="str">
        <f ca="1">CELL("FORMAT",Table1[7])</f>
        <v>G</v>
      </c>
      <c r="H177" s="2"/>
      <c r="I177" s="2"/>
      <c r="J177" s="2"/>
      <c r="L177">
        <f ca="1">INDEX(Table1[4],MATCH(ROW()-2,Table1[5]))</f>
        <v>189</v>
      </c>
      <c r="M177" t="str">
        <f ca="1">INDEX(Sheet1!A:A,Table2[[#This Row],[//]])</f>
        <v>Sketch Book SKBK-706-2B5</v>
      </c>
      <c r="N177" t="str">
        <f ca="1">IF(INDEX(Sheet1!B:B,Table2[[#This Row],[//]])="","",INDEX(Sheet1!B:B,Table2[[#This Row],[//]]))</f>
        <v>36pcs x 2bxs</v>
      </c>
      <c r="O177" s="4">
        <f ca="1">IF(INDEX(Sheet1!C:C,Table2[[#This Row],[//]])="","",INDEX(Sheet1!C:C,Table2[[#This Row],[//]]))</f>
        <v>13100</v>
      </c>
      <c r="P177" s="2" t="str">
        <f ca="1">IF(INDEX(Sheet1!D:D,Table2[[#This Row],[//]])="","",INDEX(Sheet1!D:D,Table2[[#This Row],[//]]))</f>
        <v>pc</v>
      </c>
      <c r="Q177" s="2" t="str">
        <f ca="1">IF(INDEX(Sheet1!E:E,Table2[[#This Row],[//]])="","",INDEX(Sheet1!E:E,Table2[[#This Row],[//]]))</f>
        <v>++</v>
      </c>
    </row>
    <row r="178" spans="1:17" x14ac:dyDescent="0.25">
      <c r="A178" s="2">
        <f>IF(OR(Sheet1!A178=Table1[[#Headers],[NAMA BARANG "JOYKO"]],Sheet1!A178=""),"",ROW(Sheet1!A178))</f>
        <v>178</v>
      </c>
      <c r="B178" s="2">
        <f>IF(Table1[[#This Row],[NAMA BARANG "JOYKO"]]="","",COUNT(B$2:B177)+1)</f>
        <v>167</v>
      </c>
      <c r="C178" s="2" t="str">
        <f>INDEX(Sheet1!A:A,INDEX(Table1[NAMA BARANG "JOYKO"],MATCH(ROW()-2,Table1[1])))</f>
        <v>*Sketch book</v>
      </c>
      <c r="D178" s="2" t="str">
        <f t="shared" si="2"/>
        <v>C2:C177</v>
      </c>
      <c r="E178" s="2">
        <f ca="1">IF(_xlfn.IFNA(MATCH(Table1[[#This Row],[2]],INDIRECT(Table1[[#This Row],[3]]),0),0)=0,INDEX(Table1[NAMA BARANG "JOYKO"],MATCH(ROW()-2,Table1[1])),"")</f>
        <v>187</v>
      </c>
      <c r="F178" s="2">
        <f ca="1">IF(Table1[4]="","",COUNT(F$2:F177)+1)</f>
        <v>173</v>
      </c>
      <c r="G178" s="2" t="str">
        <f ca="1">CELL("FORMAT",Table1[7])</f>
        <v>G</v>
      </c>
      <c r="H178" s="2"/>
      <c r="I178" s="2"/>
      <c r="J178" s="2"/>
      <c r="L178">
        <f ca="1">INDEX(Table1[4],MATCH(ROW()-2,Table1[5]))</f>
        <v>190</v>
      </c>
      <c r="M178" t="str">
        <f ca="1">INDEX(Sheet1!A:A,Table2[[#This Row],[//]])</f>
        <v>Sketch Book SKBK-706-3A4</v>
      </c>
      <c r="N178" t="str">
        <f ca="1">IF(INDEX(Sheet1!B:B,Table2[[#This Row],[//]])="","",INDEX(Sheet1!B:B,Table2[[#This Row],[//]]))</f>
        <v>24pcs x 2bxs</v>
      </c>
      <c r="O178" s="4">
        <f ca="1">IF(INDEX(Sheet1!C:C,Table2[[#This Row],[//]])="","",INDEX(Sheet1!C:C,Table2[[#This Row],[//]]))</f>
        <v>16300</v>
      </c>
      <c r="P178" s="2" t="str">
        <f ca="1">IF(INDEX(Sheet1!D:D,Table2[[#This Row],[//]])="","",INDEX(Sheet1!D:D,Table2[[#This Row],[//]]))</f>
        <v>pc</v>
      </c>
      <c r="Q178" s="2" t="str">
        <f ca="1">IF(INDEX(Sheet1!E:E,Table2[[#This Row],[//]])="","",INDEX(Sheet1!E:E,Table2[[#This Row],[//]]))</f>
        <v>++</v>
      </c>
    </row>
    <row r="179" spans="1:17" x14ac:dyDescent="0.25">
      <c r="A179" s="2">
        <f>IF(OR(Sheet1!A179=Table1[[#Headers],[NAMA BARANG "JOYKO"]],Sheet1!A179=""),"",ROW(Sheet1!A179))</f>
        <v>179</v>
      </c>
      <c r="B179" s="2">
        <f>IF(Table1[[#This Row],[NAMA BARANG "JOYKO"]]="","",COUNT(B$2:B178)+1)</f>
        <v>168</v>
      </c>
      <c r="C179" s="2" t="str">
        <f>INDEX(Sheet1!A:A,INDEX(Table1[NAMA BARANG "JOYKO"],MATCH(ROW()-2,Table1[1])))</f>
        <v>Sketch Book SKBK-706-1A5</v>
      </c>
      <c r="D179" s="2" t="str">
        <f t="shared" si="2"/>
        <v>C2:C178</v>
      </c>
      <c r="E179" s="2">
        <f ca="1">IF(_xlfn.IFNA(MATCH(Table1[[#This Row],[2]],INDIRECT(Table1[[#This Row],[3]]),0),0)=0,INDEX(Table1[NAMA BARANG "JOYKO"],MATCH(ROW()-2,Table1[1])),"")</f>
        <v>188</v>
      </c>
      <c r="F179" s="2">
        <f ca="1">IF(Table1[4]="","",COUNT(F$2:F178)+1)</f>
        <v>174</v>
      </c>
      <c r="G179" s="2" t="str">
        <f ca="1">CELL("FORMAT",Table1[7])</f>
        <v>G</v>
      </c>
      <c r="H179" s="2"/>
      <c r="I179" s="2"/>
      <c r="J179" s="2"/>
      <c r="L179">
        <f ca="1">INDEX(Table1[4],MATCH(ROW()-2,Table1[5]))</f>
        <v>191</v>
      </c>
      <c r="M179" t="str">
        <f ca="1">INDEX(Sheet1!A:A,Table2[[#This Row],[//]])</f>
        <v>Sketch Book SKBK-722-16K</v>
      </c>
      <c r="N179" t="str">
        <f ca="1">IF(INDEX(Sheet1!B:B,Table2[[#This Row],[//]])="","",INDEX(Sheet1!B:B,Table2[[#This Row],[//]]))</f>
        <v>12pcs x 2bxs</v>
      </c>
      <c r="O179" s="4">
        <f ca="1">IF(INDEX(Sheet1!C:C,Table2[[#This Row],[//]])="","",INDEX(Sheet1!C:C,Table2[[#This Row],[//]]))</f>
        <v>26500</v>
      </c>
      <c r="P179" s="2" t="str">
        <f ca="1">IF(INDEX(Sheet1!D:D,Table2[[#This Row],[//]])="","",INDEX(Sheet1!D:D,Table2[[#This Row],[//]]))</f>
        <v>pc</v>
      </c>
      <c r="Q179" s="2" t="str">
        <f ca="1">IF(INDEX(Sheet1!E:E,Table2[[#This Row],[//]])="","",INDEX(Sheet1!E:E,Table2[[#This Row],[//]]))</f>
        <v>++</v>
      </c>
    </row>
    <row r="180" spans="1:17" x14ac:dyDescent="0.25">
      <c r="A180" s="2">
        <f>IF(OR(Sheet1!A180=Table1[[#Headers],[NAMA BARANG "JOYKO"]],Sheet1!A180=""),"",ROW(Sheet1!A180))</f>
        <v>180</v>
      </c>
      <c r="B180" s="2">
        <f>IF(Table1[[#This Row],[NAMA BARANG "JOYKO"]]="","",COUNT(B$2:B179)+1)</f>
        <v>169</v>
      </c>
      <c r="C180" s="2" t="str">
        <f>INDEX(Sheet1!A:A,INDEX(Table1[NAMA BARANG "JOYKO"],MATCH(ROW()-2,Table1[1])))</f>
        <v>Sketch Book SKBK-706-2B5</v>
      </c>
      <c r="D180" s="2" t="str">
        <f t="shared" si="2"/>
        <v>C2:C179</v>
      </c>
      <c r="E180" s="2">
        <f ca="1">IF(_xlfn.IFNA(MATCH(Table1[[#This Row],[2]],INDIRECT(Table1[[#This Row],[3]]),0),0)=0,INDEX(Table1[NAMA BARANG "JOYKO"],MATCH(ROW()-2,Table1[1])),"")</f>
        <v>189</v>
      </c>
      <c r="F180" s="2">
        <f ca="1">IF(Table1[4]="","",COUNT(F$2:F179)+1)</f>
        <v>175</v>
      </c>
      <c r="G180" s="2" t="str">
        <f ca="1">CELL("FORMAT",Table1[7])</f>
        <v>G</v>
      </c>
      <c r="H180" s="2"/>
      <c r="I180" s="2"/>
      <c r="J180" s="2"/>
      <c r="L180">
        <f ca="1">INDEX(Table1[4],MATCH(ROW()-2,Table1[5]))</f>
        <v>192</v>
      </c>
      <c r="M180" t="str">
        <f ca="1">INDEX(Sheet1!A:A,Table2[[#This Row],[//]])</f>
        <v>Sketch Book SKBK-722-A4</v>
      </c>
      <c r="N180" t="str">
        <f ca="1">IF(INDEX(Sheet1!B:B,Table2[[#This Row],[//]])="","",INDEX(Sheet1!B:B,Table2[[#This Row],[//]]))</f>
        <v>12pcs x 2bxs</v>
      </c>
      <c r="O180" s="4">
        <f ca="1">IF(INDEX(Sheet1!C:C,Table2[[#This Row],[//]])="","",INDEX(Sheet1!C:C,Table2[[#This Row],[//]]))</f>
        <v>30500</v>
      </c>
      <c r="P180" s="2" t="str">
        <f ca="1">IF(INDEX(Sheet1!D:D,Table2[[#This Row],[//]])="","",INDEX(Sheet1!D:D,Table2[[#This Row],[//]]))</f>
        <v>pc</v>
      </c>
      <c r="Q180" s="2" t="str">
        <f ca="1">IF(INDEX(Sheet1!E:E,Table2[[#This Row],[//]])="","",INDEX(Sheet1!E:E,Table2[[#This Row],[//]]))</f>
        <v>++</v>
      </c>
    </row>
    <row r="181" spans="1:17" x14ac:dyDescent="0.25">
      <c r="A181" s="2">
        <f>IF(OR(Sheet1!A181=Table1[[#Headers],[NAMA BARANG "JOYKO"]],Sheet1!A181=""),"",ROW(Sheet1!A181))</f>
        <v>181</v>
      </c>
      <c r="B181" s="2">
        <f>IF(Table1[[#This Row],[NAMA BARANG "JOYKO"]]="","",COUNT(B$2:B180)+1)</f>
        <v>170</v>
      </c>
      <c r="C181" s="2" t="str">
        <f>INDEX(Sheet1!A:A,INDEX(Table1[NAMA BARANG "JOYKO"],MATCH(ROW()-2,Table1[1])))</f>
        <v>Sketch Book SKBK-706-3A4</v>
      </c>
      <c r="D181" s="2" t="str">
        <f t="shared" si="2"/>
        <v>C2:C180</v>
      </c>
      <c r="E181" s="2">
        <f ca="1">IF(_xlfn.IFNA(MATCH(Table1[[#This Row],[2]],INDIRECT(Table1[[#This Row],[3]]),0),0)=0,INDEX(Table1[NAMA BARANG "JOYKO"],MATCH(ROW()-2,Table1[1])),"")</f>
        <v>190</v>
      </c>
      <c r="F181" s="2">
        <f ca="1">IF(Table1[4]="","",COUNT(F$2:F180)+1)</f>
        <v>176</v>
      </c>
      <c r="G181" s="2" t="str">
        <f ca="1">CELL("FORMAT",Table1[7])</f>
        <v>G</v>
      </c>
      <c r="H181" s="2"/>
      <c r="I181" s="2"/>
      <c r="J181" s="2"/>
      <c r="L181">
        <f ca="1">INDEX(Table1[4],MATCH(ROW()-2,Table1[5]))</f>
        <v>193</v>
      </c>
      <c r="M181" s="3" t="str">
        <f ca="1">INDEX(Sheet1!A:A,Table2[[#This Row],[//]])</f>
        <v>BOOK END</v>
      </c>
      <c r="N181" t="str">
        <f ca="1">IF(INDEX(Sheet1!B:B,Table2[[#This Row],[//]])="","",INDEX(Sheet1!B:B,Table2[[#This Row],[//]]))</f>
        <v/>
      </c>
      <c r="O181" s="4" t="str">
        <f ca="1">IF(INDEX(Sheet1!C:C,Table2[[#This Row],[//]])="","",INDEX(Sheet1!C:C,Table2[[#This Row],[//]]))</f>
        <v/>
      </c>
      <c r="P181" s="2" t="str">
        <f ca="1">IF(INDEX(Sheet1!D:D,Table2[[#This Row],[//]])="","",INDEX(Sheet1!D:D,Table2[[#This Row],[//]]))</f>
        <v/>
      </c>
      <c r="Q181" s="2" t="str">
        <f ca="1">IF(INDEX(Sheet1!E:E,Table2[[#This Row],[//]])="","",INDEX(Sheet1!E:E,Table2[[#This Row],[//]]))</f>
        <v/>
      </c>
    </row>
    <row r="182" spans="1:17" x14ac:dyDescent="0.25">
      <c r="A182" s="2">
        <f>IF(OR(Sheet1!A182=Table1[[#Headers],[NAMA BARANG "JOYKO"]],Sheet1!A182=""),"",ROW(Sheet1!A182))</f>
        <v>182</v>
      </c>
      <c r="B182" s="2">
        <f>IF(Table1[[#This Row],[NAMA BARANG "JOYKO"]]="","",COUNT(B$2:B181)+1)</f>
        <v>171</v>
      </c>
      <c r="C182" s="2" t="str">
        <f>INDEX(Sheet1!A:A,INDEX(Table1[NAMA BARANG "JOYKO"],MATCH(ROW()-2,Table1[1])))</f>
        <v>Sketch Book SKBK-722-16K</v>
      </c>
      <c r="D182" s="2" t="str">
        <f t="shared" si="2"/>
        <v>C2:C181</v>
      </c>
      <c r="E182" s="2">
        <f ca="1">IF(_xlfn.IFNA(MATCH(Table1[[#This Row],[2]],INDIRECT(Table1[[#This Row],[3]]),0),0)=0,INDEX(Table1[NAMA BARANG "JOYKO"],MATCH(ROW()-2,Table1[1])),"")</f>
        <v>191</v>
      </c>
      <c r="F182" s="2">
        <f ca="1">IF(Table1[4]="","",COUNT(F$2:F181)+1)</f>
        <v>177</v>
      </c>
      <c r="G182" s="2" t="str">
        <f ca="1">CELL("FORMAT",Table1[7])</f>
        <v>G</v>
      </c>
      <c r="H182" s="2"/>
      <c r="I182" s="2"/>
      <c r="J182" s="2"/>
      <c r="L182">
        <f ca="1">INDEX(Table1[4],MATCH(ROW()-2,Table1[5]))</f>
        <v>194</v>
      </c>
      <c r="M182" t="str">
        <f ca="1">INDEX(Sheet1!A:A,Table2[[#This Row],[//]])</f>
        <v xml:space="preserve">Book End BKE-688 </v>
      </c>
      <c r="N182" t="str">
        <f ca="1">IF(INDEX(Sheet1!B:B,Table2[[#This Row],[//]])="","",INDEX(Sheet1!B:B,Table2[[#This Row],[//]]))</f>
        <v>50sets</v>
      </c>
      <c r="O182" s="4">
        <f ca="1">IF(INDEX(Sheet1!C:C,Table2[[#This Row],[//]])="","",INDEX(Sheet1!C:C,Table2[[#This Row],[//]]))</f>
        <v>25000</v>
      </c>
      <c r="P182" s="2" t="str">
        <f ca="1">IF(INDEX(Sheet1!D:D,Table2[[#This Row],[//]])="","",INDEX(Sheet1!D:D,Table2[[#This Row],[//]]))</f>
        <v>set</v>
      </c>
      <c r="Q182" s="2" t="str">
        <f ca="1">IF(INDEX(Sheet1!E:E,Table2[[#This Row],[//]])="","",INDEX(Sheet1!E:E,Table2[[#This Row],[//]]))</f>
        <v>++</v>
      </c>
    </row>
    <row r="183" spans="1:17" x14ac:dyDescent="0.25">
      <c r="A183" s="2">
        <f>IF(OR(Sheet1!A183=Table1[[#Headers],[NAMA BARANG "JOYKO"]],Sheet1!A183=""),"",ROW(Sheet1!A183))</f>
        <v>183</v>
      </c>
      <c r="B183" s="2">
        <f>IF(Table1[[#This Row],[NAMA BARANG "JOYKO"]]="","",COUNT(B$2:B182)+1)</f>
        <v>172</v>
      </c>
      <c r="C183" s="2" t="str">
        <f>INDEX(Sheet1!A:A,INDEX(Table1[NAMA BARANG "JOYKO"],MATCH(ROW()-2,Table1[1])))</f>
        <v>Sketch Book SKBK-722-A4</v>
      </c>
      <c r="D183" s="2" t="str">
        <f t="shared" si="2"/>
        <v>C2:C182</v>
      </c>
      <c r="E183" s="2">
        <f ca="1">IF(_xlfn.IFNA(MATCH(Table1[[#This Row],[2]],INDIRECT(Table1[[#This Row],[3]]),0),0)=0,INDEX(Table1[NAMA BARANG "JOYKO"],MATCH(ROW()-2,Table1[1])),"")</f>
        <v>192</v>
      </c>
      <c r="F183" s="2">
        <f ca="1">IF(Table1[4]="","",COUNT(F$2:F182)+1)</f>
        <v>178</v>
      </c>
      <c r="G183" s="2" t="str">
        <f ca="1">CELL("FORMAT",Table1[7])</f>
        <v>G</v>
      </c>
      <c r="H183" s="2"/>
      <c r="I183" s="2"/>
      <c r="J183" s="2"/>
      <c r="L183">
        <f ca="1">INDEX(Table1[4],MATCH(ROW()-2,Table1[5]))</f>
        <v>195</v>
      </c>
      <c r="M183" t="str">
        <f ca="1">INDEX(Sheet1!A:A,Table2[[#This Row],[//]])</f>
        <v>Book End BKE-689</v>
      </c>
      <c r="N183" t="str">
        <f ca="1">IF(INDEX(Sheet1!B:B,Table2[[#This Row],[//]])="","",INDEX(Sheet1!B:B,Table2[[#This Row],[//]]))</f>
        <v>40sets</v>
      </c>
      <c r="O183" s="4">
        <f ca="1">IF(INDEX(Sheet1!C:C,Table2[[#This Row],[//]])="","",INDEX(Sheet1!C:C,Table2[[#This Row],[//]]))</f>
        <v>33000</v>
      </c>
      <c r="P183" s="2" t="str">
        <f ca="1">IF(INDEX(Sheet1!D:D,Table2[[#This Row],[//]])="","",INDEX(Sheet1!D:D,Table2[[#This Row],[//]]))</f>
        <v>set</v>
      </c>
      <c r="Q183" s="2" t="str">
        <f ca="1">IF(INDEX(Sheet1!E:E,Table2[[#This Row],[//]])="","",INDEX(Sheet1!E:E,Table2[[#This Row],[//]]))</f>
        <v>++</v>
      </c>
    </row>
    <row r="184" spans="1:17" x14ac:dyDescent="0.25">
      <c r="A184" s="2">
        <f>IF(OR(Sheet1!A184=Table1[[#Headers],[NAMA BARANG "JOYKO"]],Sheet1!A184=""),"",ROW(Sheet1!A184))</f>
        <v>184</v>
      </c>
      <c r="B184" s="2">
        <f>IF(Table1[[#This Row],[NAMA BARANG "JOYKO"]]="","",COUNT(B$2:B183)+1)</f>
        <v>173</v>
      </c>
      <c r="C184" s="2" t="str">
        <f>INDEX(Sheet1!A:A,INDEX(Table1[NAMA BARANG "JOYKO"],MATCH(ROW()-2,Table1[1])))</f>
        <v>BOOK END</v>
      </c>
      <c r="D184" s="2" t="str">
        <f t="shared" si="2"/>
        <v>C2:C183</v>
      </c>
      <c r="E184" s="2">
        <f ca="1">IF(_xlfn.IFNA(MATCH(Table1[[#This Row],[2]],INDIRECT(Table1[[#This Row],[3]]),0),0)=0,INDEX(Table1[NAMA BARANG "JOYKO"],MATCH(ROW()-2,Table1[1])),"")</f>
        <v>193</v>
      </c>
      <c r="F184" s="2">
        <f ca="1">IF(Table1[4]="","",COUNT(F$2:F183)+1)</f>
        <v>179</v>
      </c>
      <c r="G184" s="2" t="str">
        <f ca="1">CELL("FORMAT",Table1[7])</f>
        <v>G</v>
      </c>
      <c r="H184" s="2"/>
      <c r="I184" s="2"/>
      <c r="J184" s="2"/>
      <c r="L184">
        <f ca="1">INDEX(Table1[4],MATCH(ROW()-2,Table1[5]))</f>
        <v>196</v>
      </c>
      <c r="M184" s="3" t="str">
        <f ca="1">INDEX(Sheet1!A:A,Table2[[#This Row],[//]])</f>
        <v>BOOK HOLDER</v>
      </c>
      <c r="N184" t="str">
        <f ca="1">IF(INDEX(Sheet1!B:B,Table2[[#This Row],[//]])="","",INDEX(Sheet1!B:B,Table2[[#This Row],[//]]))</f>
        <v/>
      </c>
      <c r="O184" s="4" t="str">
        <f ca="1">IF(INDEX(Sheet1!C:C,Table2[[#This Row],[//]])="","",INDEX(Sheet1!C:C,Table2[[#This Row],[//]]))</f>
        <v/>
      </c>
      <c r="P184" s="2" t="str">
        <f ca="1">IF(INDEX(Sheet1!D:D,Table2[[#This Row],[//]])="","",INDEX(Sheet1!D:D,Table2[[#This Row],[//]]))</f>
        <v/>
      </c>
      <c r="Q184" s="2" t="str">
        <f ca="1">IF(INDEX(Sheet1!E:E,Table2[[#This Row],[//]])="","",INDEX(Sheet1!E:E,Table2[[#This Row],[//]]))</f>
        <v/>
      </c>
    </row>
    <row r="185" spans="1:17" x14ac:dyDescent="0.25">
      <c r="A185" s="2">
        <f>IF(OR(Sheet1!A185=Table1[[#Headers],[NAMA BARANG "JOYKO"]],Sheet1!A185=""),"",ROW(Sheet1!A185))</f>
        <v>185</v>
      </c>
      <c r="B185" s="2">
        <f>IF(Table1[[#This Row],[NAMA BARANG "JOYKO"]]="","",COUNT(B$2:B184)+1)</f>
        <v>174</v>
      </c>
      <c r="C185" s="2" t="str">
        <f>INDEX(Sheet1!A:A,INDEX(Table1[NAMA BARANG "JOYKO"],MATCH(ROW()-2,Table1[1])))</f>
        <v xml:space="preserve">Book End BKE-688 </v>
      </c>
      <c r="D185" s="2" t="str">
        <f t="shared" si="2"/>
        <v>C2:C184</v>
      </c>
      <c r="E185" s="2">
        <f ca="1">IF(_xlfn.IFNA(MATCH(Table1[[#This Row],[2]],INDIRECT(Table1[[#This Row],[3]]),0),0)=0,INDEX(Table1[NAMA BARANG "JOYKO"],MATCH(ROW()-2,Table1[1])),"")</f>
        <v>194</v>
      </c>
      <c r="F185" s="2">
        <f ca="1">IF(Table1[4]="","",COUNT(F$2:F184)+1)</f>
        <v>180</v>
      </c>
      <c r="G185" s="2" t="str">
        <f ca="1">CELL("FORMAT",Table1[7])</f>
        <v>G</v>
      </c>
      <c r="H185" s="2"/>
      <c r="I185" s="2"/>
      <c r="J185" s="2"/>
      <c r="L185">
        <f ca="1">INDEX(Table1[4],MATCH(ROW()-2,Table1[5]))</f>
        <v>197</v>
      </c>
      <c r="M185" t="str">
        <f ca="1">INDEX(Sheet1!A:A,Table2[[#This Row],[//]])</f>
        <v>Book Holder BKHD-1</v>
      </c>
      <c r="N185" t="str">
        <f ca="1">IF(INDEX(Sheet1!B:B,Table2[[#This Row],[//]])="","",INDEX(Sheet1!B:B,Table2[[#This Row],[//]]))</f>
        <v>20 pcs</v>
      </c>
      <c r="O185" s="4">
        <f ca="1">IF(INDEX(Sheet1!C:C,Table2[[#This Row],[//]])="","",INDEX(Sheet1!C:C,Table2[[#This Row],[//]]))</f>
        <v>70000</v>
      </c>
      <c r="P185" s="2" t="str">
        <f ca="1">IF(INDEX(Sheet1!D:D,Table2[[#This Row],[//]])="","",INDEX(Sheet1!D:D,Table2[[#This Row],[//]]))</f>
        <v>pc</v>
      </c>
      <c r="Q185" s="2" t="str">
        <f ca="1">IF(INDEX(Sheet1!E:E,Table2[[#This Row],[//]])="","",INDEX(Sheet1!E:E,Table2[[#This Row],[//]]))</f>
        <v>++</v>
      </c>
    </row>
    <row r="186" spans="1:17" x14ac:dyDescent="0.25">
      <c r="A186" s="2">
        <f>IF(OR(Sheet1!A186=Table1[[#Headers],[NAMA BARANG "JOYKO"]],Sheet1!A186=""),"",ROW(Sheet1!A186))</f>
        <v>186</v>
      </c>
      <c r="B186" s="2">
        <f>IF(Table1[[#This Row],[NAMA BARANG "JOYKO"]]="","",COUNT(B$2:B185)+1)</f>
        <v>175</v>
      </c>
      <c r="C186" s="2" t="str">
        <f>INDEX(Sheet1!A:A,INDEX(Table1[NAMA BARANG "JOYKO"],MATCH(ROW()-2,Table1[1])))</f>
        <v>Book End BKE-689</v>
      </c>
      <c r="D186" s="2" t="str">
        <f t="shared" si="2"/>
        <v>C2:C185</v>
      </c>
      <c r="E186" s="2">
        <f ca="1">IF(_xlfn.IFNA(MATCH(Table1[[#This Row],[2]],INDIRECT(Table1[[#This Row],[3]]),0),0)=0,INDEX(Table1[NAMA BARANG "JOYKO"],MATCH(ROW()-2,Table1[1])),"")</f>
        <v>195</v>
      </c>
      <c r="F186" s="2">
        <f ca="1">IF(Table1[4]="","",COUNT(F$2:F185)+1)</f>
        <v>181</v>
      </c>
      <c r="G186" s="2" t="str">
        <f ca="1">CELL("FORMAT",Table1[7])</f>
        <v>G</v>
      </c>
      <c r="H186" s="2"/>
      <c r="I186" s="2"/>
      <c r="J186" s="2"/>
      <c r="L186">
        <f ca="1">INDEX(Table1[4],MATCH(ROW()-2,Table1[5]))</f>
        <v>198</v>
      </c>
      <c r="M186" s="3" t="str">
        <f ca="1">INDEX(Sheet1!A:A,Table2[[#This Row],[//]])</f>
        <v>BOX</v>
      </c>
      <c r="N186" t="str">
        <f ca="1">IF(INDEX(Sheet1!B:B,Table2[[#This Row],[//]])="","",INDEX(Sheet1!B:B,Table2[[#This Row],[//]]))</f>
        <v/>
      </c>
      <c r="O186" s="4" t="str">
        <f ca="1">IF(INDEX(Sheet1!C:C,Table2[[#This Row],[//]])="","",INDEX(Sheet1!C:C,Table2[[#This Row],[//]]))</f>
        <v/>
      </c>
      <c r="P186" s="2" t="str">
        <f ca="1">IF(INDEX(Sheet1!D:D,Table2[[#This Row],[//]])="","",INDEX(Sheet1!D:D,Table2[[#This Row],[//]]))</f>
        <v/>
      </c>
      <c r="Q186" s="2" t="str">
        <f ca="1">IF(INDEX(Sheet1!E:E,Table2[[#This Row],[//]])="","",INDEX(Sheet1!E:E,Table2[[#This Row],[//]]))</f>
        <v/>
      </c>
    </row>
    <row r="187" spans="1:17" x14ac:dyDescent="0.25">
      <c r="A187" s="2">
        <f>IF(OR(Sheet1!A187=Table1[[#Headers],[NAMA BARANG "JOYKO"]],Sheet1!A187=""),"",ROW(Sheet1!A187))</f>
        <v>187</v>
      </c>
      <c r="B187" s="2">
        <f>IF(Table1[[#This Row],[NAMA BARANG "JOYKO"]]="","",COUNT(B$2:B186)+1)</f>
        <v>176</v>
      </c>
      <c r="C187" s="2" t="str">
        <f>INDEX(Sheet1!A:A,INDEX(Table1[NAMA BARANG "JOYKO"],MATCH(ROW()-2,Table1[1])))</f>
        <v>BOOK HOLDER</v>
      </c>
      <c r="D187" s="2" t="str">
        <f t="shared" si="2"/>
        <v>C2:C186</v>
      </c>
      <c r="E187" s="2">
        <f ca="1">IF(_xlfn.IFNA(MATCH(Table1[[#This Row],[2]],INDIRECT(Table1[[#This Row],[3]]),0),0)=0,INDEX(Table1[NAMA BARANG "JOYKO"],MATCH(ROW()-2,Table1[1])),"")</f>
        <v>196</v>
      </c>
      <c r="F187" s="2">
        <f ca="1">IF(Table1[4]="","",COUNT(F$2:F186)+1)</f>
        <v>182</v>
      </c>
      <c r="G187" s="2" t="str">
        <f ca="1">CELL("FORMAT",Table1[7])</f>
        <v>G</v>
      </c>
      <c r="H187" s="2"/>
      <c r="I187" s="2"/>
      <c r="J187" s="2"/>
      <c r="L187">
        <f ca="1">INDEX(Table1[4],MATCH(ROW()-2,Table1[5]))</f>
        <v>199</v>
      </c>
      <c r="M187" t="str">
        <f ca="1">INDEX(Sheet1!A:A,Table2[[#This Row],[//]])</f>
        <v>Cash Box CB-21A</v>
      </c>
      <c r="N187" t="str">
        <f ca="1">IF(INDEX(Sheet1!B:B,Table2[[#This Row],[//]])="","",INDEX(Sheet1!B:B,Table2[[#This Row],[//]]))</f>
        <v>20 pcs</v>
      </c>
      <c r="O187" s="4">
        <f ca="1">IF(INDEX(Sheet1!C:C,Table2[[#This Row],[//]])="","",INDEX(Sheet1!C:C,Table2[[#This Row],[//]]))</f>
        <v>160000</v>
      </c>
      <c r="P187" s="2" t="str">
        <f ca="1">IF(INDEX(Sheet1!D:D,Table2[[#This Row],[//]])="","",INDEX(Sheet1!D:D,Table2[[#This Row],[//]]))</f>
        <v>pc</v>
      </c>
      <c r="Q187" s="2" t="str">
        <f ca="1">IF(INDEX(Sheet1!E:E,Table2[[#This Row],[//]])="","",INDEX(Sheet1!E:E,Table2[[#This Row],[//]]))</f>
        <v>++</v>
      </c>
    </row>
    <row r="188" spans="1:17" x14ac:dyDescent="0.25">
      <c r="A188" s="2">
        <f>IF(OR(Sheet1!A188=Table1[[#Headers],[NAMA BARANG "JOYKO"]],Sheet1!A188=""),"",ROW(Sheet1!A188))</f>
        <v>188</v>
      </c>
      <c r="B188" s="2">
        <f>IF(Table1[[#This Row],[NAMA BARANG "JOYKO"]]="","",COUNT(B$2:B187)+1)</f>
        <v>177</v>
      </c>
      <c r="C188" s="2" t="str">
        <f>INDEX(Sheet1!A:A,INDEX(Table1[NAMA BARANG "JOYKO"],MATCH(ROW()-2,Table1[1])))</f>
        <v>Book Holder BKHD-1</v>
      </c>
      <c r="D188" s="2" t="str">
        <f t="shared" si="2"/>
        <v>C2:C187</v>
      </c>
      <c r="E188" s="2">
        <f ca="1">IF(_xlfn.IFNA(MATCH(Table1[[#This Row],[2]],INDIRECT(Table1[[#This Row],[3]]),0),0)=0,INDEX(Table1[NAMA BARANG "JOYKO"],MATCH(ROW()-2,Table1[1])),"")</f>
        <v>197</v>
      </c>
      <c r="F188" s="2">
        <f ca="1">IF(Table1[4]="","",COUNT(F$2:F187)+1)</f>
        <v>183</v>
      </c>
      <c r="G188" s="2" t="str">
        <f ca="1">CELL("FORMAT",Table1[7])</f>
        <v>G</v>
      </c>
      <c r="H188" s="2"/>
      <c r="I188" s="2"/>
      <c r="J188" s="2"/>
      <c r="L188">
        <f ca="1">INDEX(Table1[4],MATCH(ROW()-2,Table1[5]))</f>
        <v>200</v>
      </c>
      <c r="M188" t="str">
        <f ca="1">INDEX(Sheet1!A:A,Table2[[#This Row],[//]])</f>
        <v>Cash Box CB-26A</v>
      </c>
      <c r="N188" t="str">
        <f ca="1">IF(INDEX(Sheet1!B:B,Table2[[#This Row],[//]])="","",INDEX(Sheet1!B:B,Table2[[#This Row],[//]]))</f>
        <v>16 pcs</v>
      </c>
      <c r="O188" s="4">
        <f ca="1">IF(INDEX(Sheet1!C:C,Table2[[#This Row],[//]])="","",INDEX(Sheet1!C:C,Table2[[#This Row],[//]]))</f>
        <v>187000</v>
      </c>
      <c r="P188" s="2" t="str">
        <f ca="1">IF(INDEX(Sheet1!D:D,Table2[[#This Row],[//]])="","",INDEX(Sheet1!D:D,Table2[[#This Row],[//]]))</f>
        <v>pc</v>
      </c>
      <c r="Q188" s="2" t="str">
        <f ca="1">IF(INDEX(Sheet1!E:E,Table2[[#This Row],[//]])="","",INDEX(Sheet1!E:E,Table2[[#This Row],[//]]))</f>
        <v>++</v>
      </c>
    </row>
    <row r="189" spans="1:17" x14ac:dyDescent="0.25">
      <c r="A189" s="2">
        <f>IF(OR(Sheet1!A189=Table1[[#Headers],[NAMA BARANG "JOYKO"]],Sheet1!A189=""),"",ROW(Sheet1!A189))</f>
        <v>189</v>
      </c>
      <c r="B189" s="2">
        <f>IF(Table1[[#This Row],[NAMA BARANG "JOYKO"]]="","",COUNT(B$2:B188)+1)</f>
        <v>178</v>
      </c>
      <c r="C189" s="2" t="str">
        <f>INDEX(Sheet1!A:A,INDEX(Table1[NAMA BARANG "JOYKO"],MATCH(ROW()-2,Table1[1])))</f>
        <v>BOX</v>
      </c>
      <c r="D189" s="2" t="str">
        <f t="shared" si="2"/>
        <v>C2:C188</v>
      </c>
      <c r="E189" s="2">
        <f ca="1">IF(_xlfn.IFNA(MATCH(Table1[[#This Row],[2]],INDIRECT(Table1[[#This Row],[3]]),0),0)=0,INDEX(Table1[NAMA BARANG "JOYKO"],MATCH(ROW()-2,Table1[1])),"")</f>
        <v>198</v>
      </c>
      <c r="F189" s="2">
        <f ca="1">IF(Table1[4]="","",COUNT(F$2:F188)+1)</f>
        <v>184</v>
      </c>
      <c r="G189" s="2" t="str">
        <f ca="1">CELL("FORMAT",Table1[7])</f>
        <v>G</v>
      </c>
      <c r="H189" s="2"/>
      <c r="I189" s="2"/>
      <c r="J189" s="2"/>
      <c r="L189">
        <f ca="1">INDEX(Table1[4],MATCH(ROW()-2,Table1[5]))</f>
        <v>201</v>
      </c>
      <c r="M189" t="str">
        <f ca="1">INDEX(Sheet1!A:A,Table2[[#This Row],[//]])</f>
        <v>Cash Box CB-27A</v>
      </c>
      <c r="N189" t="str">
        <f ca="1">IF(INDEX(Sheet1!B:B,Table2[[#This Row],[//]])="","",INDEX(Sheet1!B:B,Table2[[#This Row],[//]]))</f>
        <v>6 pcs</v>
      </c>
      <c r="O189" s="4">
        <f ca="1">IF(INDEX(Sheet1!C:C,Table2[[#This Row],[//]])="","",INDEX(Sheet1!C:C,Table2[[#This Row],[//]]))</f>
        <v>390000</v>
      </c>
      <c r="P189" s="2" t="str">
        <f ca="1">IF(INDEX(Sheet1!D:D,Table2[[#This Row],[//]])="","",INDEX(Sheet1!D:D,Table2[[#This Row],[//]]))</f>
        <v>pc</v>
      </c>
      <c r="Q189" s="2" t="str">
        <f ca="1">IF(INDEX(Sheet1!E:E,Table2[[#This Row],[//]])="","",INDEX(Sheet1!E:E,Table2[[#This Row],[//]]))</f>
        <v>++</v>
      </c>
    </row>
    <row r="190" spans="1:17" x14ac:dyDescent="0.25">
      <c r="A190" s="2">
        <f>IF(OR(Sheet1!A190=Table1[[#Headers],[NAMA BARANG "JOYKO"]],Sheet1!A190=""),"",ROW(Sheet1!A190))</f>
        <v>190</v>
      </c>
      <c r="B190" s="2">
        <f>IF(Table1[[#This Row],[NAMA BARANG "JOYKO"]]="","",COUNT(B$2:B189)+1)</f>
        <v>179</v>
      </c>
      <c r="C190" s="2" t="str">
        <f>INDEX(Sheet1!A:A,INDEX(Table1[NAMA BARANG "JOYKO"],MATCH(ROW()-2,Table1[1])))</f>
        <v>Cash Box CB-21A</v>
      </c>
      <c r="D190" s="2" t="str">
        <f t="shared" si="2"/>
        <v>C2:C189</v>
      </c>
      <c r="E190" s="2">
        <f ca="1">IF(_xlfn.IFNA(MATCH(Table1[[#This Row],[2]],INDIRECT(Table1[[#This Row],[3]]),0),0)=0,INDEX(Table1[NAMA BARANG "JOYKO"],MATCH(ROW()-2,Table1[1])),"")</f>
        <v>199</v>
      </c>
      <c r="F190" s="2">
        <f ca="1">IF(Table1[4]="","",COUNT(F$2:F189)+1)</f>
        <v>185</v>
      </c>
      <c r="G190" s="2" t="str">
        <f ca="1">CELL("FORMAT",Table1[7])</f>
        <v>G</v>
      </c>
      <c r="H190" s="2"/>
      <c r="I190" s="2"/>
      <c r="J190" s="2"/>
      <c r="L190">
        <f ca="1">INDEX(Table1[4],MATCH(ROW()-2,Table1[5]))</f>
        <v>202</v>
      </c>
      <c r="M190" t="str">
        <f ca="1">INDEX(Sheet1!A:A,Table2[[#This Row],[//]])</f>
        <v>Cash Box CB-32A</v>
      </c>
      <c r="N190" t="str">
        <f ca="1">IF(INDEX(Sheet1!B:B,Table2[[#This Row],[//]])="","",INDEX(Sheet1!B:B,Table2[[#This Row],[//]]))</f>
        <v>6 pcs</v>
      </c>
      <c r="O190" s="4">
        <f ca="1">IF(INDEX(Sheet1!C:C,Table2[[#This Row],[//]])="","",INDEX(Sheet1!C:C,Table2[[#This Row],[//]]))</f>
        <v>500000</v>
      </c>
      <c r="P190" s="2" t="str">
        <f ca="1">IF(INDEX(Sheet1!D:D,Table2[[#This Row],[//]])="","",INDEX(Sheet1!D:D,Table2[[#This Row],[//]]))</f>
        <v>pc</v>
      </c>
      <c r="Q190" s="2" t="str">
        <f ca="1">IF(INDEX(Sheet1!E:E,Table2[[#This Row],[//]])="","",INDEX(Sheet1!E:E,Table2[[#This Row],[//]]))</f>
        <v>++</v>
      </c>
    </row>
    <row r="191" spans="1:17" x14ac:dyDescent="0.25">
      <c r="A191" s="2">
        <f>IF(OR(Sheet1!A191=Table1[[#Headers],[NAMA BARANG "JOYKO"]],Sheet1!A191=""),"",ROW(Sheet1!A191))</f>
        <v>191</v>
      </c>
      <c r="B191" s="2">
        <f>IF(Table1[[#This Row],[NAMA BARANG "JOYKO"]]="","",COUNT(B$2:B190)+1)</f>
        <v>180</v>
      </c>
      <c r="C191" s="2" t="str">
        <f>INDEX(Sheet1!A:A,INDEX(Table1[NAMA BARANG "JOYKO"],MATCH(ROW()-2,Table1[1])))</f>
        <v>Cash Box CB-26A</v>
      </c>
      <c r="D191" s="2" t="str">
        <f t="shared" si="2"/>
        <v>C2:C190</v>
      </c>
      <c r="E191" s="2">
        <f ca="1">IF(_xlfn.IFNA(MATCH(Table1[[#This Row],[2]],INDIRECT(Table1[[#This Row],[3]]),0),0)=0,INDEX(Table1[NAMA BARANG "JOYKO"],MATCH(ROW()-2,Table1[1])),"")</f>
        <v>200</v>
      </c>
      <c r="F191" s="2">
        <f ca="1">IF(Table1[4]="","",COUNT(F$2:F190)+1)</f>
        <v>186</v>
      </c>
      <c r="G191" s="2" t="str">
        <f ca="1">CELL("FORMAT",Table1[7])</f>
        <v>G</v>
      </c>
      <c r="H191" s="2"/>
      <c r="I191" s="2"/>
      <c r="J191" s="2"/>
      <c r="L191">
        <f ca="1">INDEX(Table1[4],MATCH(ROW()-2,Table1[5]))</f>
        <v>203</v>
      </c>
      <c r="M191" t="str">
        <f ca="1">INDEX(Sheet1!A:A,Table2[[#This Row],[//]])</f>
        <v>Cash Box CB-36A</v>
      </c>
      <c r="N191" t="str">
        <f ca="1">IF(INDEX(Sheet1!B:B,Table2[[#This Row],[//]])="","",INDEX(Sheet1!B:B,Table2[[#This Row],[//]]))</f>
        <v>4 pcs</v>
      </c>
      <c r="O191" s="4">
        <f ca="1">IF(INDEX(Sheet1!C:C,Table2[[#This Row],[//]])="","",INDEX(Sheet1!C:C,Table2[[#This Row],[//]]))</f>
        <v>650000</v>
      </c>
      <c r="P191" s="2" t="str">
        <f ca="1">IF(INDEX(Sheet1!D:D,Table2[[#This Row],[//]])="","",INDEX(Sheet1!D:D,Table2[[#This Row],[//]]))</f>
        <v>pc</v>
      </c>
      <c r="Q191" s="2" t="str">
        <f ca="1">IF(INDEX(Sheet1!E:E,Table2[[#This Row],[//]])="","",INDEX(Sheet1!E:E,Table2[[#This Row],[//]]))</f>
        <v>++</v>
      </c>
    </row>
    <row r="192" spans="1:17" x14ac:dyDescent="0.25">
      <c r="A192" s="2">
        <f>IF(OR(Sheet1!A192=Table1[[#Headers],[NAMA BARANG "JOYKO"]],Sheet1!A192=""),"",ROW(Sheet1!A192))</f>
        <v>192</v>
      </c>
      <c r="B192" s="2">
        <f>IF(Table1[[#This Row],[NAMA BARANG "JOYKO"]]="","",COUNT(B$2:B191)+1)</f>
        <v>181</v>
      </c>
      <c r="C192" s="2" t="str">
        <f>INDEX(Sheet1!A:A,INDEX(Table1[NAMA BARANG "JOYKO"],MATCH(ROW()-2,Table1[1])))</f>
        <v>Cash Box CB-27A</v>
      </c>
      <c r="D192" s="2" t="str">
        <f t="shared" si="2"/>
        <v>C2:C191</v>
      </c>
      <c r="E192" s="2">
        <f ca="1">IF(_xlfn.IFNA(MATCH(Table1[[#This Row],[2]],INDIRECT(Table1[[#This Row],[3]]),0),0)=0,INDEX(Table1[NAMA BARANG "JOYKO"],MATCH(ROW()-2,Table1[1])),"")</f>
        <v>201</v>
      </c>
      <c r="F192" s="2">
        <f ca="1">IF(Table1[4]="","",COUNT(F$2:F191)+1)</f>
        <v>187</v>
      </c>
      <c r="G192" s="2" t="str">
        <f ca="1">CELL("FORMAT",Table1[7])</f>
        <v>G</v>
      </c>
      <c r="H192" s="2"/>
      <c r="I192" s="2"/>
      <c r="J192" s="2"/>
      <c r="L192">
        <f ca="1">INDEX(Table1[4],MATCH(ROW()-2,Table1[5]))</f>
        <v>204</v>
      </c>
      <c r="M192" s="3" t="str">
        <f ca="1">INDEX(Sheet1!A:A,Table2[[#This Row],[//]])</f>
        <v>BRUSH</v>
      </c>
      <c r="N192" t="str">
        <f ca="1">IF(INDEX(Sheet1!B:B,Table2[[#This Row],[//]])="","",INDEX(Sheet1!B:B,Table2[[#This Row],[//]]))</f>
        <v/>
      </c>
      <c r="O192" s="4" t="str">
        <f ca="1">IF(INDEX(Sheet1!C:C,Table2[[#This Row],[//]])="","",INDEX(Sheet1!C:C,Table2[[#This Row],[//]]))</f>
        <v/>
      </c>
      <c r="P192" s="2" t="str">
        <f ca="1">IF(INDEX(Sheet1!D:D,Table2[[#This Row],[//]])="","",INDEX(Sheet1!D:D,Table2[[#This Row],[//]]))</f>
        <v/>
      </c>
      <c r="Q192" s="2" t="str">
        <f ca="1">IF(INDEX(Sheet1!E:E,Table2[[#This Row],[//]])="","",INDEX(Sheet1!E:E,Table2[[#This Row],[//]]))</f>
        <v/>
      </c>
    </row>
    <row r="193" spans="1:17" x14ac:dyDescent="0.25">
      <c r="A193" s="2">
        <f>IF(OR(Sheet1!A193=Table1[[#Headers],[NAMA BARANG "JOYKO"]],Sheet1!A193=""),"",ROW(Sheet1!A193))</f>
        <v>193</v>
      </c>
      <c r="B193" s="2">
        <f>IF(Table1[[#This Row],[NAMA BARANG "JOYKO"]]="","",COUNT(B$2:B192)+1)</f>
        <v>182</v>
      </c>
      <c r="C193" s="2" t="str">
        <f>INDEX(Sheet1!A:A,INDEX(Table1[NAMA BARANG "JOYKO"],MATCH(ROW()-2,Table1[1])))</f>
        <v>Cash Box CB-32A</v>
      </c>
      <c r="D193" s="2" t="str">
        <f t="shared" si="2"/>
        <v>C2:C192</v>
      </c>
      <c r="E193" s="2">
        <f ca="1">IF(_xlfn.IFNA(MATCH(Table1[[#This Row],[2]],INDIRECT(Table1[[#This Row],[3]]),0),0)=0,INDEX(Table1[NAMA BARANG "JOYKO"],MATCH(ROW()-2,Table1[1])),"")</f>
        <v>202</v>
      </c>
      <c r="F193" s="2">
        <f ca="1">IF(Table1[4]="","",COUNT(F$2:F192)+1)</f>
        <v>188</v>
      </c>
      <c r="G193" s="2" t="str">
        <f ca="1">CELL("FORMAT",Table1[7])</f>
        <v>G</v>
      </c>
      <c r="H193" s="2"/>
      <c r="I193" s="2"/>
      <c r="J193" s="2"/>
      <c r="L193">
        <f ca="1">INDEX(Table1[4],MATCH(ROW()-2,Table1[5]))</f>
        <v>205</v>
      </c>
      <c r="M193" t="str">
        <f ca="1">INDEX(Sheet1!A:A,Table2[[#This Row],[//]])</f>
        <v>Brush BR-1</v>
      </c>
      <c r="N193" t="str">
        <f ca="1">IF(INDEX(Sheet1!B:B,Table2[[#This Row],[//]])="","",INDEX(Sheet1!B:B,Table2[[#This Row],[//]]))</f>
        <v>24set x 10bxs</v>
      </c>
      <c r="O193" s="4">
        <f ca="1">IF(INDEX(Sheet1!C:C,Table2[[#This Row],[//]])="","",INDEX(Sheet1!C:C,Table2[[#This Row],[//]]))</f>
        <v>8800</v>
      </c>
      <c r="P193" s="2" t="str">
        <f ca="1">IF(INDEX(Sheet1!D:D,Table2[[#This Row],[//]])="","",INDEX(Sheet1!D:D,Table2[[#This Row],[//]]))</f>
        <v>set</v>
      </c>
      <c r="Q193" s="2" t="str">
        <f ca="1">IF(INDEX(Sheet1!E:E,Table2[[#This Row],[//]])="","",INDEX(Sheet1!E:E,Table2[[#This Row],[//]]))</f>
        <v>++</v>
      </c>
    </row>
    <row r="194" spans="1:17" x14ac:dyDescent="0.25">
      <c r="A194" s="2">
        <f>IF(OR(Sheet1!A194=Table1[[#Headers],[NAMA BARANG "JOYKO"]],Sheet1!A194=""),"",ROW(Sheet1!A194))</f>
        <v>194</v>
      </c>
      <c r="B194" s="2">
        <f>IF(Table1[[#This Row],[NAMA BARANG "JOYKO"]]="","",COUNT(B$2:B193)+1)</f>
        <v>183</v>
      </c>
      <c r="C194" s="2" t="str">
        <f>INDEX(Sheet1!A:A,INDEX(Table1[NAMA BARANG "JOYKO"],MATCH(ROW()-2,Table1[1])))</f>
        <v>Cash Box CB-36A</v>
      </c>
      <c r="D194" s="2" t="str">
        <f t="shared" si="2"/>
        <v>C2:C193</v>
      </c>
      <c r="E194" s="2">
        <f ca="1">IF(_xlfn.IFNA(MATCH(Table1[[#This Row],[2]],INDIRECT(Table1[[#This Row],[3]]),0),0)=0,INDEX(Table1[NAMA BARANG "JOYKO"],MATCH(ROW()-2,Table1[1])),"")</f>
        <v>203</v>
      </c>
      <c r="F194" s="2">
        <f ca="1">IF(Table1[4]="","",COUNT(F$2:F193)+1)</f>
        <v>189</v>
      </c>
      <c r="G194" s="2" t="str">
        <f ca="1">CELL("FORMAT",Table1[7])</f>
        <v>G</v>
      </c>
      <c r="H194" s="2"/>
      <c r="I194" s="2"/>
      <c r="J194" s="2"/>
      <c r="L194">
        <f ca="1">INDEX(Table1[4],MATCH(ROW()-2,Table1[5]))</f>
        <v>206</v>
      </c>
      <c r="M194" t="str">
        <f ca="1">INDEX(Sheet1!A:A,Table2[[#This Row],[//]])</f>
        <v>Brush BR-2</v>
      </c>
      <c r="N194" t="str">
        <f ca="1">IF(INDEX(Sheet1!B:B,Table2[[#This Row],[//]])="","",INDEX(Sheet1!B:B,Table2[[#This Row],[//]]))</f>
        <v>24set x 6bxs</v>
      </c>
      <c r="O194" s="4">
        <f ca="1">IF(INDEX(Sheet1!C:C,Table2[[#This Row],[//]])="","",INDEX(Sheet1!C:C,Table2[[#This Row],[//]]))</f>
        <v>29500</v>
      </c>
      <c r="P194" s="2" t="str">
        <f ca="1">IF(INDEX(Sheet1!D:D,Table2[[#This Row],[//]])="","",INDEX(Sheet1!D:D,Table2[[#This Row],[//]]))</f>
        <v>set</v>
      </c>
      <c r="Q194" s="2" t="str">
        <f ca="1">IF(INDEX(Sheet1!E:E,Table2[[#This Row],[//]])="","",INDEX(Sheet1!E:E,Table2[[#This Row],[//]]))</f>
        <v>++</v>
      </c>
    </row>
    <row r="195" spans="1:17" x14ac:dyDescent="0.25">
      <c r="A195" s="2">
        <f>IF(OR(Sheet1!A195=Table1[[#Headers],[NAMA BARANG "JOYKO"]],Sheet1!A195=""),"",ROW(Sheet1!A195))</f>
        <v>195</v>
      </c>
      <c r="B195" s="2">
        <f>IF(Table1[[#This Row],[NAMA BARANG "JOYKO"]]="","",COUNT(B$2:B194)+1)</f>
        <v>184</v>
      </c>
      <c r="C195" s="2" t="str">
        <f>INDEX(Sheet1!A:A,INDEX(Table1[NAMA BARANG "JOYKO"],MATCH(ROW()-2,Table1[1])))</f>
        <v>BRUSH</v>
      </c>
      <c r="D195" s="2" t="str">
        <f t="shared" ref="D195:D258" si="3">"C"&amp;2&amp;":C"&amp;ROW()-1</f>
        <v>C2:C194</v>
      </c>
      <c r="E195" s="2">
        <f ca="1">IF(_xlfn.IFNA(MATCH(Table1[[#This Row],[2]],INDIRECT(Table1[[#This Row],[3]]),0),0)=0,INDEX(Table1[NAMA BARANG "JOYKO"],MATCH(ROW()-2,Table1[1])),"")</f>
        <v>204</v>
      </c>
      <c r="F195" s="2">
        <f ca="1">IF(Table1[4]="","",COUNT(F$2:F194)+1)</f>
        <v>190</v>
      </c>
      <c r="G195" s="2" t="str">
        <f ca="1">CELL("FORMAT",Table1[7])</f>
        <v>G</v>
      </c>
      <c r="H195" s="2"/>
      <c r="I195" s="2"/>
      <c r="J195" s="2"/>
      <c r="L195">
        <f ca="1">INDEX(Table1[4],MATCH(ROW()-2,Table1[5]))</f>
        <v>207</v>
      </c>
      <c r="M195" t="str">
        <f ca="1">INDEX(Sheet1!A:A,Table2[[#This Row],[//]])</f>
        <v>Brush BR-3</v>
      </c>
      <c r="N195" t="str">
        <f ca="1">IF(INDEX(Sheet1!B:B,Table2[[#This Row],[//]])="","",INDEX(Sheet1!B:B,Table2[[#This Row],[//]]))</f>
        <v>12set x 12bxs</v>
      </c>
      <c r="O195" s="4">
        <f ca="1">IF(INDEX(Sheet1!C:C,Table2[[#This Row],[//]])="","",INDEX(Sheet1!C:C,Table2[[#This Row],[//]]))</f>
        <v>19600</v>
      </c>
      <c r="P195" s="2" t="str">
        <f ca="1">IF(INDEX(Sheet1!D:D,Table2[[#This Row],[//]])="","",INDEX(Sheet1!D:D,Table2[[#This Row],[//]]))</f>
        <v>set</v>
      </c>
      <c r="Q195" s="2" t="str">
        <f ca="1">IF(INDEX(Sheet1!E:E,Table2[[#This Row],[//]])="","",INDEX(Sheet1!E:E,Table2[[#This Row],[//]]))</f>
        <v>++</v>
      </c>
    </row>
    <row r="196" spans="1:17" x14ac:dyDescent="0.25">
      <c r="A196" s="2">
        <f>IF(OR(Sheet1!A196=Table1[[#Headers],[NAMA BARANG "JOYKO"]],Sheet1!A196=""),"",ROW(Sheet1!A196))</f>
        <v>196</v>
      </c>
      <c r="B196" s="2">
        <f>IF(Table1[[#This Row],[NAMA BARANG "JOYKO"]]="","",COUNT(B$2:B195)+1)</f>
        <v>185</v>
      </c>
      <c r="C196" s="2" t="str">
        <f>INDEX(Sheet1!A:A,INDEX(Table1[NAMA BARANG "JOYKO"],MATCH(ROW()-2,Table1[1])))</f>
        <v>Brush BR-1</v>
      </c>
      <c r="D196" s="2" t="str">
        <f t="shared" si="3"/>
        <v>C2:C195</v>
      </c>
      <c r="E196" s="2">
        <f ca="1">IF(_xlfn.IFNA(MATCH(Table1[[#This Row],[2]],INDIRECT(Table1[[#This Row],[3]]),0),0)=0,INDEX(Table1[NAMA BARANG "JOYKO"],MATCH(ROW()-2,Table1[1])),"")</f>
        <v>205</v>
      </c>
      <c r="F196" s="2">
        <f ca="1">IF(Table1[4]="","",COUNT(F$2:F195)+1)</f>
        <v>191</v>
      </c>
      <c r="G196" s="2" t="str">
        <f ca="1">CELL("FORMAT",Table1[7])</f>
        <v>G</v>
      </c>
      <c r="H196" s="2"/>
      <c r="I196" s="2"/>
      <c r="J196" s="2"/>
      <c r="L196">
        <f ca="1">INDEX(Table1[4],MATCH(ROW()-2,Table1[5]))</f>
        <v>208</v>
      </c>
      <c r="M196" t="str">
        <f ca="1">INDEX(Sheet1!A:A,Table2[[#This Row],[//]])</f>
        <v>Brush BR-4 (Flat)</v>
      </c>
      <c r="N196" t="str">
        <f ca="1">IF(INDEX(Sheet1!B:B,Table2[[#This Row],[//]])="","",INDEX(Sheet1!B:B,Table2[[#This Row],[//]]))</f>
        <v>12set x 12bxs</v>
      </c>
      <c r="O196" s="4">
        <f ca="1">IF(INDEX(Sheet1!C:C,Table2[[#This Row],[//]])="","",INDEX(Sheet1!C:C,Table2[[#This Row],[//]]))</f>
        <v>19000</v>
      </c>
      <c r="P196" s="2" t="str">
        <f ca="1">IF(INDEX(Sheet1!D:D,Table2[[#This Row],[//]])="","",INDEX(Sheet1!D:D,Table2[[#This Row],[//]]))</f>
        <v>set</v>
      </c>
      <c r="Q196" s="2" t="str">
        <f ca="1">IF(INDEX(Sheet1!E:E,Table2[[#This Row],[//]])="","",INDEX(Sheet1!E:E,Table2[[#This Row],[//]]))</f>
        <v>++</v>
      </c>
    </row>
    <row r="197" spans="1:17" x14ac:dyDescent="0.25">
      <c r="A197" s="2">
        <f>IF(OR(Sheet1!A197=Table1[[#Headers],[NAMA BARANG "JOYKO"]],Sheet1!A197=""),"",ROW(Sheet1!A197))</f>
        <v>197</v>
      </c>
      <c r="B197" s="2">
        <f>IF(Table1[[#This Row],[NAMA BARANG "JOYKO"]]="","",COUNT(B$2:B196)+1)</f>
        <v>186</v>
      </c>
      <c r="C197" s="2" t="str">
        <f>INDEX(Sheet1!A:A,INDEX(Table1[NAMA BARANG "JOYKO"],MATCH(ROW()-2,Table1[1])))</f>
        <v>Brush BR-2</v>
      </c>
      <c r="D197" s="2" t="str">
        <f t="shared" si="3"/>
        <v>C2:C196</v>
      </c>
      <c r="E197" s="2">
        <f ca="1">IF(_xlfn.IFNA(MATCH(Table1[[#This Row],[2]],INDIRECT(Table1[[#This Row],[3]]),0),0)=0,INDEX(Table1[NAMA BARANG "JOYKO"],MATCH(ROW()-2,Table1[1])),"")</f>
        <v>206</v>
      </c>
      <c r="F197" s="2">
        <f ca="1">IF(Table1[4]="","",COUNT(F$2:F196)+1)</f>
        <v>192</v>
      </c>
      <c r="G197" s="2" t="str">
        <f ca="1">CELL("FORMAT",Table1[7])</f>
        <v>G</v>
      </c>
      <c r="H197" s="2"/>
      <c r="I197" s="2"/>
      <c r="J197" s="2"/>
      <c r="L197">
        <f ca="1">INDEX(Table1[4],MATCH(ROW()-2,Table1[5]))</f>
        <v>209</v>
      </c>
      <c r="M197" t="str">
        <f ca="1">INDEX(Sheet1!A:A,Table2[[#This Row],[//]])</f>
        <v>Brush BR-5</v>
      </c>
      <c r="N197" t="str">
        <f ca="1">IF(INDEX(Sheet1!B:B,Table2[[#This Row],[//]])="","",INDEX(Sheet1!B:B,Table2[[#This Row],[//]]))</f>
        <v>24set x 10bxs</v>
      </c>
      <c r="O197" s="4">
        <f ca="1">IF(INDEX(Sheet1!C:C,Table2[[#This Row],[//]])="","",INDEX(Sheet1!C:C,Table2[[#This Row],[//]]))</f>
        <v>10600</v>
      </c>
      <c r="P197" s="2" t="str">
        <f ca="1">IF(INDEX(Sheet1!D:D,Table2[[#This Row],[//]])="","",INDEX(Sheet1!D:D,Table2[[#This Row],[//]]))</f>
        <v>set</v>
      </c>
      <c r="Q197" s="2" t="str">
        <f ca="1">IF(INDEX(Sheet1!E:E,Table2[[#This Row],[//]])="","",INDEX(Sheet1!E:E,Table2[[#This Row],[//]]))</f>
        <v>++</v>
      </c>
    </row>
    <row r="198" spans="1:17" x14ac:dyDescent="0.25">
      <c r="A198" s="2">
        <f>IF(OR(Sheet1!A198=Table1[[#Headers],[NAMA BARANG "JOYKO"]],Sheet1!A198=""),"",ROW(Sheet1!A198))</f>
        <v>198</v>
      </c>
      <c r="B198" s="2">
        <f>IF(Table1[[#This Row],[NAMA BARANG "JOYKO"]]="","",COUNT(B$2:B197)+1)</f>
        <v>187</v>
      </c>
      <c r="C198" s="2" t="str">
        <f>INDEX(Sheet1!A:A,INDEX(Table1[NAMA BARANG "JOYKO"],MATCH(ROW()-2,Table1[1])))</f>
        <v>Brush BR-3</v>
      </c>
      <c r="D198" s="2" t="str">
        <f t="shared" si="3"/>
        <v>C2:C197</v>
      </c>
      <c r="E198" s="2">
        <f ca="1">IF(_xlfn.IFNA(MATCH(Table1[[#This Row],[2]],INDIRECT(Table1[[#This Row],[3]]),0),0)=0,INDEX(Table1[NAMA BARANG "JOYKO"],MATCH(ROW()-2,Table1[1])),"")</f>
        <v>207</v>
      </c>
      <c r="F198" s="2">
        <f ca="1">IF(Table1[4]="","",COUNT(F$2:F197)+1)</f>
        <v>193</v>
      </c>
      <c r="G198" s="2" t="str">
        <f ca="1">CELL("FORMAT",Table1[7])</f>
        <v>G</v>
      </c>
      <c r="H198" s="2"/>
      <c r="I198" s="2"/>
      <c r="J198" s="2"/>
      <c r="L198">
        <f ca="1">INDEX(Table1[4],MATCH(ROW()-2,Table1[5]))</f>
        <v>210</v>
      </c>
      <c r="M198" t="str">
        <f ca="1">INDEX(Sheet1!A:A,Table2[[#This Row],[//]])</f>
        <v>Brush BR-6 No.00</v>
      </c>
      <c r="N198" t="str">
        <f ca="1">IF(INDEX(Sheet1!B:B,Table2[[#This Row],[//]])="","",INDEX(Sheet1!B:B,Table2[[#This Row],[//]]))</f>
        <v>12dz x 20bxs</v>
      </c>
      <c r="O198" s="4">
        <f ca="1">IF(INDEX(Sheet1!C:C,Table2[[#This Row],[//]])="","",INDEX(Sheet1!C:C,Table2[[#This Row],[//]]))</f>
        <v>28800</v>
      </c>
      <c r="P198" s="2" t="str">
        <f ca="1">IF(INDEX(Sheet1!D:D,Table2[[#This Row],[//]])="","",INDEX(Sheet1!D:D,Table2[[#This Row],[//]]))</f>
        <v>dz</v>
      </c>
      <c r="Q198" s="2" t="str">
        <f ca="1">IF(INDEX(Sheet1!E:E,Table2[[#This Row],[//]])="","",INDEX(Sheet1!E:E,Table2[[#This Row],[//]]))</f>
        <v>++</v>
      </c>
    </row>
    <row r="199" spans="1:17" x14ac:dyDescent="0.25">
      <c r="A199" s="2">
        <f>IF(OR(Sheet1!A199=Table1[[#Headers],[NAMA BARANG "JOYKO"]],Sheet1!A199=""),"",ROW(Sheet1!A199))</f>
        <v>199</v>
      </c>
      <c r="B199" s="2">
        <f>IF(Table1[[#This Row],[NAMA BARANG "JOYKO"]]="","",COUNT(B$2:B198)+1)</f>
        <v>188</v>
      </c>
      <c r="C199" s="2" t="str">
        <f>INDEX(Sheet1!A:A,INDEX(Table1[NAMA BARANG "JOYKO"],MATCH(ROW()-2,Table1[1])))</f>
        <v>Brush BR-4 (Flat)</v>
      </c>
      <c r="D199" s="2" t="str">
        <f t="shared" si="3"/>
        <v>C2:C198</v>
      </c>
      <c r="E199" s="2">
        <f ca="1">IF(_xlfn.IFNA(MATCH(Table1[[#This Row],[2]],INDIRECT(Table1[[#This Row],[3]]),0),0)=0,INDEX(Table1[NAMA BARANG "JOYKO"],MATCH(ROW()-2,Table1[1])),"")</f>
        <v>208</v>
      </c>
      <c r="F199" s="2">
        <f ca="1">IF(Table1[4]="","",COUNT(F$2:F198)+1)</f>
        <v>194</v>
      </c>
      <c r="G199" s="2" t="str">
        <f ca="1">CELL("FORMAT",Table1[7])</f>
        <v>G</v>
      </c>
      <c r="H199" s="2"/>
      <c r="I199" s="2"/>
      <c r="J199" s="2"/>
      <c r="L199">
        <f ca="1">INDEX(Table1[4],MATCH(ROW()-2,Table1[5]))</f>
        <v>211</v>
      </c>
      <c r="M199" t="str">
        <f ca="1">INDEX(Sheet1!A:A,Table2[[#This Row],[//]])</f>
        <v>Brush BR-6 No.0</v>
      </c>
      <c r="N199" t="str">
        <f ca="1">IF(INDEX(Sheet1!B:B,Table2[[#This Row],[//]])="","",INDEX(Sheet1!B:B,Table2[[#This Row],[//]]))</f>
        <v>12dz x 20bxs</v>
      </c>
      <c r="O199" s="4">
        <f ca="1">IF(INDEX(Sheet1!C:C,Table2[[#This Row],[//]])="","",INDEX(Sheet1!C:C,Table2[[#This Row],[//]]))</f>
        <v>26400</v>
      </c>
      <c r="P199" s="2" t="str">
        <f ca="1">IF(INDEX(Sheet1!D:D,Table2[[#This Row],[//]])="","",INDEX(Sheet1!D:D,Table2[[#This Row],[//]]))</f>
        <v>dz</v>
      </c>
      <c r="Q199" s="2" t="str">
        <f ca="1">IF(INDEX(Sheet1!E:E,Table2[[#This Row],[//]])="","",INDEX(Sheet1!E:E,Table2[[#This Row],[//]]))</f>
        <v>++</v>
      </c>
    </row>
    <row r="200" spans="1:17" x14ac:dyDescent="0.25">
      <c r="A200" s="2">
        <f>IF(OR(Sheet1!A200=Table1[[#Headers],[NAMA BARANG "JOYKO"]],Sheet1!A200=""),"",ROW(Sheet1!A200))</f>
        <v>200</v>
      </c>
      <c r="B200" s="2">
        <f>IF(Table1[[#This Row],[NAMA BARANG "JOYKO"]]="","",COUNT(B$2:B199)+1)</f>
        <v>189</v>
      </c>
      <c r="C200" s="2" t="str">
        <f>INDEX(Sheet1!A:A,INDEX(Table1[NAMA BARANG "JOYKO"],MATCH(ROW()-2,Table1[1])))</f>
        <v>Brush BR-5</v>
      </c>
      <c r="D200" s="2" t="str">
        <f t="shared" si="3"/>
        <v>C2:C199</v>
      </c>
      <c r="E200" s="2">
        <f ca="1">IF(_xlfn.IFNA(MATCH(Table1[[#This Row],[2]],INDIRECT(Table1[[#This Row],[3]]),0),0)=0,INDEX(Table1[NAMA BARANG "JOYKO"],MATCH(ROW()-2,Table1[1])),"")</f>
        <v>209</v>
      </c>
      <c r="F200" s="2">
        <f ca="1">IF(Table1[4]="","",COUNT(F$2:F199)+1)</f>
        <v>195</v>
      </c>
      <c r="G200" s="2" t="str">
        <f ca="1">CELL("FORMAT",Table1[7])</f>
        <v>G</v>
      </c>
      <c r="H200" s="2"/>
      <c r="I200" s="2"/>
      <c r="J200" s="2"/>
      <c r="L200">
        <f ca="1">INDEX(Table1[4],MATCH(ROW()-2,Table1[5]))</f>
        <v>212</v>
      </c>
      <c r="M200" t="str">
        <f ca="1">INDEX(Sheet1!A:A,Table2[[#This Row],[//]])</f>
        <v>Brush BR-6 No.1</v>
      </c>
      <c r="N200" t="str">
        <f ca="1">IF(INDEX(Sheet1!B:B,Table2[[#This Row],[//]])="","",INDEX(Sheet1!B:B,Table2[[#This Row],[//]]))</f>
        <v>12dz x 20bxs</v>
      </c>
      <c r="O200" s="4">
        <f ca="1">IF(INDEX(Sheet1!C:C,Table2[[#This Row],[//]])="","",INDEX(Sheet1!C:C,Table2[[#This Row],[//]]))</f>
        <v>26400</v>
      </c>
      <c r="P200" s="2" t="str">
        <f ca="1">IF(INDEX(Sheet1!D:D,Table2[[#This Row],[//]])="","",INDEX(Sheet1!D:D,Table2[[#This Row],[//]]))</f>
        <v>dz</v>
      </c>
      <c r="Q200" s="2" t="str">
        <f ca="1">IF(INDEX(Sheet1!E:E,Table2[[#This Row],[//]])="","",INDEX(Sheet1!E:E,Table2[[#This Row],[//]]))</f>
        <v>++</v>
      </c>
    </row>
    <row r="201" spans="1:17" x14ac:dyDescent="0.25">
      <c r="A201" s="2">
        <f>IF(OR(Sheet1!A201=Table1[[#Headers],[NAMA BARANG "JOYKO"]],Sheet1!A201=""),"",ROW(Sheet1!A201))</f>
        <v>201</v>
      </c>
      <c r="B201" s="2">
        <f>IF(Table1[[#This Row],[NAMA BARANG "JOYKO"]]="","",COUNT(B$2:B200)+1)</f>
        <v>190</v>
      </c>
      <c r="C201" s="2" t="str">
        <f>INDEX(Sheet1!A:A,INDEX(Table1[NAMA BARANG "JOYKO"],MATCH(ROW()-2,Table1[1])))</f>
        <v>Brush BR-6 No.00</v>
      </c>
      <c r="D201" s="2" t="str">
        <f t="shared" si="3"/>
        <v>C2:C200</v>
      </c>
      <c r="E201" s="2">
        <f ca="1">IF(_xlfn.IFNA(MATCH(Table1[[#This Row],[2]],INDIRECT(Table1[[#This Row],[3]]),0),0)=0,INDEX(Table1[NAMA BARANG "JOYKO"],MATCH(ROW()-2,Table1[1])),"")</f>
        <v>210</v>
      </c>
      <c r="F201" s="2">
        <f ca="1">IF(Table1[4]="","",COUNT(F$2:F200)+1)</f>
        <v>196</v>
      </c>
      <c r="G201" s="2" t="str">
        <f ca="1">CELL("FORMAT",Table1[7])</f>
        <v>G</v>
      </c>
      <c r="H201" s="2"/>
      <c r="I201" s="2"/>
      <c r="J201" s="2"/>
      <c r="L201">
        <f ca="1">INDEX(Table1[4],MATCH(ROW()-2,Table1[5]))</f>
        <v>213</v>
      </c>
      <c r="M201" t="str">
        <f ca="1">INDEX(Sheet1!A:A,Table2[[#This Row],[//]])</f>
        <v>Brush BR-6 No.2</v>
      </c>
      <c r="N201" t="str">
        <f ca="1">IF(INDEX(Sheet1!B:B,Table2[[#This Row],[//]])="","",INDEX(Sheet1!B:B,Table2[[#This Row],[//]]))</f>
        <v>12dz x 20bxs</v>
      </c>
      <c r="O201" s="4">
        <f ca="1">IF(INDEX(Sheet1!C:C,Table2[[#This Row],[//]])="","",INDEX(Sheet1!C:C,Table2[[#This Row],[//]]))</f>
        <v>30000</v>
      </c>
      <c r="P201" s="2" t="str">
        <f ca="1">IF(INDEX(Sheet1!D:D,Table2[[#This Row],[//]])="","",INDEX(Sheet1!D:D,Table2[[#This Row],[//]]))</f>
        <v>dz</v>
      </c>
      <c r="Q201" s="2" t="str">
        <f ca="1">IF(INDEX(Sheet1!E:E,Table2[[#This Row],[//]])="","",INDEX(Sheet1!E:E,Table2[[#This Row],[//]]))</f>
        <v>++</v>
      </c>
    </row>
    <row r="202" spans="1:17" x14ac:dyDescent="0.25">
      <c r="A202" s="2">
        <f>IF(OR(Sheet1!A202=Table1[[#Headers],[NAMA BARANG "JOYKO"]],Sheet1!A202=""),"",ROW(Sheet1!A202))</f>
        <v>202</v>
      </c>
      <c r="B202" s="2">
        <f>IF(Table1[[#This Row],[NAMA BARANG "JOYKO"]]="","",COUNT(B$2:B201)+1)</f>
        <v>191</v>
      </c>
      <c r="C202" s="2" t="str">
        <f>INDEX(Sheet1!A:A,INDEX(Table1[NAMA BARANG "JOYKO"],MATCH(ROW()-2,Table1[1])))</f>
        <v>Brush BR-6 No.0</v>
      </c>
      <c r="D202" s="2" t="str">
        <f t="shared" si="3"/>
        <v>C2:C201</v>
      </c>
      <c r="E202" s="2">
        <f ca="1">IF(_xlfn.IFNA(MATCH(Table1[[#This Row],[2]],INDIRECT(Table1[[#This Row],[3]]),0),0)=0,INDEX(Table1[NAMA BARANG "JOYKO"],MATCH(ROW()-2,Table1[1])),"")</f>
        <v>211</v>
      </c>
      <c r="F202" s="2">
        <f ca="1">IF(Table1[4]="","",COUNT(F$2:F201)+1)</f>
        <v>197</v>
      </c>
      <c r="G202" s="2" t="str">
        <f ca="1">CELL("FORMAT",Table1[7])</f>
        <v>G</v>
      </c>
      <c r="H202" s="2"/>
      <c r="I202" s="2"/>
      <c r="J202" s="2"/>
      <c r="L202">
        <f ca="1">INDEX(Table1[4],MATCH(ROW()-2,Table1[5]))</f>
        <v>214</v>
      </c>
      <c r="M202" t="str">
        <f ca="1">INDEX(Sheet1!A:A,Table2[[#This Row],[//]])</f>
        <v>Brush BR-6 No.3</v>
      </c>
      <c r="N202" t="str">
        <f ca="1">IF(INDEX(Sheet1!B:B,Table2[[#This Row],[//]])="","",INDEX(Sheet1!B:B,Table2[[#This Row],[//]]))</f>
        <v>12dz x 20bxs</v>
      </c>
      <c r="O202" s="4">
        <f ca="1">IF(INDEX(Sheet1!C:C,Table2[[#This Row],[//]])="","",INDEX(Sheet1!C:C,Table2[[#This Row],[//]]))</f>
        <v>31200</v>
      </c>
      <c r="P202" s="2" t="str">
        <f ca="1">IF(INDEX(Sheet1!D:D,Table2[[#This Row],[//]])="","",INDEX(Sheet1!D:D,Table2[[#This Row],[//]]))</f>
        <v>dz</v>
      </c>
      <c r="Q202" s="2" t="str">
        <f ca="1">IF(INDEX(Sheet1!E:E,Table2[[#This Row],[//]])="","",INDEX(Sheet1!E:E,Table2[[#This Row],[//]]))</f>
        <v>++</v>
      </c>
    </row>
    <row r="203" spans="1:17" x14ac:dyDescent="0.25">
      <c r="A203" s="2">
        <f>IF(OR(Sheet1!A203=Table1[[#Headers],[NAMA BARANG "JOYKO"]],Sheet1!A203=""),"",ROW(Sheet1!A203))</f>
        <v>203</v>
      </c>
      <c r="B203" s="2">
        <f>IF(Table1[[#This Row],[NAMA BARANG "JOYKO"]]="","",COUNT(B$2:B202)+1)</f>
        <v>192</v>
      </c>
      <c r="C203" s="2" t="str">
        <f>INDEX(Sheet1!A:A,INDEX(Table1[NAMA BARANG "JOYKO"],MATCH(ROW()-2,Table1[1])))</f>
        <v>Brush BR-6 No.1</v>
      </c>
      <c r="D203" s="2" t="str">
        <f t="shared" si="3"/>
        <v>C2:C202</v>
      </c>
      <c r="E203" s="2">
        <f ca="1">IF(_xlfn.IFNA(MATCH(Table1[[#This Row],[2]],INDIRECT(Table1[[#This Row],[3]]),0),0)=0,INDEX(Table1[NAMA BARANG "JOYKO"],MATCH(ROW()-2,Table1[1])),"")</f>
        <v>212</v>
      </c>
      <c r="F203" s="2">
        <f ca="1">IF(Table1[4]="","",COUNT(F$2:F202)+1)</f>
        <v>198</v>
      </c>
      <c r="G203" s="2" t="str">
        <f ca="1">CELL("FORMAT",Table1[7])</f>
        <v>G</v>
      </c>
      <c r="H203" s="2"/>
      <c r="I203" s="2"/>
      <c r="J203" s="2"/>
      <c r="L203">
        <f ca="1">INDEX(Table1[4],MATCH(ROW()-2,Table1[5]))</f>
        <v>215</v>
      </c>
      <c r="M203" t="str">
        <f ca="1">INDEX(Sheet1!A:A,Table2[[#This Row],[//]])</f>
        <v>Brush BR-6 No.4</v>
      </c>
      <c r="N203" t="str">
        <f ca="1">IF(INDEX(Sheet1!B:B,Table2[[#This Row],[//]])="","",INDEX(Sheet1!B:B,Table2[[#This Row],[//]]))</f>
        <v>12dz x 20bxs</v>
      </c>
      <c r="O203" s="4">
        <f ca="1">IF(INDEX(Sheet1!C:C,Table2[[#This Row],[//]])="","",INDEX(Sheet1!C:C,Table2[[#This Row],[//]]))</f>
        <v>34200</v>
      </c>
      <c r="P203" s="2" t="str">
        <f ca="1">IF(INDEX(Sheet1!D:D,Table2[[#This Row],[//]])="","",INDEX(Sheet1!D:D,Table2[[#This Row],[//]]))</f>
        <v>dz</v>
      </c>
      <c r="Q203" s="2" t="str">
        <f ca="1">IF(INDEX(Sheet1!E:E,Table2[[#This Row],[//]])="","",INDEX(Sheet1!E:E,Table2[[#This Row],[//]]))</f>
        <v>++</v>
      </c>
    </row>
    <row r="204" spans="1:17" x14ac:dyDescent="0.25">
      <c r="A204" s="2">
        <f>IF(OR(Sheet1!A204=Table1[[#Headers],[NAMA BARANG "JOYKO"]],Sheet1!A204=""),"",ROW(Sheet1!A204))</f>
        <v>204</v>
      </c>
      <c r="B204" s="2">
        <f>IF(Table1[[#This Row],[NAMA BARANG "JOYKO"]]="","",COUNT(B$2:B203)+1)</f>
        <v>193</v>
      </c>
      <c r="C204" s="2" t="str">
        <f>INDEX(Sheet1!A:A,INDEX(Table1[NAMA BARANG "JOYKO"],MATCH(ROW()-2,Table1[1])))</f>
        <v>Brush BR-6 No.2</v>
      </c>
      <c r="D204" s="2" t="str">
        <f t="shared" si="3"/>
        <v>C2:C203</v>
      </c>
      <c r="E204" s="2">
        <f ca="1">IF(_xlfn.IFNA(MATCH(Table1[[#This Row],[2]],INDIRECT(Table1[[#This Row],[3]]),0),0)=0,INDEX(Table1[NAMA BARANG "JOYKO"],MATCH(ROW()-2,Table1[1])),"")</f>
        <v>213</v>
      </c>
      <c r="F204" s="2">
        <f ca="1">IF(Table1[4]="","",COUNT(F$2:F203)+1)</f>
        <v>199</v>
      </c>
      <c r="G204" s="2" t="str">
        <f ca="1">CELL("FORMAT",Table1[7])</f>
        <v>G</v>
      </c>
      <c r="H204" s="2"/>
      <c r="I204" s="2"/>
      <c r="J204" s="2"/>
      <c r="L204">
        <f ca="1">INDEX(Table1[4],MATCH(ROW()-2,Table1[5]))</f>
        <v>216</v>
      </c>
      <c r="M204" t="str">
        <f ca="1">INDEX(Sheet1!A:A,Table2[[#This Row],[//]])</f>
        <v>Brush BR-6 No.5</v>
      </c>
      <c r="N204" t="str">
        <f ca="1">IF(INDEX(Sheet1!B:B,Table2[[#This Row],[//]])="","",INDEX(Sheet1!B:B,Table2[[#This Row],[//]]))</f>
        <v>12dz x 20bxs</v>
      </c>
      <c r="O204" s="4">
        <f ca="1">IF(INDEX(Sheet1!C:C,Table2[[#This Row],[//]])="","",INDEX(Sheet1!C:C,Table2[[#This Row],[//]]))</f>
        <v>37800</v>
      </c>
      <c r="P204" s="2" t="str">
        <f ca="1">IF(INDEX(Sheet1!D:D,Table2[[#This Row],[//]])="","",INDEX(Sheet1!D:D,Table2[[#This Row],[//]]))</f>
        <v>dz</v>
      </c>
      <c r="Q204" s="2" t="str">
        <f ca="1">IF(INDEX(Sheet1!E:E,Table2[[#This Row],[//]])="","",INDEX(Sheet1!E:E,Table2[[#This Row],[//]]))</f>
        <v>++</v>
      </c>
    </row>
    <row r="205" spans="1:17" x14ac:dyDescent="0.25">
      <c r="A205" s="2">
        <f>IF(OR(Sheet1!A205=Table1[[#Headers],[NAMA BARANG "JOYKO"]],Sheet1!A205=""),"",ROW(Sheet1!A205))</f>
        <v>205</v>
      </c>
      <c r="B205" s="2">
        <f>IF(Table1[[#This Row],[NAMA BARANG "JOYKO"]]="","",COUNT(B$2:B204)+1)</f>
        <v>194</v>
      </c>
      <c r="C205" s="2" t="str">
        <f>INDEX(Sheet1!A:A,INDEX(Table1[NAMA BARANG "JOYKO"],MATCH(ROW()-2,Table1[1])))</f>
        <v>Brush BR-6 No.3</v>
      </c>
      <c r="D205" s="2" t="str">
        <f t="shared" si="3"/>
        <v>C2:C204</v>
      </c>
      <c r="E205" s="2">
        <f ca="1">IF(_xlfn.IFNA(MATCH(Table1[[#This Row],[2]],INDIRECT(Table1[[#This Row],[3]]),0),0)=0,INDEX(Table1[NAMA BARANG "JOYKO"],MATCH(ROW()-2,Table1[1])),"")</f>
        <v>214</v>
      </c>
      <c r="F205" s="2">
        <f ca="1">IF(Table1[4]="","",COUNT(F$2:F204)+1)</f>
        <v>200</v>
      </c>
      <c r="G205" s="2" t="str">
        <f ca="1">CELL("FORMAT",Table1[7])</f>
        <v>G</v>
      </c>
      <c r="H205" s="2"/>
      <c r="I205" s="2"/>
      <c r="J205" s="2"/>
      <c r="L205">
        <f ca="1">INDEX(Table1[4],MATCH(ROW()-2,Table1[5]))</f>
        <v>217</v>
      </c>
      <c r="M205" t="str">
        <f ca="1">INDEX(Sheet1!A:A,Table2[[#This Row],[//]])</f>
        <v>Brush BR-6 No.6</v>
      </c>
      <c r="N205" t="str">
        <f ca="1">IF(INDEX(Sheet1!B:B,Table2[[#This Row],[//]])="","",INDEX(Sheet1!B:B,Table2[[#This Row],[//]]))</f>
        <v>12dz x 20bxs</v>
      </c>
      <c r="O205" s="4">
        <f ca="1">IF(INDEX(Sheet1!C:C,Table2[[#This Row],[//]])="","",INDEX(Sheet1!C:C,Table2[[#This Row],[//]]))</f>
        <v>40200</v>
      </c>
      <c r="P205" s="2" t="str">
        <f ca="1">IF(INDEX(Sheet1!D:D,Table2[[#This Row],[//]])="","",INDEX(Sheet1!D:D,Table2[[#This Row],[//]]))</f>
        <v>dz</v>
      </c>
      <c r="Q205" s="2" t="str">
        <f ca="1">IF(INDEX(Sheet1!E:E,Table2[[#This Row],[//]])="","",INDEX(Sheet1!E:E,Table2[[#This Row],[//]]))</f>
        <v>++</v>
      </c>
    </row>
    <row r="206" spans="1:17" x14ac:dyDescent="0.25">
      <c r="A206" s="2">
        <f>IF(OR(Sheet1!A206=Table1[[#Headers],[NAMA BARANG "JOYKO"]],Sheet1!A206=""),"",ROW(Sheet1!A206))</f>
        <v>206</v>
      </c>
      <c r="B206" s="2">
        <f>IF(Table1[[#This Row],[NAMA BARANG "JOYKO"]]="","",COUNT(B$2:B205)+1)</f>
        <v>195</v>
      </c>
      <c r="C206" s="2" t="str">
        <f>INDEX(Sheet1!A:A,INDEX(Table1[NAMA BARANG "JOYKO"],MATCH(ROW()-2,Table1[1])))</f>
        <v>Brush BR-6 No.4</v>
      </c>
      <c r="D206" s="2" t="str">
        <f t="shared" si="3"/>
        <v>C2:C205</v>
      </c>
      <c r="E206" s="2">
        <f ca="1">IF(_xlfn.IFNA(MATCH(Table1[[#This Row],[2]],INDIRECT(Table1[[#This Row],[3]]),0),0)=0,INDEX(Table1[NAMA BARANG "JOYKO"],MATCH(ROW()-2,Table1[1])),"")</f>
        <v>215</v>
      </c>
      <c r="F206" s="2">
        <f ca="1">IF(Table1[4]="","",COUNT(F$2:F205)+1)</f>
        <v>201</v>
      </c>
      <c r="G206" s="2" t="str">
        <f ca="1">CELL("FORMAT",Table1[7])</f>
        <v>G</v>
      </c>
      <c r="H206" s="2"/>
      <c r="I206" s="2"/>
      <c r="J206" s="2"/>
      <c r="L206">
        <f ca="1">INDEX(Table1[4],MATCH(ROW()-2,Table1[5]))</f>
        <v>218</v>
      </c>
      <c r="M206" t="str">
        <f ca="1">INDEX(Sheet1!A:A,Table2[[#This Row],[//]])</f>
        <v>Brush BR-6 No.7</v>
      </c>
      <c r="N206" t="str">
        <f ca="1">IF(INDEX(Sheet1!B:B,Table2[[#This Row],[//]])="","",INDEX(Sheet1!B:B,Table2[[#This Row],[//]]))</f>
        <v>12dz x 20bxs</v>
      </c>
      <c r="O206" s="4">
        <f ca="1">IF(INDEX(Sheet1!C:C,Table2[[#This Row],[//]])="","",INDEX(Sheet1!C:C,Table2[[#This Row],[//]]))</f>
        <v>41400</v>
      </c>
      <c r="P206" s="2" t="str">
        <f ca="1">IF(INDEX(Sheet1!D:D,Table2[[#This Row],[//]])="","",INDEX(Sheet1!D:D,Table2[[#This Row],[//]]))</f>
        <v>dz</v>
      </c>
      <c r="Q206" s="2" t="str">
        <f ca="1">IF(INDEX(Sheet1!E:E,Table2[[#This Row],[//]])="","",INDEX(Sheet1!E:E,Table2[[#This Row],[//]]))</f>
        <v>++</v>
      </c>
    </row>
    <row r="207" spans="1:17" x14ac:dyDescent="0.25">
      <c r="A207" s="2">
        <f>IF(OR(Sheet1!A207=Table1[[#Headers],[NAMA BARANG "JOYKO"]],Sheet1!A207=""),"",ROW(Sheet1!A207))</f>
        <v>207</v>
      </c>
      <c r="B207" s="2">
        <f>IF(Table1[[#This Row],[NAMA BARANG "JOYKO"]]="","",COUNT(B$2:B206)+1)</f>
        <v>196</v>
      </c>
      <c r="C207" s="2" t="str">
        <f>INDEX(Sheet1!A:A,INDEX(Table1[NAMA BARANG "JOYKO"],MATCH(ROW()-2,Table1[1])))</f>
        <v>Brush BR-6 No.5</v>
      </c>
      <c r="D207" s="2" t="str">
        <f t="shared" si="3"/>
        <v>C2:C206</v>
      </c>
      <c r="E207" s="2">
        <f ca="1">IF(_xlfn.IFNA(MATCH(Table1[[#This Row],[2]],INDIRECT(Table1[[#This Row],[3]]),0),0)=0,INDEX(Table1[NAMA BARANG "JOYKO"],MATCH(ROW()-2,Table1[1])),"")</f>
        <v>216</v>
      </c>
      <c r="F207" s="2">
        <f ca="1">IF(Table1[4]="","",COUNT(F$2:F206)+1)</f>
        <v>202</v>
      </c>
      <c r="G207" s="2" t="str">
        <f ca="1">CELL("FORMAT",Table1[7])</f>
        <v>G</v>
      </c>
      <c r="H207" s="2"/>
      <c r="I207" s="2"/>
      <c r="J207" s="2"/>
      <c r="L207">
        <f ca="1">INDEX(Table1[4],MATCH(ROW()-2,Table1[5]))</f>
        <v>219</v>
      </c>
      <c r="M207" t="str">
        <f ca="1">INDEX(Sheet1!A:A,Table2[[#This Row],[//]])</f>
        <v>Brush BR-6 No.8</v>
      </c>
      <c r="N207" t="str">
        <f ca="1">IF(INDEX(Sheet1!B:B,Table2[[#This Row],[//]])="","",INDEX(Sheet1!B:B,Table2[[#This Row],[//]]))</f>
        <v>12dz x 20bxs</v>
      </c>
      <c r="O207" s="4">
        <f ca="1">IF(INDEX(Sheet1!C:C,Table2[[#This Row],[//]])="","",INDEX(Sheet1!C:C,Table2[[#This Row],[//]]))</f>
        <v>45600</v>
      </c>
      <c r="P207" s="2" t="str">
        <f ca="1">IF(INDEX(Sheet1!D:D,Table2[[#This Row],[//]])="","",INDEX(Sheet1!D:D,Table2[[#This Row],[//]]))</f>
        <v>dz</v>
      </c>
      <c r="Q207" s="2" t="str">
        <f ca="1">IF(INDEX(Sheet1!E:E,Table2[[#This Row],[//]])="","",INDEX(Sheet1!E:E,Table2[[#This Row],[//]]))</f>
        <v>++</v>
      </c>
    </row>
    <row r="208" spans="1:17" x14ac:dyDescent="0.25">
      <c r="A208" s="2">
        <f>IF(OR(Sheet1!A208=Table1[[#Headers],[NAMA BARANG "JOYKO"]],Sheet1!A208=""),"",ROW(Sheet1!A208))</f>
        <v>208</v>
      </c>
      <c r="B208" s="2">
        <f>IF(Table1[[#This Row],[NAMA BARANG "JOYKO"]]="","",COUNT(B$2:B207)+1)</f>
        <v>197</v>
      </c>
      <c r="C208" s="2" t="str">
        <f>INDEX(Sheet1!A:A,INDEX(Table1[NAMA BARANG "JOYKO"],MATCH(ROW()-2,Table1[1])))</f>
        <v>Brush BR-6 No.6</v>
      </c>
      <c r="D208" s="2" t="str">
        <f t="shared" si="3"/>
        <v>C2:C207</v>
      </c>
      <c r="E208" s="2">
        <f ca="1">IF(_xlfn.IFNA(MATCH(Table1[[#This Row],[2]],INDIRECT(Table1[[#This Row],[3]]),0),0)=0,INDEX(Table1[NAMA BARANG "JOYKO"],MATCH(ROW()-2,Table1[1])),"")</f>
        <v>217</v>
      </c>
      <c r="F208" s="2">
        <f ca="1">IF(Table1[4]="","",COUNT(F$2:F207)+1)</f>
        <v>203</v>
      </c>
      <c r="G208" s="2" t="str">
        <f ca="1">CELL("FORMAT",Table1[7])</f>
        <v>G</v>
      </c>
      <c r="H208" s="2"/>
      <c r="I208" s="2"/>
      <c r="J208" s="2"/>
      <c r="L208">
        <f ca="1">INDEX(Table1[4],MATCH(ROW()-2,Table1[5]))</f>
        <v>224</v>
      </c>
      <c r="M208" t="str">
        <f ca="1">INDEX(Sheet1!A:A,Table2[[#This Row],[//]])</f>
        <v>Brush BR-6 No.9</v>
      </c>
      <c r="N208" t="str">
        <f ca="1">IF(INDEX(Sheet1!B:B,Table2[[#This Row],[//]])="","",INDEX(Sheet1!B:B,Table2[[#This Row],[//]]))</f>
        <v>12dz x 9bxs</v>
      </c>
      <c r="O208" s="4">
        <f ca="1">IF(INDEX(Sheet1!C:C,Table2[[#This Row],[//]])="","",INDEX(Sheet1!C:C,Table2[[#This Row],[//]]))</f>
        <v>51000</v>
      </c>
      <c r="P208" s="2" t="str">
        <f ca="1">IF(INDEX(Sheet1!D:D,Table2[[#This Row],[//]])="","",INDEX(Sheet1!D:D,Table2[[#This Row],[//]]))</f>
        <v>dz</v>
      </c>
      <c r="Q208" s="2" t="str">
        <f ca="1">IF(INDEX(Sheet1!E:E,Table2[[#This Row],[//]])="","",INDEX(Sheet1!E:E,Table2[[#This Row],[//]]))</f>
        <v>++</v>
      </c>
    </row>
    <row r="209" spans="1:17" x14ac:dyDescent="0.25">
      <c r="A209" s="2">
        <f>IF(OR(Sheet1!A209=Table1[[#Headers],[NAMA BARANG "JOYKO"]],Sheet1!A209=""),"",ROW(Sheet1!A209))</f>
        <v>209</v>
      </c>
      <c r="B209" s="2">
        <f>IF(Table1[[#This Row],[NAMA BARANG "JOYKO"]]="","",COUNT(B$2:B208)+1)</f>
        <v>198</v>
      </c>
      <c r="C209" s="2" t="str">
        <f>INDEX(Sheet1!A:A,INDEX(Table1[NAMA BARANG "JOYKO"],MATCH(ROW()-2,Table1[1])))</f>
        <v>Brush BR-6 No.7</v>
      </c>
      <c r="D209" s="2" t="str">
        <f t="shared" si="3"/>
        <v>C2:C208</v>
      </c>
      <c r="E209" s="2">
        <f ca="1">IF(_xlfn.IFNA(MATCH(Table1[[#This Row],[2]],INDIRECT(Table1[[#This Row],[3]]),0),0)=0,INDEX(Table1[NAMA BARANG "JOYKO"],MATCH(ROW()-2,Table1[1])),"")</f>
        <v>218</v>
      </c>
      <c r="F209" s="2">
        <f ca="1">IF(Table1[4]="","",COUNT(F$2:F208)+1)</f>
        <v>204</v>
      </c>
      <c r="G209" s="2" t="str">
        <f ca="1">CELL("FORMAT",Table1[7])</f>
        <v>G</v>
      </c>
      <c r="H209" s="2"/>
      <c r="I209" s="2"/>
      <c r="J209" s="2"/>
      <c r="L209">
        <f ca="1">INDEX(Table1[4],MATCH(ROW()-2,Table1[5]))</f>
        <v>225</v>
      </c>
      <c r="M209" t="str">
        <f ca="1">INDEX(Sheet1!A:A,Table2[[#This Row],[//]])</f>
        <v>Brush BR-6 No.10</v>
      </c>
      <c r="N209" t="str">
        <f ca="1">IF(INDEX(Sheet1!B:B,Table2[[#This Row],[//]])="","",INDEX(Sheet1!B:B,Table2[[#This Row],[//]]))</f>
        <v>12dz x 9bxs</v>
      </c>
      <c r="O209" s="4">
        <f ca="1">IF(INDEX(Sheet1!C:C,Table2[[#This Row],[//]])="","",INDEX(Sheet1!C:C,Table2[[#This Row],[//]]))</f>
        <v>55200</v>
      </c>
      <c r="P209" s="2" t="str">
        <f ca="1">IF(INDEX(Sheet1!D:D,Table2[[#This Row],[//]])="","",INDEX(Sheet1!D:D,Table2[[#This Row],[//]]))</f>
        <v>dz</v>
      </c>
      <c r="Q209" s="2" t="str">
        <f ca="1">IF(INDEX(Sheet1!E:E,Table2[[#This Row],[//]])="","",INDEX(Sheet1!E:E,Table2[[#This Row],[//]]))</f>
        <v>++</v>
      </c>
    </row>
    <row r="210" spans="1:17" x14ac:dyDescent="0.25">
      <c r="A210" s="2">
        <f>IF(OR(Sheet1!A210=Table1[[#Headers],[NAMA BARANG "JOYKO"]],Sheet1!A210=""),"",ROW(Sheet1!A210))</f>
        <v>210</v>
      </c>
      <c r="B210" s="2">
        <f>IF(Table1[[#This Row],[NAMA BARANG "JOYKO"]]="","",COUNT(B$2:B209)+1)</f>
        <v>199</v>
      </c>
      <c r="C210" s="2" t="str">
        <f>INDEX(Sheet1!A:A,INDEX(Table1[NAMA BARANG "JOYKO"],MATCH(ROW()-2,Table1[1])))</f>
        <v>Brush BR-6 No.8</v>
      </c>
      <c r="D210" s="2" t="str">
        <f t="shared" si="3"/>
        <v>C2:C209</v>
      </c>
      <c r="E210" s="2">
        <f ca="1">IF(_xlfn.IFNA(MATCH(Table1[[#This Row],[2]],INDIRECT(Table1[[#This Row],[3]]),0),0)=0,INDEX(Table1[NAMA BARANG "JOYKO"],MATCH(ROW()-2,Table1[1])),"")</f>
        <v>219</v>
      </c>
      <c r="F210" s="2">
        <f ca="1">IF(Table1[4]="","",COUNT(F$2:F209)+1)</f>
        <v>205</v>
      </c>
      <c r="G210" s="2" t="str">
        <f ca="1">CELL("FORMAT",Table1[7])</f>
        <v>G</v>
      </c>
      <c r="H210" s="2"/>
      <c r="I210" s="2"/>
      <c r="J210" s="2"/>
      <c r="L210">
        <f ca="1">INDEX(Table1[4],MATCH(ROW()-2,Table1[5]))</f>
        <v>226</v>
      </c>
      <c r="M210" t="str">
        <f ca="1">INDEX(Sheet1!A:A,Table2[[#This Row],[//]])</f>
        <v>Brush BR-6 No.11</v>
      </c>
      <c r="N210" t="str">
        <f ca="1">IF(INDEX(Sheet1!B:B,Table2[[#This Row],[//]])="","",INDEX(Sheet1!B:B,Table2[[#This Row],[//]]))</f>
        <v>12dz x 9bxs</v>
      </c>
      <c r="O210" s="4">
        <f ca="1">IF(INDEX(Sheet1!C:C,Table2[[#This Row],[//]])="","",INDEX(Sheet1!C:C,Table2[[#This Row],[//]]))</f>
        <v>60300</v>
      </c>
      <c r="P210" s="2" t="str">
        <f ca="1">IF(INDEX(Sheet1!D:D,Table2[[#This Row],[//]])="","",INDEX(Sheet1!D:D,Table2[[#This Row],[//]]))</f>
        <v>dz</v>
      </c>
      <c r="Q210" s="2" t="str">
        <f ca="1">IF(INDEX(Sheet1!E:E,Table2[[#This Row],[//]])="","",INDEX(Sheet1!E:E,Table2[[#This Row],[//]]))</f>
        <v>++</v>
      </c>
    </row>
    <row r="211" spans="1:17" x14ac:dyDescent="0.25">
      <c r="A211" s="2">
        <f>IF(OR(Sheet1!A211=Table1[[#Headers],[NAMA BARANG "JOYKO"]],Sheet1!A211=""),"",ROW(Sheet1!A211))</f>
        <v>211</v>
      </c>
      <c r="B211" s="2">
        <f>IF(Table1[[#This Row],[NAMA BARANG "JOYKO"]]="","",COUNT(B$2:B210)+1)</f>
        <v>200</v>
      </c>
      <c r="C211" s="2" t="str">
        <f>INDEX(Sheet1!A:A,INDEX(Table1[NAMA BARANG "JOYKO"],MATCH(ROW()-2,Table1[1])))</f>
        <v>BRUSH</v>
      </c>
      <c r="D211" s="2" t="str">
        <f t="shared" si="3"/>
        <v>C2:C210</v>
      </c>
      <c r="E211" s="2" t="str">
        <f ca="1">IF(_xlfn.IFNA(MATCH(Table1[[#This Row],[2]],INDIRECT(Table1[[#This Row],[3]]),0),0)=0,INDEX(Table1[NAMA BARANG "JOYKO"],MATCH(ROW()-2,Table1[1])),"")</f>
        <v/>
      </c>
      <c r="F211" s="2" t="str">
        <f ca="1">IF(Table1[4]="","",COUNT(F$2:F210)+1)</f>
        <v/>
      </c>
      <c r="G211" s="2" t="str">
        <f ca="1">CELL("FORMAT",Table1[7])</f>
        <v>G</v>
      </c>
      <c r="H211" s="2"/>
      <c r="I211" s="2"/>
      <c r="J211" s="2"/>
      <c r="L211">
        <f ca="1">INDEX(Table1[4],MATCH(ROW()-2,Table1[5]))</f>
        <v>227</v>
      </c>
      <c r="M211" t="str">
        <f ca="1">INDEX(Sheet1!A:A,Table2[[#This Row],[//]])</f>
        <v>Brush BR-6 No.12</v>
      </c>
      <c r="N211" t="str">
        <f ca="1">IF(INDEX(Sheet1!B:B,Table2[[#This Row],[//]])="","",INDEX(Sheet1!B:B,Table2[[#This Row],[//]]))</f>
        <v>12dz x 9bxs</v>
      </c>
      <c r="O211" s="4">
        <f ca="1">IF(INDEX(Sheet1!C:C,Table2[[#This Row],[//]])="","",INDEX(Sheet1!C:C,Table2[[#This Row],[//]]))</f>
        <v>65400</v>
      </c>
      <c r="P211" s="2" t="str">
        <f ca="1">IF(INDEX(Sheet1!D:D,Table2[[#This Row],[//]])="","",INDEX(Sheet1!D:D,Table2[[#This Row],[//]]))</f>
        <v>dz</v>
      </c>
      <c r="Q211" s="2" t="str">
        <f ca="1">IF(INDEX(Sheet1!E:E,Table2[[#This Row],[//]])="","",INDEX(Sheet1!E:E,Table2[[#This Row],[//]]))</f>
        <v>++</v>
      </c>
    </row>
    <row r="212" spans="1:17" x14ac:dyDescent="0.25">
      <c r="A212" s="2">
        <f>IF(OR(Sheet1!A212=Table1[[#Headers],[NAMA BARANG "JOYKO"]],Sheet1!A212=""),"",ROW(Sheet1!A212))</f>
        <v>212</v>
      </c>
      <c r="B212" s="2">
        <f>IF(Table1[[#This Row],[NAMA BARANG "JOYKO"]]="","",COUNT(B$2:B211)+1)</f>
        <v>201</v>
      </c>
      <c r="C212" s="2" t="str">
        <f>INDEX(Sheet1!A:A,INDEX(Table1[NAMA BARANG "JOYKO"],MATCH(ROW()-2,Table1[1])))</f>
        <v>Brush BR-6 No.9</v>
      </c>
      <c r="D212" s="2" t="str">
        <f t="shared" si="3"/>
        <v>C2:C211</v>
      </c>
      <c r="E212" s="2">
        <f ca="1">IF(_xlfn.IFNA(MATCH(Table1[[#This Row],[2]],INDIRECT(Table1[[#This Row],[3]]),0),0)=0,INDEX(Table1[NAMA BARANG "JOYKO"],MATCH(ROW()-2,Table1[1])),"")</f>
        <v>224</v>
      </c>
      <c r="F212" s="2">
        <f ca="1">IF(Table1[4]="","",COUNT(F$2:F211)+1)</f>
        <v>206</v>
      </c>
      <c r="G212" s="2" t="str">
        <f ca="1">CELL("FORMAT",Table1[7])</f>
        <v>G</v>
      </c>
      <c r="H212" s="2"/>
      <c r="I212" s="2"/>
      <c r="J212" s="2"/>
      <c r="L212">
        <f ca="1">INDEX(Table1[4],MATCH(ROW()-2,Table1[5]))</f>
        <v>228</v>
      </c>
      <c r="M212" t="str">
        <f ca="1">INDEX(Sheet1!A:A,Table2[[#This Row],[//]])</f>
        <v>Brush BR-8</v>
      </c>
      <c r="N212" t="str">
        <f ca="1">IF(INDEX(Sheet1!B:B,Table2[[#This Row],[//]])="","",INDEX(Sheet1!B:B,Table2[[#This Row],[//]]))</f>
        <v>12set x 20bxs</v>
      </c>
      <c r="O212" s="4">
        <f ca="1">IF(INDEX(Sheet1!C:C,Table2[[#This Row],[//]])="","",INDEX(Sheet1!C:C,Table2[[#This Row],[//]]))</f>
        <v>7800</v>
      </c>
      <c r="P212" s="2" t="str">
        <f ca="1">IF(INDEX(Sheet1!D:D,Table2[[#This Row],[//]])="","",INDEX(Sheet1!D:D,Table2[[#This Row],[//]]))</f>
        <v>set</v>
      </c>
      <c r="Q212" s="2" t="str">
        <f ca="1">IF(INDEX(Sheet1!E:E,Table2[[#This Row],[//]])="","",INDEX(Sheet1!E:E,Table2[[#This Row],[//]]))</f>
        <v>++</v>
      </c>
    </row>
    <row r="213" spans="1:17" x14ac:dyDescent="0.25">
      <c r="A213" s="2">
        <f>IF(OR(Sheet1!A213=Table1[[#Headers],[NAMA BARANG "JOYKO"]],Sheet1!A213=""),"",ROW(Sheet1!A213))</f>
        <v>213</v>
      </c>
      <c r="B213" s="2">
        <f>IF(Table1[[#This Row],[NAMA BARANG "JOYKO"]]="","",COUNT(B$2:B212)+1)</f>
        <v>202</v>
      </c>
      <c r="C213" s="2" t="str">
        <f>INDEX(Sheet1!A:A,INDEX(Table1[NAMA BARANG "JOYKO"],MATCH(ROW()-2,Table1[1])))</f>
        <v>Brush BR-6 No.10</v>
      </c>
      <c r="D213" s="2" t="str">
        <f t="shared" si="3"/>
        <v>C2:C212</v>
      </c>
      <c r="E213" s="2">
        <f ca="1">IF(_xlfn.IFNA(MATCH(Table1[[#This Row],[2]],INDIRECT(Table1[[#This Row],[3]]),0),0)=0,INDEX(Table1[NAMA BARANG "JOYKO"],MATCH(ROW()-2,Table1[1])),"")</f>
        <v>225</v>
      </c>
      <c r="F213" s="2">
        <f ca="1">IF(Table1[4]="","",COUNT(F$2:F212)+1)</f>
        <v>207</v>
      </c>
      <c r="G213" s="2" t="str">
        <f ca="1">CELL("FORMAT",Table1[7])</f>
        <v>G</v>
      </c>
      <c r="H213" s="2"/>
      <c r="I213" s="2"/>
      <c r="J213" s="2"/>
      <c r="L213">
        <f ca="1">INDEX(Table1[4],MATCH(ROW()-2,Table1[5]))</f>
        <v>229</v>
      </c>
      <c r="M213" t="str">
        <f ca="1">INDEX(Sheet1!A:A,Table2[[#This Row],[//]])</f>
        <v>Brush BR-9</v>
      </c>
      <c r="N213" t="str">
        <f ca="1">IF(INDEX(Sheet1!B:B,Table2[[#This Row],[//]])="","",INDEX(Sheet1!B:B,Table2[[#This Row],[//]]))</f>
        <v>12set x 12bxs</v>
      </c>
      <c r="O213" s="4">
        <f ca="1">IF(INDEX(Sheet1!C:C,Table2[[#This Row],[//]])="","",INDEX(Sheet1!C:C,Table2[[#This Row],[//]]))</f>
        <v>34500</v>
      </c>
      <c r="P213" s="2" t="str">
        <f ca="1">IF(INDEX(Sheet1!D:D,Table2[[#This Row],[//]])="","",INDEX(Sheet1!D:D,Table2[[#This Row],[//]]))</f>
        <v>set</v>
      </c>
      <c r="Q213" s="2" t="str">
        <f ca="1">IF(INDEX(Sheet1!E:E,Table2[[#This Row],[//]])="","",INDEX(Sheet1!E:E,Table2[[#This Row],[//]]))</f>
        <v>++</v>
      </c>
    </row>
    <row r="214" spans="1:17" x14ac:dyDescent="0.25">
      <c r="A214" s="2">
        <f>IF(OR(Sheet1!A214=Table1[[#Headers],[NAMA BARANG "JOYKO"]],Sheet1!A214=""),"",ROW(Sheet1!A214))</f>
        <v>214</v>
      </c>
      <c r="B214" s="2">
        <f>IF(Table1[[#This Row],[NAMA BARANG "JOYKO"]]="","",COUNT(B$2:B213)+1)</f>
        <v>203</v>
      </c>
      <c r="C214" s="2" t="str">
        <f>INDEX(Sheet1!A:A,INDEX(Table1[NAMA BARANG "JOYKO"],MATCH(ROW()-2,Table1[1])))</f>
        <v>Brush BR-6 No.11</v>
      </c>
      <c r="D214" s="2" t="str">
        <f t="shared" si="3"/>
        <v>C2:C213</v>
      </c>
      <c r="E214" s="2">
        <f ca="1">IF(_xlfn.IFNA(MATCH(Table1[[#This Row],[2]],INDIRECT(Table1[[#This Row],[3]]),0),0)=0,INDEX(Table1[NAMA BARANG "JOYKO"],MATCH(ROW()-2,Table1[1])),"")</f>
        <v>226</v>
      </c>
      <c r="F214" s="2">
        <f ca="1">IF(Table1[4]="","",COUNT(F$2:F213)+1)</f>
        <v>208</v>
      </c>
      <c r="G214" s="2" t="str">
        <f ca="1">CELL("FORMAT",Table1[7])</f>
        <v>G</v>
      </c>
      <c r="H214" s="2"/>
      <c r="I214" s="2"/>
      <c r="J214" s="2"/>
      <c r="L214">
        <f ca="1">INDEX(Table1[4],MATCH(ROW()-2,Table1[5]))</f>
        <v>230</v>
      </c>
      <c r="M214" t="str">
        <f ca="1">INDEX(Sheet1!A:A,Table2[[#This Row],[//]])</f>
        <v>Brush BR-10-3</v>
      </c>
      <c r="N214" t="str">
        <f ca="1">IF(INDEX(Sheet1!B:B,Table2[[#This Row],[//]])="","",INDEX(Sheet1!B:B,Table2[[#This Row],[//]]))</f>
        <v>24set x 10bxs</v>
      </c>
      <c r="O214" s="4">
        <f ca="1">IF(INDEX(Sheet1!C:C,Table2[[#This Row],[//]])="","",INDEX(Sheet1!C:C,Table2[[#This Row],[//]]))</f>
        <v>18500</v>
      </c>
      <c r="P214" s="2" t="str">
        <f ca="1">IF(INDEX(Sheet1!D:D,Table2[[#This Row],[//]])="","",INDEX(Sheet1!D:D,Table2[[#This Row],[//]]))</f>
        <v>set</v>
      </c>
      <c r="Q214" s="2" t="str">
        <f ca="1">IF(INDEX(Sheet1!E:E,Table2[[#This Row],[//]])="","",INDEX(Sheet1!E:E,Table2[[#This Row],[//]]))</f>
        <v>++</v>
      </c>
    </row>
    <row r="215" spans="1:17" x14ac:dyDescent="0.25">
      <c r="A215" s="2">
        <f>IF(OR(Sheet1!A215=Table1[[#Headers],[NAMA BARANG "JOYKO"]],Sheet1!A215=""),"",ROW(Sheet1!A215))</f>
        <v>215</v>
      </c>
      <c r="B215" s="2">
        <f>IF(Table1[[#This Row],[NAMA BARANG "JOYKO"]]="","",COUNT(B$2:B214)+1)</f>
        <v>204</v>
      </c>
      <c r="C215" s="2" t="str">
        <f>INDEX(Sheet1!A:A,INDEX(Table1[NAMA BARANG "JOYKO"],MATCH(ROW()-2,Table1[1])))</f>
        <v>Brush BR-6 No.12</v>
      </c>
      <c r="D215" s="2" t="str">
        <f t="shared" si="3"/>
        <v>C2:C214</v>
      </c>
      <c r="E215" s="2">
        <f ca="1">IF(_xlfn.IFNA(MATCH(Table1[[#This Row],[2]],INDIRECT(Table1[[#This Row],[3]]),0),0)=0,INDEX(Table1[NAMA BARANG "JOYKO"],MATCH(ROW()-2,Table1[1])),"")</f>
        <v>227</v>
      </c>
      <c r="F215" s="2">
        <f ca="1">IF(Table1[4]="","",COUNT(F$2:F214)+1)</f>
        <v>209</v>
      </c>
      <c r="G215" s="2" t="str">
        <f ca="1">CELL("FORMAT",Table1[7])</f>
        <v>G</v>
      </c>
      <c r="H215" s="2"/>
      <c r="I215" s="2"/>
      <c r="J215" s="2"/>
      <c r="L215">
        <f ca="1">INDEX(Table1[4],MATCH(ROW()-2,Table1[5]))</f>
        <v>231</v>
      </c>
      <c r="M215" t="str">
        <f ca="1">INDEX(Sheet1!A:A,Table2[[#This Row],[//]])</f>
        <v>Brush BR-10 No.00</v>
      </c>
      <c r="N215" t="str">
        <f ca="1">IF(INDEX(Sheet1!B:B,Table2[[#This Row],[//]])="","",INDEX(Sheet1!B:B,Table2[[#This Row],[//]]))</f>
        <v>12dz x 20bxs</v>
      </c>
      <c r="O215" s="4">
        <f ca="1">IF(INDEX(Sheet1!C:C,Table2[[#This Row],[//]])="","",INDEX(Sheet1!C:C,Table2[[#This Row],[//]]))</f>
        <v>25200</v>
      </c>
      <c r="P215" s="2" t="str">
        <f ca="1">IF(INDEX(Sheet1!D:D,Table2[[#This Row],[//]])="","",INDEX(Sheet1!D:D,Table2[[#This Row],[//]]))</f>
        <v>dz</v>
      </c>
      <c r="Q215" s="2" t="str">
        <f ca="1">IF(INDEX(Sheet1!E:E,Table2[[#This Row],[//]])="","",INDEX(Sheet1!E:E,Table2[[#This Row],[//]]))</f>
        <v>++</v>
      </c>
    </row>
    <row r="216" spans="1:17" x14ac:dyDescent="0.25">
      <c r="A216" s="2">
        <f>IF(OR(Sheet1!A216=Table1[[#Headers],[NAMA BARANG "JOYKO"]],Sheet1!A216=""),"",ROW(Sheet1!A216))</f>
        <v>216</v>
      </c>
      <c r="B216" s="2">
        <f>IF(Table1[[#This Row],[NAMA BARANG "JOYKO"]]="","",COUNT(B$2:B215)+1)</f>
        <v>205</v>
      </c>
      <c r="C216" s="2" t="str">
        <f>INDEX(Sheet1!A:A,INDEX(Table1[NAMA BARANG "JOYKO"],MATCH(ROW()-2,Table1[1])))</f>
        <v>Brush BR-8</v>
      </c>
      <c r="D216" s="2" t="str">
        <f t="shared" si="3"/>
        <v>C2:C215</v>
      </c>
      <c r="E216" s="2">
        <f ca="1">IF(_xlfn.IFNA(MATCH(Table1[[#This Row],[2]],INDIRECT(Table1[[#This Row],[3]]),0),0)=0,INDEX(Table1[NAMA BARANG "JOYKO"],MATCH(ROW()-2,Table1[1])),"")</f>
        <v>228</v>
      </c>
      <c r="F216" s="2">
        <f ca="1">IF(Table1[4]="","",COUNT(F$2:F215)+1)</f>
        <v>210</v>
      </c>
      <c r="G216" s="2" t="str">
        <f ca="1">CELL("FORMAT",Table1[7])</f>
        <v>G</v>
      </c>
      <c r="H216" s="2"/>
      <c r="I216" s="2"/>
      <c r="J216" s="2"/>
      <c r="L216">
        <f ca="1">INDEX(Table1[4],MATCH(ROW()-2,Table1[5]))</f>
        <v>232</v>
      </c>
      <c r="M216" t="str">
        <f ca="1">INDEX(Sheet1!A:A,Table2[[#This Row],[//]])</f>
        <v>Brush BR-10 No.0</v>
      </c>
      <c r="N216" t="str">
        <f ca="1">IF(INDEX(Sheet1!B:B,Table2[[#This Row],[//]])="","",INDEX(Sheet1!B:B,Table2[[#This Row],[//]]))</f>
        <v>12dz x 20bxs</v>
      </c>
      <c r="O216" s="4">
        <f ca="1">IF(INDEX(Sheet1!C:C,Table2[[#This Row],[//]])="","",INDEX(Sheet1!C:C,Table2[[#This Row],[//]]))</f>
        <v>25800</v>
      </c>
      <c r="P216" s="2" t="str">
        <f ca="1">IF(INDEX(Sheet1!D:D,Table2[[#This Row],[//]])="","",INDEX(Sheet1!D:D,Table2[[#This Row],[//]]))</f>
        <v>dz</v>
      </c>
      <c r="Q216" s="2" t="str">
        <f ca="1">IF(INDEX(Sheet1!E:E,Table2[[#This Row],[//]])="","",INDEX(Sheet1!E:E,Table2[[#This Row],[//]]))</f>
        <v>++</v>
      </c>
    </row>
    <row r="217" spans="1:17" x14ac:dyDescent="0.25">
      <c r="A217" s="2">
        <f>IF(OR(Sheet1!A217=Table1[[#Headers],[NAMA BARANG "JOYKO"]],Sheet1!A217=""),"",ROW(Sheet1!A217))</f>
        <v>217</v>
      </c>
      <c r="B217" s="2">
        <f>IF(Table1[[#This Row],[NAMA BARANG "JOYKO"]]="","",COUNT(B$2:B216)+1)</f>
        <v>206</v>
      </c>
      <c r="C217" s="2" t="str">
        <f>INDEX(Sheet1!A:A,INDEX(Table1[NAMA BARANG "JOYKO"],MATCH(ROW()-2,Table1[1])))</f>
        <v>Brush BR-9</v>
      </c>
      <c r="D217" s="2" t="str">
        <f t="shared" si="3"/>
        <v>C2:C216</v>
      </c>
      <c r="E217" s="2">
        <f ca="1">IF(_xlfn.IFNA(MATCH(Table1[[#This Row],[2]],INDIRECT(Table1[[#This Row],[3]]),0),0)=0,INDEX(Table1[NAMA BARANG "JOYKO"],MATCH(ROW()-2,Table1[1])),"")</f>
        <v>229</v>
      </c>
      <c r="F217" s="2">
        <f ca="1">IF(Table1[4]="","",COUNT(F$2:F216)+1)</f>
        <v>211</v>
      </c>
      <c r="G217" s="2" t="str">
        <f ca="1">CELL("FORMAT",Table1[7])</f>
        <v>G</v>
      </c>
      <c r="H217" s="2"/>
      <c r="I217" s="2"/>
      <c r="J217" s="2"/>
      <c r="L217">
        <f ca="1">INDEX(Table1[4],MATCH(ROW()-2,Table1[5]))</f>
        <v>233</v>
      </c>
      <c r="M217" t="str">
        <f ca="1">INDEX(Sheet1!A:A,Table2[[#This Row],[//]])</f>
        <v>Brush BR-10 No.1</v>
      </c>
      <c r="N217" t="str">
        <f ca="1">IF(INDEX(Sheet1!B:B,Table2[[#This Row],[//]])="","",INDEX(Sheet1!B:B,Table2[[#This Row],[//]]))</f>
        <v>12dz x 20bxs</v>
      </c>
      <c r="O217" s="4">
        <f ca="1">IF(INDEX(Sheet1!C:C,Table2[[#This Row],[//]])="","",INDEX(Sheet1!C:C,Table2[[#This Row],[//]]))</f>
        <v>27600</v>
      </c>
      <c r="P217" s="2" t="str">
        <f ca="1">IF(INDEX(Sheet1!D:D,Table2[[#This Row],[//]])="","",INDEX(Sheet1!D:D,Table2[[#This Row],[//]]))</f>
        <v>dz</v>
      </c>
      <c r="Q217" s="2" t="str">
        <f ca="1">IF(INDEX(Sheet1!E:E,Table2[[#This Row],[//]])="","",INDEX(Sheet1!E:E,Table2[[#This Row],[//]]))</f>
        <v>++</v>
      </c>
    </row>
    <row r="218" spans="1:17" x14ac:dyDescent="0.25">
      <c r="A218" s="2">
        <f>IF(OR(Sheet1!A218=Table1[[#Headers],[NAMA BARANG "JOYKO"]],Sheet1!A218=""),"",ROW(Sheet1!A218))</f>
        <v>218</v>
      </c>
      <c r="B218" s="2">
        <f>IF(Table1[[#This Row],[NAMA BARANG "JOYKO"]]="","",COUNT(B$2:B217)+1)</f>
        <v>207</v>
      </c>
      <c r="C218" s="2" t="str">
        <f>INDEX(Sheet1!A:A,INDEX(Table1[NAMA BARANG "JOYKO"],MATCH(ROW()-2,Table1[1])))</f>
        <v>Brush BR-10-3</v>
      </c>
      <c r="D218" s="2" t="str">
        <f t="shared" si="3"/>
        <v>C2:C217</v>
      </c>
      <c r="E218" s="2">
        <f ca="1">IF(_xlfn.IFNA(MATCH(Table1[[#This Row],[2]],INDIRECT(Table1[[#This Row],[3]]),0),0)=0,INDEX(Table1[NAMA BARANG "JOYKO"],MATCH(ROW()-2,Table1[1])),"")</f>
        <v>230</v>
      </c>
      <c r="F218" s="2">
        <f ca="1">IF(Table1[4]="","",COUNT(F$2:F217)+1)</f>
        <v>212</v>
      </c>
      <c r="G218" s="2" t="str">
        <f ca="1">CELL("FORMAT",Table1[7])</f>
        <v>G</v>
      </c>
      <c r="H218" s="2"/>
      <c r="I218" s="2"/>
      <c r="J218" s="2"/>
      <c r="L218">
        <f ca="1">INDEX(Table1[4],MATCH(ROW()-2,Table1[5]))</f>
        <v>234</v>
      </c>
      <c r="M218" t="str">
        <f ca="1">INDEX(Sheet1!A:A,Table2[[#This Row],[//]])</f>
        <v>Brush BR-10 No.2</v>
      </c>
      <c r="N218" t="str">
        <f ca="1">IF(INDEX(Sheet1!B:B,Table2[[#This Row],[//]])="","",INDEX(Sheet1!B:B,Table2[[#This Row],[//]]))</f>
        <v>12dz x 20bxs</v>
      </c>
      <c r="O218" s="4">
        <f ca="1">IF(INDEX(Sheet1!C:C,Table2[[#This Row],[//]])="","",INDEX(Sheet1!C:C,Table2[[#This Row],[//]]))</f>
        <v>30600</v>
      </c>
      <c r="P218" s="2" t="str">
        <f ca="1">IF(INDEX(Sheet1!D:D,Table2[[#This Row],[//]])="","",INDEX(Sheet1!D:D,Table2[[#This Row],[//]]))</f>
        <v>dz</v>
      </c>
      <c r="Q218" s="2" t="str">
        <f ca="1">IF(INDEX(Sheet1!E:E,Table2[[#This Row],[//]])="","",INDEX(Sheet1!E:E,Table2[[#This Row],[//]]))</f>
        <v>++</v>
      </c>
    </row>
    <row r="219" spans="1:17" x14ac:dyDescent="0.25">
      <c r="A219" s="2">
        <f>IF(OR(Sheet1!A219=Table1[[#Headers],[NAMA BARANG "JOYKO"]],Sheet1!A219=""),"",ROW(Sheet1!A219))</f>
        <v>219</v>
      </c>
      <c r="B219" s="2">
        <f>IF(Table1[[#This Row],[NAMA BARANG "JOYKO"]]="","",COUNT(B$2:B218)+1)</f>
        <v>208</v>
      </c>
      <c r="C219" s="2" t="str">
        <f>INDEX(Sheet1!A:A,INDEX(Table1[NAMA BARANG "JOYKO"],MATCH(ROW()-2,Table1[1])))</f>
        <v>Brush BR-10 No.00</v>
      </c>
      <c r="D219" s="2" t="str">
        <f t="shared" si="3"/>
        <v>C2:C218</v>
      </c>
      <c r="E219" s="2">
        <f ca="1">IF(_xlfn.IFNA(MATCH(Table1[[#This Row],[2]],INDIRECT(Table1[[#This Row],[3]]),0),0)=0,INDEX(Table1[NAMA BARANG "JOYKO"],MATCH(ROW()-2,Table1[1])),"")</f>
        <v>231</v>
      </c>
      <c r="F219" s="2">
        <f ca="1">IF(Table1[4]="","",COUNT(F$2:F218)+1)</f>
        <v>213</v>
      </c>
      <c r="G219" s="2" t="str">
        <f ca="1">CELL("FORMAT",Table1[7])</f>
        <v>G</v>
      </c>
      <c r="H219" s="2"/>
      <c r="I219" s="2"/>
      <c r="J219" s="2"/>
      <c r="L219">
        <f ca="1">INDEX(Table1[4],MATCH(ROW()-2,Table1[5]))</f>
        <v>235</v>
      </c>
      <c r="M219" t="str">
        <f ca="1">INDEX(Sheet1!A:A,Table2[[#This Row],[//]])</f>
        <v>Brush BR-10 No.3</v>
      </c>
      <c r="N219" t="str">
        <f ca="1">IF(INDEX(Sheet1!B:B,Table2[[#This Row],[//]])="","",INDEX(Sheet1!B:B,Table2[[#This Row],[//]]))</f>
        <v>12dz x 20bxs</v>
      </c>
      <c r="O219" s="4">
        <f ca="1">IF(INDEX(Sheet1!C:C,Table2[[#This Row],[//]])="","",INDEX(Sheet1!C:C,Table2[[#This Row],[//]]))</f>
        <v>34200</v>
      </c>
      <c r="P219" s="2" t="str">
        <f ca="1">IF(INDEX(Sheet1!D:D,Table2[[#This Row],[//]])="","",INDEX(Sheet1!D:D,Table2[[#This Row],[//]]))</f>
        <v>dz</v>
      </c>
      <c r="Q219" s="2" t="str">
        <f ca="1">IF(INDEX(Sheet1!E:E,Table2[[#This Row],[//]])="","",INDEX(Sheet1!E:E,Table2[[#This Row],[//]]))</f>
        <v>++</v>
      </c>
    </row>
    <row r="220" spans="1:17" x14ac:dyDescent="0.25">
      <c r="A220" s="2" t="str">
        <f>IF(OR(Sheet1!A220=Table1[[#Headers],[NAMA BARANG "JOYKO"]],Sheet1!A220=""),"",ROW(Sheet1!A220))</f>
        <v/>
      </c>
      <c r="B220" s="2" t="str">
        <f>IF(Table1[[#This Row],[NAMA BARANG "JOYKO"]]="","",COUNT(B$2:B219)+1)</f>
        <v/>
      </c>
      <c r="C220" s="2" t="str">
        <f>INDEX(Sheet1!A:A,INDEX(Table1[NAMA BARANG "JOYKO"],MATCH(ROW()-2,Table1[1])))</f>
        <v>Brush BR-10 No.0</v>
      </c>
      <c r="D220" s="2" t="str">
        <f t="shared" si="3"/>
        <v>C2:C219</v>
      </c>
      <c r="E220" s="2">
        <f ca="1">IF(_xlfn.IFNA(MATCH(Table1[[#This Row],[2]],INDIRECT(Table1[[#This Row],[3]]),0),0)=0,INDEX(Table1[NAMA BARANG "JOYKO"],MATCH(ROW()-2,Table1[1])),"")</f>
        <v>232</v>
      </c>
      <c r="F220" s="2">
        <f ca="1">IF(Table1[4]="","",COUNT(F$2:F219)+1)</f>
        <v>214</v>
      </c>
      <c r="G220" s="2" t="str">
        <f ca="1">CELL("FORMAT",Table1[7])</f>
        <v>G</v>
      </c>
      <c r="H220" s="2"/>
      <c r="I220" s="2"/>
      <c r="J220" s="2"/>
      <c r="L220">
        <f ca="1">INDEX(Table1[4],MATCH(ROW()-2,Table1[5]))</f>
        <v>236</v>
      </c>
      <c r="M220" t="str">
        <f ca="1">INDEX(Sheet1!A:A,Table2[[#This Row],[//]])</f>
        <v>Brush BR-10 No.4</v>
      </c>
      <c r="N220" t="str">
        <f ca="1">IF(INDEX(Sheet1!B:B,Table2[[#This Row],[//]])="","",INDEX(Sheet1!B:B,Table2[[#This Row],[//]]))</f>
        <v>12dz x 20bxs</v>
      </c>
      <c r="O220" s="4">
        <f ca="1">IF(INDEX(Sheet1!C:C,Table2[[#This Row],[//]])="","",INDEX(Sheet1!C:C,Table2[[#This Row],[//]]))</f>
        <v>37200</v>
      </c>
      <c r="P220" s="2" t="str">
        <f ca="1">IF(INDEX(Sheet1!D:D,Table2[[#This Row],[//]])="","",INDEX(Sheet1!D:D,Table2[[#This Row],[//]]))</f>
        <v>dz</v>
      </c>
      <c r="Q220" s="2" t="str">
        <f ca="1">IF(INDEX(Sheet1!E:E,Table2[[#This Row],[//]])="","",INDEX(Sheet1!E:E,Table2[[#This Row],[//]]))</f>
        <v>++</v>
      </c>
    </row>
    <row r="221" spans="1:17" x14ac:dyDescent="0.25">
      <c r="A221" s="2" t="str">
        <f>IF(OR(Sheet1!A221=Table1[[#Headers],[NAMA BARANG "JOYKO"]],Sheet1!A221=""),"",ROW(Sheet1!A221))</f>
        <v/>
      </c>
      <c r="B221" s="2" t="str">
        <f>IF(Table1[[#This Row],[NAMA BARANG "JOYKO"]]="","",COUNT(B$2:B220)+1)</f>
        <v/>
      </c>
      <c r="C221" s="2" t="str">
        <f>INDEX(Sheet1!A:A,INDEX(Table1[NAMA BARANG "JOYKO"],MATCH(ROW()-2,Table1[1])))</f>
        <v>Brush BR-10 No.1</v>
      </c>
      <c r="D221" s="2" t="str">
        <f t="shared" si="3"/>
        <v>C2:C220</v>
      </c>
      <c r="E221" s="2">
        <f ca="1">IF(_xlfn.IFNA(MATCH(Table1[[#This Row],[2]],INDIRECT(Table1[[#This Row],[3]]),0),0)=0,INDEX(Table1[NAMA BARANG "JOYKO"],MATCH(ROW()-2,Table1[1])),"")</f>
        <v>233</v>
      </c>
      <c r="F221" s="2">
        <f ca="1">IF(Table1[4]="","",COUNT(F$2:F220)+1)</f>
        <v>215</v>
      </c>
      <c r="G221" s="2" t="str">
        <f ca="1">CELL("FORMAT",Table1[7])</f>
        <v>G</v>
      </c>
      <c r="H221" s="2"/>
      <c r="I221" s="2"/>
      <c r="J221" s="2"/>
      <c r="L221">
        <f ca="1">INDEX(Table1[4],MATCH(ROW()-2,Table1[5]))</f>
        <v>237</v>
      </c>
      <c r="M221" t="str">
        <f ca="1">INDEX(Sheet1!A:A,Table2[[#This Row],[//]])</f>
        <v>Brush BR-10 No.5</v>
      </c>
      <c r="N221" t="str">
        <f ca="1">IF(INDEX(Sheet1!B:B,Table2[[#This Row],[//]])="","",INDEX(Sheet1!B:B,Table2[[#This Row],[//]]))</f>
        <v>12dz x 20bxs</v>
      </c>
      <c r="O221" s="4">
        <f ca="1">IF(INDEX(Sheet1!C:C,Table2[[#This Row],[//]])="","",INDEX(Sheet1!C:C,Table2[[#This Row],[//]]))</f>
        <v>42000</v>
      </c>
      <c r="P221" s="2" t="str">
        <f ca="1">IF(INDEX(Sheet1!D:D,Table2[[#This Row],[//]])="","",INDEX(Sheet1!D:D,Table2[[#This Row],[//]]))</f>
        <v>dz</v>
      </c>
      <c r="Q221" s="2" t="str">
        <f ca="1">IF(INDEX(Sheet1!E:E,Table2[[#This Row],[//]])="","",INDEX(Sheet1!E:E,Table2[[#This Row],[//]]))</f>
        <v>++</v>
      </c>
    </row>
    <row r="222" spans="1:17" x14ac:dyDescent="0.25">
      <c r="A222" s="2" t="str">
        <f>IF(OR(Sheet1!A222=Table1[[#Headers],[NAMA BARANG "JOYKO"]],Sheet1!A222=""),"",ROW(Sheet1!A222))</f>
        <v/>
      </c>
      <c r="B222" s="2" t="str">
        <f>IF(Table1[[#This Row],[NAMA BARANG "JOYKO"]]="","",COUNT(B$2:B221)+1)</f>
        <v/>
      </c>
      <c r="C222" s="2" t="str">
        <f>INDEX(Sheet1!A:A,INDEX(Table1[NAMA BARANG "JOYKO"],MATCH(ROW()-2,Table1[1])))</f>
        <v>Brush BR-10 No.2</v>
      </c>
      <c r="D222" s="2" t="str">
        <f t="shared" si="3"/>
        <v>C2:C221</v>
      </c>
      <c r="E222" s="2">
        <f ca="1">IF(_xlfn.IFNA(MATCH(Table1[[#This Row],[2]],INDIRECT(Table1[[#This Row],[3]]),0),0)=0,INDEX(Table1[NAMA BARANG "JOYKO"],MATCH(ROW()-2,Table1[1])),"")</f>
        <v>234</v>
      </c>
      <c r="F222" s="2">
        <f ca="1">IF(Table1[4]="","",COUNT(F$2:F221)+1)</f>
        <v>216</v>
      </c>
      <c r="G222" s="2" t="str">
        <f ca="1">CELL("FORMAT",Table1[7])</f>
        <v>G</v>
      </c>
      <c r="H222" s="2"/>
      <c r="I222" s="2"/>
      <c r="J222" s="2"/>
      <c r="L222">
        <f ca="1">INDEX(Table1[4],MATCH(ROW()-2,Table1[5]))</f>
        <v>238</v>
      </c>
      <c r="M222" t="str">
        <f ca="1">INDEX(Sheet1!A:A,Table2[[#This Row],[//]])</f>
        <v>Brush BR-10 No.6</v>
      </c>
      <c r="N222" t="str">
        <f ca="1">IF(INDEX(Sheet1!B:B,Table2[[#This Row],[//]])="","",INDEX(Sheet1!B:B,Table2[[#This Row],[//]]))</f>
        <v>12dz x 20bxs</v>
      </c>
      <c r="O222" s="4">
        <f ca="1">IF(INDEX(Sheet1!C:C,Table2[[#This Row],[//]])="","",INDEX(Sheet1!C:C,Table2[[#This Row],[//]]))</f>
        <v>43800</v>
      </c>
      <c r="P222" s="2" t="str">
        <f ca="1">IF(INDEX(Sheet1!D:D,Table2[[#This Row],[//]])="","",INDEX(Sheet1!D:D,Table2[[#This Row],[//]]))</f>
        <v>dz</v>
      </c>
      <c r="Q222" s="2" t="str">
        <f ca="1">IF(INDEX(Sheet1!E:E,Table2[[#This Row],[//]])="","",INDEX(Sheet1!E:E,Table2[[#This Row],[//]]))</f>
        <v>++</v>
      </c>
    </row>
    <row r="223" spans="1:17" x14ac:dyDescent="0.25">
      <c r="A223" s="2">
        <f>IF(OR(Sheet1!A223=Table1[[#Headers],[NAMA BARANG "JOYKO"]],Sheet1!A223=""),"",ROW(Sheet1!A223))</f>
        <v>223</v>
      </c>
      <c r="B223" s="2">
        <f>IF(Table1[[#This Row],[NAMA BARANG "JOYKO"]]="","",COUNT(B$2:B222)+1)</f>
        <v>209</v>
      </c>
      <c r="C223" s="2" t="str">
        <f>INDEX(Sheet1!A:A,INDEX(Table1[NAMA BARANG "JOYKO"],MATCH(ROW()-2,Table1[1])))</f>
        <v>Brush BR-10 No.3</v>
      </c>
      <c r="D223" s="2" t="str">
        <f t="shared" si="3"/>
        <v>C2:C222</v>
      </c>
      <c r="E223" s="2">
        <f ca="1">IF(_xlfn.IFNA(MATCH(Table1[[#This Row],[2]],INDIRECT(Table1[[#This Row],[3]]),0),0)=0,INDEX(Table1[NAMA BARANG "JOYKO"],MATCH(ROW()-2,Table1[1])),"")</f>
        <v>235</v>
      </c>
      <c r="F223" s="2">
        <f ca="1">IF(Table1[4]="","",COUNT(F$2:F222)+1)</f>
        <v>217</v>
      </c>
      <c r="G223" s="2" t="str">
        <f ca="1">CELL("FORMAT",Table1[7])</f>
        <v>G</v>
      </c>
      <c r="H223" s="2"/>
      <c r="I223" s="2"/>
      <c r="J223" s="2"/>
      <c r="L223">
        <f ca="1">INDEX(Table1[4],MATCH(ROW()-2,Table1[5]))</f>
        <v>239</v>
      </c>
      <c r="M223" t="str">
        <f ca="1">INDEX(Sheet1!A:A,Table2[[#This Row],[//]])</f>
        <v>Brush BR-10 No.7</v>
      </c>
      <c r="N223" t="str">
        <f ca="1">IF(INDEX(Sheet1!B:B,Table2[[#This Row],[//]])="","",INDEX(Sheet1!B:B,Table2[[#This Row],[//]]))</f>
        <v>12dz x 20bxs</v>
      </c>
      <c r="O223" s="4">
        <f ca="1">IF(INDEX(Sheet1!C:C,Table2[[#This Row],[//]])="","",INDEX(Sheet1!C:C,Table2[[#This Row],[//]]))</f>
        <v>46200</v>
      </c>
      <c r="P223" s="2" t="str">
        <f ca="1">IF(INDEX(Sheet1!D:D,Table2[[#This Row],[//]])="","",INDEX(Sheet1!D:D,Table2[[#This Row],[//]]))</f>
        <v>dz</v>
      </c>
      <c r="Q223" s="2" t="str">
        <f ca="1">IF(INDEX(Sheet1!E:E,Table2[[#This Row],[//]])="","",INDEX(Sheet1!E:E,Table2[[#This Row],[//]]))</f>
        <v>++</v>
      </c>
    </row>
    <row r="224" spans="1:17" x14ac:dyDescent="0.25">
      <c r="A224" s="2">
        <f>IF(OR(Sheet1!A224=Table1[[#Headers],[NAMA BARANG "JOYKO"]],Sheet1!A224=""),"",ROW(Sheet1!A224))</f>
        <v>224</v>
      </c>
      <c r="B224" s="2">
        <f>IF(Table1[[#This Row],[NAMA BARANG "JOYKO"]]="","",COUNT(B$2:B223)+1)</f>
        <v>210</v>
      </c>
      <c r="C224" s="2" t="str">
        <f>INDEX(Sheet1!A:A,INDEX(Table1[NAMA BARANG "JOYKO"],MATCH(ROW()-2,Table1[1])))</f>
        <v>Brush BR-10 No.4</v>
      </c>
      <c r="D224" s="2" t="str">
        <f t="shared" si="3"/>
        <v>C2:C223</v>
      </c>
      <c r="E224" s="2">
        <f ca="1">IF(_xlfn.IFNA(MATCH(Table1[[#This Row],[2]],INDIRECT(Table1[[#This Row],[3]]),0),0)=0,INDEX(Table1[NAMA BARANG "JOYKO"],MATCH(ROW()-2,Table1[1])),"")</f>
        <v>236</v>
      </c>
      <c r="F224" s="2">
        <f ca="1">IF(Table1[4]="","",COUNT(F$2:F223)+1)</f>
        <v>218</v>
      </c>
      <c r="G224" s="2" t="str">
        <f ca="1">CELL("FORMAT",Table1[7])</f>
        <v>G</v>
      </c>
      <c r="H224" s="2"/>
      <c r="I224" s="2"/>
      <c r="J224" s="2"/>
      <c r="L224">
        <f ca="1">INDEX(Table1[4],MATCH(ROW()-2,Table1[5]))</f>
        <v>240</v>
      </c>
      <c r="M224" t="str">
        <f ca="1">INDEX(Sheet1!A:A,Table2[[#This Row],[//]])</f>
        <v>Brush BR-10 No.8</v>
      </c>
      <c r="N224" t="str">
        <f ca="1">IF(INDEX(Sheet1!B:B,Table2[[#This Row],[//]])="","",INDEX(Sheet1!B:B,Table2[[#This Row],[//]]))</f>
        <v>12dz x 20bxs</v>
      </c>
      <c r="O224" s="4">
        <f ca="1">IF(INDEX(Sheet1!C:C,Table2[[#This Row],[//]])="","",INDEX(Sheet1!C:C,Table2[[#This Row],[//]]))</f>
        <v>52800</v>
      </c>
      <c r="P224" s="2" t="str">
        <f ca="1">IF(INDEX(Sheet1!D:D,Table2[[#This Row],[//]])="","",INDEX(Sheet1!D:D,Table2[[#This Row],[//]]))</f>
        <v>dz</v>
      </c>
      <c r="Q224" s="2" t="str">
        <f ca="1">IF(INDEX(Sheet1!E:E,Table2[[#This Row],[//]])="","",INDEX(Sheet1!E:E,Table2[[#This Row],[//]]))</f>
        <v>++</v>
      </c>
    </row>
    <row r="225" spans="1:17" x14ac:dyDescent="0.25">
      <c r="A225" s="2">
        <f>IF(OR(Sheet1!A225=Table1[[#Headers],[NAMA BARANG "JOYKO"]],Sheet1!A225=""),"",ROW(Sheet1!A225))</f>
        <v>225</v>
      </c>
      <c r="B225" s="2">
        <f>IF(Table1[[#This Row],[NAMA BARANG "JOYKO"]]="","",COUNT(B$2:B224)+1)</f>
        <v>211</v>
      </c>
      <c r="C225" s="2" t="str">
        <f>INDEX(Sheet1!A:A,INDEX(Table1[NAMA BARANG "JOYKO"],MATCH(ROW()-2,Table1[1])))</f>
        <v>Brush BR-10 No.5</v>
      </c>
      <c r="D225" s="2" t="str">
        <f t="shared" si="3"/>
        <v>C2:C224</v>
      </c>
      <c r="E225" s="2">
        <f ca="1">IF(_xlfn.IFNA(MATCH(Table1[[#This Row],[2]],INDIRECT(Table1[[#This Row],[3]]),0),0)=0,INDEX(Table1[NAMA BARANG "JOYKO"],MATCH(ROW()-2,Table1[1])),"")</f>
        <v>237</v>
      </c>
      <c r="F225" s="2">
        <f ca="1">IF(Table1[4]="","",COUNT(F$2:F224)+1)</f>
        <v>219</v>
      </c>
      <c r="G225" s="2" t="str">
        <f ca="1">CELL("FORMAT",Table1[7])</f>
        <v>G</v>
      </c>
      <c r="H225" s="2"/>
      <c r="I225" s="2"/>
      <c r="J225" s="2"/>
      <c r="L225">
        <f ca="1">INDEX(Table1[4],MATCH(ROW()-2,Table1[5]))</f>
        <v>241</v>
      </c>
      <c r="M225" t="str">
        <f ca="1">INDEX(Sheet1!A:A,Table2[[#This Row],[//]])</f>
        <v>Brush BR-10 No.9</v>
      </c>
      <c r="N225" t="str">
        <f ca="1">IF(INDEX(Sheet1!B:B,Table2[[#This Row],[//]])="","",INDEX(Sheet1!B:B,Table2[[#This Row],[//]]))</f>
        <v>12dz x 9bxs</v>
      </c>
      <c r="O225" s="4">
        <f ca="1">IF(INDEX(Sheet1!C:C,Table2[[#This Row],[//]])="","",INDEX(Sheet1!C:C,Table2[[#This Row],[//]]))</f>
        <v>58200</v>
      </c>
      <c r="P225" s="2" t="str">
        <f ca="1">IF(INDEX(Sheet1!D:D,Table2[[#This Row],[//]])="","",INDEX(Sheet1!D:D,Table2[[#This Row],[//]]))</f>
        <v>dz</v>
      </c>
      <c r="Q225" s="2" t="str">
        <f ca="1">IF(INDEX(Sheet1!E:E,Table2[[#This Row],[//]])="","",INDEX(Sheet1!E:E,Table2[[#This Row],[//]]))</f>
        <v>++</v>
      </c>
    </row>
    <row r="226" spans="1:17" x14ac:dyDescent="0.25">
      <c r="A226" s="2">
        <f>IF(OR(Sheet1!A226=Table1[[#Headers],[NAMA BARANG "JOYKO"]],Sheet1!A226=""),"",ROW(Sheet1!A226))</f>
        <v>226</v>
      </c>
      <c r="B226" s="2">
        <f>IF(Table1[[#This Row],[NAMA BARANG "JOYKO"]]="","",COUNT(B$2:B225)+1)</f>
        <v>212</v>
      </c>
      <c r="C226" s="2" t="str">
        <f>INDEX(Sheet1!A:A,INDEX(Table1[NAMA BARANG "JOYKO"],MATCH(ROW()-2,Table1[1])))</f>
        <v>Brush BR-10 No.6</v>
      </c>
      <c r="D226" s="2" t="str">
        <f t="shared" si="3"/>
        <v>C2:C225</v>
      </c>
      <c r="E226" s="2">
        <f ca="1">IF(_xlfn.IFNA(MATCH(Table1[[#This Row],[2]],INDIRECT(Table1[[#This Row],[3]]),0),0)=0,INDEX(Table1[NAMA BARANG "JOYKO"],MATCH(ROW()-2,Table1[1])),"")</f>
        <v>238</v>
      </c>
      <c r="F226" s="2">
        <f ca="1">IF(Table1[4]="","",COUNT(F$2:F225)+1)</f>
        <v>220</v>
      </c>
      <c r="G226" s="2" t="str">
        <f ca="1">CELL("FORMAT",Table1[7])</f>
        <v>G</v>
      </c>
      <c r="H226" s="2"/>
      <c r="I226" s="2"/>
      <c r="J226" s="2"/>
      <c r="L226">
        <f ca="1">INDEX(Table1[4],MATCH(ROW()-2,Table1[5]))</f>
        <v>242</v>
      </c>
      <c r="M226" t="str">
        <f ca="1">INDEX(Sheet1!A:A,Table2[[#This Row],[//]])</f>
        <v>Brush BR-10 No.10</v>
      </c>
      <c r="N226" t="str">
        <f ca="1">IF(INDEX(Sheet1!B:B,Table2[[#This Row],[//]])="","",INDEX(Sheet1!B:B,Table2[[#This Row],[//]]))</f>
        <v>12dz x 9bxs</v>
      </c>
      <c r="O226" s="4">
        <f ca="1">IF(INDEX(Sheet1!C:C,Table2[[#This Row],[//]])="","",INDEX(Sheet1!C:C,Table2[[#This Row],[//]]))</f>
        <v>61200</v>
      </c>
      <c r="P226" s="2" t="str">
        <f ca="1">IF(INDEX(Sheet1!D:D,Table2[[#This Row],[//]])="","",INDEX(Sheet1!D:D,Table2[[#This Row],[//]]))</f>
        <v>dz</v>
      </c>
      <c r="Q226" s="2" t="str">
        <f ca="1">IF(INDEX(Sheet1!E:E,Table2[[#This Row],[//]])="","",INDEX(Sheet1!E:E,Table2[[#This Row],[//]]))</f>
        <v>++</v>
      </c>
    </row>
    <row r="227" spans="1:17" x14ac:dyDescent="0.25">
      <c r="A227" s="2">
        <f>IF(OR(Sheet1!A227=Table1[[#Headers],[NAMA BARANG "JOYKO"]],Sheet1!A227=""),"",ROW(Sheet1!A227))</f>
        <v>227</v>
      </c>
      <c r="B227" s="2">
        <f>IF(Table1[[#This Row],[NAMA BARANG "JOYKO"]]="","",COUNT(B$2:B226)+1)</f>
        <v>213</v>
      </c>
      <c r="C227" s="2" t="str">
        <f>INDEX(Sheet1!A:A,INDEX(Table1[NAMA BARANG "JOYKO"],MATCH(ROW()-2,Table1[1])))</f>
        <v>Brush BR-10 No.7</v>
      </c>
      <c r="D227" s="2" t="str">
        <f t="shared" si="3"/>
        <v>C2:C226</v>
      </c>
      <c r="E227" s="2">
        <f ca="1">IF(_xlfn.IFNA(MATCH(Table1[[#This Row],[2]],INDIRECT(Table1[[#This Row],[3]]),0),0)=0,INDEX(Table1[NAMA BARANG "JOYKO"],MATCH(ROW()-2,Table1[1])),"")</f>
        <v>239</v>
      </c>
      <c r="F227" s="2">
        <f ca="1">IF(Table1[4]="","",COUNT(F$2:F226)+1)</f>
        <v>221</v>
      </c>
      <c r="G227" s="2" t="str">
        <f ca="1">CELL("FORMAT",Table1[7])</f>
        <v>G</v>
      </c>
      <c r="H227" s="2"/>
      <c r="I227" s="2"/>
      <c r="J227" s="2"/>
      <c r="L227">
        <f ca="1">INDEX(Table1[4],MATCH(ROW()-2,Table1[5]))</f>
        <v>243</v>
      </c>
      <c r="M227" t="str">
        <f ca="1">INDEX(Sheet1!A:A,Table2[[#This Row],[//]])</f>
        <v>Brush BR-10 No.11</v>
      </c>
      <c r="N227" t="str">
        <f ca="1">IF(INDEX(Sheet1!B:B,Table2[[#This Row],[//]])="","",INDEX(Sheet1!B:B,Table2[[#This Row],[//]]))</f>
        <v>12dz x 9bxs</v>
      </c>
      <c r="O227" s="4">
        <f ca="1">IF(INDEX(Sheet1!C:C,Table2[[#This Row],[//]])="","",INDEX(Sheet1!C:C,Table2[[#This Row],[//]]))</f>
        <v>64200</v>
      </c>
      <c r="P227" s="2" t="str">
        <f ca="1">IF(INDEX(Sheet1!D:D,Table2[[#This Row],[//]])="","",INDEX(Sheet1!D:D,Table2[[#This Row],[//]]))</f>
        <v>dz</v>
      </c>
      <c r="Q227" s="2" t="str">
        <f ca="1">IF(INDEX(Sheet1!E:E,Table2[[#This Row],[//]])="","",INDEX(Sheet1!E:E,Table2[[#This Row],[//]]))</f>
        <v>++</v>
      </c>
    </row>
    <row r="228" spans="1:17" x14ac:dyDescent="0.25">
      <c r="A228" s="2">
        <f>IF(OR(Sheet1!A228=Table1[[#Headers],[NAMA BARANG "JOYKO"]],Sheet1!A228=""),"",ROW(Sheet1!A228))</f>
        <v>228</v>
      </c>
      <c r="B228" s="2">
        <f>IF(Table1[[#This Row],[NAMA BARANG "JOYKO"]]="","",COUNT(B$2:B227)+1)</f>
        <v>214</v>
      </c>
      <c r="C228" s="2" t="str">
        <f>INDEX(Sheet1!A:A,INDEX(Table1[NAMA BARANG "JOYKO"],MATCH(ROW()-2,Table1[1])))</f>
        <v>Brush BR-10 No.8</v>
      </c>
      <c r="D228" s="2" t="str">
        <f t="shared" si="3"/>
        <v>C2:C227</v>
      </c>
      <c r="E228" s="2">
        <f ca="1">IF(_xlfn.IFNA(MATCH(Table1[[#This Row],[2]],INDIRECT(Table1[[#This Row],[3]]),0),0)=0,INDEX(Table1[NAMA BARANG "JOYKO"],MATCH(ROW()-2,Table1[1])),"")</f>
        <v>240</v>
      </c>
      <c r="F228" s="2">
        <f ca="1">IF(Table1[4]="","",COUNT(F$2:F227)+1)</f>
        <v>222</v>
      </c>
      <c r="G228" s="2" t="str">
        <f ca="1">CELL("FORMAT",Table1[7])</f>
        <v>G</v>
      </c>
      <c r="H228" s="2"/>
      <c r="I228" s="2"/>
      <c r="J228" s="2"/>
      <c r="L228">
        <f ca="1">INDEX(Table1[4],MATCH(ROW()-2,Table1[5]))</f>
        <v>244</v>
      </c>
      <c r="M228" t="str">
        <f ca="1">INDEX(Sheet1!A:A,Table2[[#This Row],[//]])</f>
        <v>Brush BR-10 No.12</v>
      </c>
      <c r="N228" t="str">
        <f ca="1">IF(INDEX(Sheet1!B:B,Table2[[#This Row],[//]])="","",INDEX(Sheet1!B:B,Table2[[#This Row],[//]]))</f>
        <v>12dz x 9bxs</v>
      </c>
      <c r="O228" s="4">
        <f ca="1">IF(INDEX(Sheet1!C:C,Table2[[#This Row],[//]])="","",INDEX(Sheet1!C:C,Table2[[#This Row],[//]]))</f>
        <v>62400</v>
      </c>
      <c r="P228" s="2" t="str">
        <f ca="1">IF(INDEX(Sheet1!D:D,Table2[[#This Row],[//]])="","",INDEX(Sheet1!D:D,Table2[[#This Row],[//]]))</f>
        <v>dz</v>
      </c>
      <c r="Q228" s="2" t="str">
        <f ca="1">IF(INDEX(Sheet1!E:E,Table2[[#This Row],[//]])="","",INDEX(Sheet1!E:E,Table2[[#This Row],[//]]))</f>
        <v>++</v>
      </c>
    </row>
    <row r="229" spans="1:17" x14ac:dyDescent="0.25">
      <c r="A229" s="2">
        <f>IF(OR(Sheet1!A229=Table1[[#Headers],[NAMA BARANG "JOYKO"]],Sheet1!A229=""),"",ROW(Sheet1!A229))</f>
        <v>229</v>
      </c>
      <c r="B229" s="2">
        <f>IF(Table1[[#This Row],[NAMA BARANG "JOYKO"]]="","",COUNT(B$2:B228)+1)</f>
        <v>215</v>
      </c>
      <c r="C229" s="2" t="str">
        <f>INDEX(Sheet1!A:A,INDEX(Table1[NAMA BARANG "JOYKO"],MATCH(ROW()-2,Table1[1])))</f>
        <v>Brush BR-10 No.9</v>
      </c>
      <c r="D229" s="2" t="str">
        <f t="shared" si="3"/>
        <v>C2:C228</v>
      </c>
      <c r="E229" s="2">
        <f ca="1">IF(_xlfn.IFNA(MATCH(Table1[[#This Row],[2]],INDIRECT(Table1[[#This Row],[3]]),0),0)=0,INDEX(Table1[NAMA BARANG "JOYKO"],MATCH(ROW()-2,Table1[1])),"")</f>
        <v>241</v>
      </c>
      <c r="F229" s="2">
        <f ca="1">IF(Table1[4]="","",COUNT(F$2:F228)+1)</f>
        <v>223</v>
      </c>
      <c r="G229" s="2" t="str">
        <f ca="1">CELL("FORMAT",Table1[7])</f>
        <v>G</v>
      </c>
      <c r="H229" s="2"/>
      <c r="I229" s="2"/>
      <c r="J229" s="2"/>
      <c r="L229">
        <f ca="1">INDEX(Table1[4],MATCH(ROW()-2,Table1[5]))</f>
        <v>245</v>
      </c>
      <c r="M229" t="str">
        <f ca="1">INDEX(Sheet1!A:A,Table2[[#This Row],[//]])</f>
        <v>Brush BR-15</v>
      </c>
      <c r="N229" t="str">
        <f ca="1">IF(INDEX(Sheet1!B:B,Table2[[#This Row],[//]])="","",INDEX(Sheet1!B:B,Table2[[#This Row],[//]]))</f>
        <v>25set x 4bxs</v>
      </c>
      <c r="O229" s="4">
        <f ca="1">IF(INDEX(Sheet1!C:C,Table2[[#This Row],[//]])="","",INDEX(Sheet1!C:C,Table2[[#This Row],[//]]))</f>
        <v>70000</v>
      </c>
      <c r="P229" s="2" t="str">
        <f ca="1">IF(INDEX(Sheet1!D:D,Table2[[#This Row],[//]])="","",INDEX(Sheet1!D:D,Table2[[#This Row],[//]]))</f>
        <v>set</v>
      </c>
      <c r="Q229" s="2" t="str">
        <f ca="1">IF(INDEX(Sheet1!E:E,Table2[[#This Row],[//]])="","",INDEX(Sheet1!E:E,Table2[[#This Row],[//]]))</f>
        <v>++</v>
      </c>
    </row>
    <row r="230" spans="1:17" x14ac:dyDescent="0.25">
      <c r="A230" s="2">
        <f>IF(OR(Sheet1!A230=Table1[[#Headers],[NAMA BARANG "JOYKO"]],Sheet1!A230=""),"",ROW(Sheet1!A230))</f>
        <v>230</v>
      </c>
      <c r="B230" s="2">
        <f>IF(Table1[[#This Row],[NAMA BARANG "JOYKO"]]="","",COUNT(B$2:B229)+1)</f>
        <v>216</v>
      </c>
      <c r="C230" s="2" t="str">
        <f>INDEX(Sheet1!A:A,INDEX(Table1[NAMA BARANG "JOYKO"],MATCH(ROW()-2,Table1[1])))</f>
        <v>Brush BR-10 No.10</v>
      </c>
      <c r="D230" s="2" t="str">
        <f t="shared" si="3"/>
        <v>C2:C229</v>
      </c>
      <c r="E230" s="2">
        <f ca="1">IF(_xlfn.IFNA(MATCH(Table1[[#This Row],[2]],INDIRECT(Table1[[#This Row],[3]]),0),0)=0,INDEX(Table1[NAMA BARANG "JOYKO"],MATCH(ROW()-2,Table1[1])),"")</f>
        <v>242</v>
      </c>
      <c r="F230" s="2">
        <f ca="1">IF(Table1[4]="","",COUNT(F$2:F229)+1)</f>
        <v>224</v>
      </c>
      <c r="G230" s="2" t="str">
        <f ca="1">CELL("FORMAT",Table1[7])</f>
        <v>G</v>
      </c>
      <c r="H230" s="2"/>
      <c r="I230" s="2"/>
      <c r="J230" s="2"/>
      <c r="L230">
        <f ca="1">INDEX(Table1[4],MATCH(ROW()-2,Table1[5]))</f>
        <v>246</v>
      </c>
      <c r="M230" t="str">
        <f ca="1">INDEX(Sheet1!A:A,Table2[[#This Row],[//]])</f>
        <v>Brush BR-16</v>
      </c>
      <c r="N230" t="str">
        <f ca="1">IF(INDEX(Sheet1!B:B,Table2[[#This Row],[//]])="","",INDEX(Sheet1!B:B,Table2[[#This Row],[//]]))</f>
        <v>24set x 10bxs</v>
      </c>
      <c r="O230" s="4">
        <f ca="1">IF(INDEX(Sheet1!C:C,Table2[[#This Row],[//]])="","",INDEX(Sheet1!C:C,Table2[[#This Row],[//]]))</f>
        <v>7400</v>
      </c>
      <c r="P230" s="2" t="str">
        <f ca="1">IF(INDEX(Sheet1!D:D,Table2[[#This Row],[//]])="","",INDEX(Sheet1!D:D,Table2[[#This Row],[//]]))</f>
        <v>set</v>
      </c>
      <c r="Q230" s="2" t="str">
        <f ca="1">IF(INDEX(Sheet1!E:E,Table2[[#This Row],[//]])="","",INDEX(Sheet1!E:E,Table2[[#This Row],[//]]))</f>
        <v>++</v>
      </c>
    </row>
    <row r="231" spans="1:17" x14ac:dyDescent="0.25">
      <c r="A231" s="2">
        <f>IF(OR(Sheet1!A231=Table1[[#Headers],[NAMA BARANG "JOYKO"]],Sheet1!A231=""),"",ROW(Sheet1!A231))</f>
        <v>231</v>
      </c>
      <c r="B231" s="2">
        <f>IF(Table1[[#This Row],[NAMA BARANG "JOYKO"]]="","",COUNT(B$2:B230)+1)</f>
        <v>217</v>
      </c>
      <c r="C231" s="2" t="str">
        <f>INDEX(Sheet1!A:A,INDEX(Table1[NAMA BARANG "JOYKO"],MATCH(ROW()-2,Table1[1])))</f>
        <v>Brush BR-10 No.11</v>
      </c>
      <c r="D231" s="2" t="str">
        <f t="shared" si="3"/>
        <v>C2:C230</v>
      </c>
      <c r="E231" s="2">
        <f ca="1">IF(_xlfn.IFNA(MATCH(Table1[[#This Row],[2]],INDIRECT(Table1[[#This Row],[3]]),0),0)=0,INDEX(Table1[NAMA BARANG "JOYKO"],MATCH(ROW()-2,Table1[1])),"")</f>
        <v>243</v>
      </c>
      <c r="F231" s="2">
        <f ca="1">IF(Table1[4]="","",COUNT(F$2:F230)+1)</f>
        <v>225</v>
      </c>
      <c r="G231" s="2" t="str">
        <f ca="1">CELL("FORMAT",Table1[7])</f>
        <v>G</v>
      </c>
      <c r="H231" s="2"/>
      <c r="I231" s="2"/>
      <c r="J231" s="2"/>
      <c r="L231">
        <f ca="1">INDEX(Table1[4],MATCH(ROW()-2,Table1[5]))</f>
        <v>247</v>
      </c>
      <c r="M231" t="str">
        <f ca="1">INDEX(Sheet1!A:A,Table2[[#This Row],[//]])</f>
        <v>Brush BR-17</v>
      </c>
      <c r="N231" t="str">
        <f ca="1">IF(INDEX(Sheet1!B:B,Table2[[#This Row],[//]])="","",INDEX(Sheet1!B:B,Table2[[#This Row],[//]]))</f>
        <v>50set x 8bxs</v>
      </c>
      <c r="O231" s="4">
        <f ca="1">IF(INDEX(Sheet1!C:C,Table2[[#This Row],[//]])="","",INDEX(Sheet1!C:C,Table2[[#This Row],[//]]))</f>
        <v>19500</v>
      </c>
      <c r="P231" s="2" t="str">
        <f ca="1">IF(INDEX(Sheet1!D:D,Table2[[#This Row],[//]])="","",INDEX(Sheet1!D:D,Table2[[#This Row],[//]]))</f>
        <v>set</v>
      </c>
      <c r="Q231" s="2" t="str">
        <f ca="1">IF(INDEX(Sheet1!E:E,Table2[[#This Row],[//]])="","",INDEX(Sheet1!E:E,Table2[[#This Row],[//]]))</f>
        <v>++</v>
      </c>
    </row>
    <row r="232" spans="1:17" x14ac:dyDescent="0.25">
      <c r="A232" s="2">
        <f>IF(OR(Sheet1!A232=Table1[[#Headers],[NAMA BARANG "JOYKO"]],Sheet1!A232=""),"",ROW(Sheet1!A232))</f>
        <v>232</v>
      </c>
      <c r="B232" s="2">
        <f>IF(Table1[[#This Row],[NAMA BARANG "JOYKO"]]="","",COUNT(B$2:B231)+1)</f>
        <v>218</v>
      </c>
      <c r="C232" s="2" t="str">
        <f>INDEX(Sheet1!A:A,INDEX(Table1[NAMA BARANG "JOYKO"],MATCH(ROW()-2,Table1[1])))</f>
        <v>Brush BR-10 No.12</v>
      </c>
      <c r="D232" s="2" t="str">
        <f t="shared" si="3"/>
        <v>C2:C231</v>
      </c>
      <c r="E232" s="2">
        <f ca="1">IF(_xlfn.IFNA(MATCH(Table1[[#This Row],[2]],INDIRECT(Table1[[#This Row],[3]]),0),0)=0,INDEX(Table1[NAMA BARANG "JOYKO"],MATCH(ROW()-2,Table1[1])),"")</f>
        <v>244</v>
      </c>
      <c r="F232" s="2">
        <f ca="1">IF(Table1[4]="","",COUNT(F$2:F231)+1)</f>
        <v>226</v>
      </c>
      <c r="G232" s="2" t="str">
        <f ca="1">CELL("FORMAT",Table1[7])</f>
        <v>G</v>
      </c>
      <c r="H232" s="2"/>
      <c r="I232" s="2"/>
      <c r="J232" s="2"/>
      <c r="L232">
        <f ca="1">INDEX(Table1[4],MATCH(ROW()-2,Table1[5]))</f>
        <v>248</v>
      </c>
      <c r="M232" t="str">
        <f ca="1">INDEX(Sheet1!A:A,Table2[[#This Row],[//]])</f>
        <v>Brush Set BRS-7</v>
      </c>
      <c r="N232" t="str">
        <f ca="1">IF(INDEX(Sheet1!B:B,Table2[[#This Row],[//]])="","",INDEX(Sheet1!B:B,Table2[[#This Row],[//]]))</f>
        <v>24sets x 2bxs</v>
      </c>
      <c r="O232" s="4">
        <f ca="1">IF(INDEX(Sheet1!C:C,Table2[[#This Row],[//]])="","",INDEX(Sheet1!C:C,Table2[[#This Row],[//]]))</f>
        <v>56000</v>
      </c>
      <c r="P232" s="2" t="str">
        <f ca="1">IF(INDEX(Sheet1!D:D,Table2[[#This Row],[//]])="","",INDEX(Sheet1!D:D,Table2[[#This Row],[//]]))</f>
        <v>set</v>
      </c>
      <c r="Q232" s="2" t="str">
        <f ca="1">IF(INDEX(Sheet1!E:E,Table2[[#This Row],[//]])="","",INDEX(Sheet1!E:E,Table2[[#This Row],[//]]))</f>
        <v>++</v>
      </c>
    </row>
    <row r="233" spans="1:17" x14ac:dyDescent="0.25">
      <c r="A233" s="2">
        <f>IF(OR(Sheet1!A233=Table1[[#Headers],[NAMA BARANG "JOYKO"]],Sheet1!A233=""),"",ROW(Sheet1!A233))</f>
        <v>233</v>
      </c>
      <c r="B233" s="2">
        <f>IF(Table1[[#This Row],[NAMA BARANG "JOYKO"]]="","",COUNT(B$2:B232)+1)</f>
        <v>219</v>
      </c>
      <c r="C233" s="2" t="str">
        <f>INDEX(Sheet1!A:A,INDEX(Table1[NAMA BARANG "JOYKO"],MATCH(ROW()-2,Table1[1])))</f>
        <v>Brush BR-15</v>
      </c>
      <c r="D233" s="2" t="str">
        <f t="shared" si="3"/>
        <v>C2:C232</v>
      </c>
      <c r="E233" s="2">
        <f ca="1">IF(_xlfn.IFNA(MATCH(Table1[[#This Row],[2]],INDIRECT(Table1[[#This Row],[3]]),0),0)=0,INDEX(Table1[NAMA BARANG "JOYKO"],MATCH(ROW()-2,Table1[1])),"")</f>
        <v>245</v>
      </c>
      <c r="F233" s="2">
        <f ca="1">IF(Table1[4]="","",COUNT(F$2:F232)+1)</f>
        <v>227</v>
      </c>
      <c r="G233" s="2" t="str">
        <f ca="1">CELL("FORMAT",Table1[7])</f>
        <v>G</v>
      </c>
      <c r="H233" s="2"/>
      <c r="I233" s="2"/>
      <c r="J233" s="2"/>
      <c r="L233">
        <f ca="1">INDEX(Table1[4],MATCH(ROW()-2,Table1[5]))</f>
        <v>249</v>
      </c>
      <c r="M233" t="str">
        <f ca="1">INDEX(Sheet1!A:A,Table2[[#This Row],[//]])</f>
        <v>Brush Set BRS-11</v>
      </c>
      <c r="N233" t="str">
        <f ca="1">IF(INDEX(Sheet1!B:B,Table2[[#This Row],[//]])="","",INDEX(Sheet1!B:B,Table2[[#This Row],[//]]))</f>
        <v>40sets x 5bxs</v>
      </c>
      <c r="O233" s="4">
        <f ca="1">IF(INDEX(Sheet1!C:C,Table2[[#This Row],[//]])="","",INDEX(Sheet1!C:C,Table2[[#This Row],[//]]))</f>
        <v>34000</v>
      </c>
      <c r="P233" s="2" t="str">
        <f ca="1">IF(INDEX(Sheet1!D:D,Table2[[#This Row],[//]])="","",INDEX(Sheet1!D:D,Table2[[#This Row],[//]]))</f>
        <v>set</v>
      </c>
      <c r="Q233" s="2" t="str">
        <f ca="1">IF(INDEX(Sheet1!E:E,Table2[[#This Row],[//]])="","",INDEX(Sheet1!E:E,Table2[[#This Row],[//]]))</f>
        <v>++</v>
      </c>
    </row>
    <row r="234" spans="1:17" x14ac:dyDescent="0.25">
      <c r="A234" s="2">
        <f>IF(OR(Sheet1!A234=Table1[[#Headers],[NAMA BARANG "JOYKO"]],Sheet1!A234=""),"",ROW(Sheet1!A234))</f>
        <v>234</v>
      </c>
      <c r="B234" s="2">
        <f>IF(Table1[[#This Row],[NAMA BARANG "JOYKO"]]="","",COUNT(B$2:B233)+1)</f>
        <v>220</v>
      </c>
      <c r="C234" s="2" t="str">
        <f>INDEX(Sheet1!A:A,INDEX(Table1[NAMA BARANG "JOYKO"],MATCH(ROW()-2,Table1[1])))</f>
        <v>Brush BR-16</v>
      </c>
      <c r="D234" s="2" t="str">
        <f t="shared" si="3"/>
        <v>C2:C233</v>
      </c>
      <c r="E234" s="2">
        <f ca="1">IF(_xlfn.IFNA(MATCH(Table1[[#This Row],[2]],INDIRECT(Table1[[#This Row],[3]]),0),0)=0,INDEX(Table1[NAMA BARANG "JOYKO"],MATCH(ROW()-2,Table1[1])),"")</f>
        <v>246</v>
      </c>
      <c r="F234" s="2">
        <f ca="1">IF(Table1[4]="","",COUNT(F$2:F233)+1)</f>
        <v>228</v>
      </c>
      <c r="G234" s="2" t="str">
        <f ca="1">CELL("FORMAT",Table1[7])</f>
        <v>G</v>
      </c>
      <c r="H234" s="2"/>
      <c r="I234" s="2"/>
      <c r="J234" s="2"/>
      <c r="L234">
        <f ca="1">INDEX(Table1[4],MATCH(ROW()-2,Table1[5]))</f>
        <v>250</v>
      </c>
      <c r="M234" t="str">
        <f ca="1">INDEX(Sheet1!A:A,Table2[[#This Row],[//]])</f>
        <v>Brush Set BRS-12</v>
      </c>
      <c r="N234" t="str">
        <f ca="1">IF(INDEX(Sheet1!B:B,Table2[[#This Row],[//]])="","",INDEX(Sheet1!B:B,Table2[[#This Row],[//]]))</f>
        <v>10sets x 4bxs</v>
      </c>
      <c r="O234" s="4">
        <f ca="1">IF(INDEX(Sheet1!C:C,Table2[[#This Row],[//]])="","",INDEX(Sheet1!C:C,Table2[[#This Row],[//]]))</f>
        <v>150000</v>
      </c>
      <c r="P234" s="2" t="str">
        <f ca="1">IF(INDEX(Sheet1!D:D,Table2[[#This Row],[//]])="","",INDEX(Sheet1!D:D,Table2[[#This Row],[//]]))</f>
        <v>set</v>
      </c>
      <c r="Q234" s="2" t="str">
        <f ca="1">IF(INDEX(Sheet1!E:E,Table2[[#This Row],[//]])="","",INDEX(Sheet1!E:E,Table2[[#This Row],[//]]))</f>
        <v>++</v>
      </c>
    </row>
    <row r="235" spans="1:17" x14ac:dyDescent="0.25">
      <c r="A235" s="2">
        <f>IF(OR(Sheet1!A235=Table1[[#Headers],[NAMA BARANG "JOYKO"]],Sheet1!A235=""),"",ROW(Sheet1!A235))</f>
        <v>235</v>
      </c>
      <c r="B235" s="2">
        <f>IF(Table1[[#This Row],[NAMA BARANG "JOYKO"]]="","",COUNT(B$2:B234)+1)</f>
        <v>221</v>
      </c>
      <c r="C235" s="2" t="str">
        <f>INDEX(Sheet1!A:A,INDEX(Table1[NAMA BARANG "JOYKO"],MATCH(ROW()-2,Table1[1])))</f>
        <v>Brush BR-17</v>
      </c>
      <c r="D235" s="2" t="str">
        <f t="shared" si="3"/>
        <v>C2:C234</v>
      </c>
      <c r="E235" s="2">
        <f ca="1">IF(_xlfn.IFNA(MATCH(Table1[[#This Row],[2]],INDIRECT(Table1[[#This Row],[3]]),0),0)=0,INDEX(Table1[NAMA BARANG "JOYKO"],MATCH(ROW()-2,Table1[1])),"")</f>
        <v>247</v>
      </c>
      <c r="F235" s="2">
        <f ca="1">IF(Table1[4]="","",COUNT(F$2:F234)+1)</f>
        <v>229</v>
      </c>
      <c r="G235" s="2" t="str">
        <f ca="1">CELL("FORMAT",Table1[7])</f>
        <v>G</v>
      </c>
      <c r="H235" s="2"/>
      <c r="I235" s="2"/>
      <c r="J235" s="2"/>
      <c r="L235">
        <f ca="1">INDEX(Table1[4],MATCH(ROW()-2,Table1[5]))</f>
        <v>251</v>
      </c>
      <c r="M235" s="3" t="str">
        <f ca="1">INDEX(Sheet1!A:A,Table2[[#This Row],[//]])</f>
        <v>CABLE TIES</v>
      </c>
      <c r="N235" t="str">
        <f ca="1">IF(INDEX(Sheet1!B:B,Table2[[#This Row],[//]])="","",INDEX(Sheet1!B:B,Table2[[#This Row],[//]]))</f>
        <v/>
      </c>
      <c r="O235" s="4" t="str">
        <f ca="1">IF(INDEX(Sheet1!C:C,Table2[[#This Row],[//]])="","",INDEX(Sheet1!C:C,Table2[[#This Row],[//]]))</f>
        <v/>
      </c>
      <c r="P235" s="2" t="str">
        <f ca="1">IF(INDEX(Sheet1!D:D,Table2[[#This Row],[//]])="","",INDEX(Sheet1!D:D,Table2[[#This Row],[//]]))</f>
        <v/>
      </c>
      <c r="Q235" s="2" t="str">
        <f ca="1">IF(INDEX(Sheet1!E:E,Table2[[#This Row],[//]])="","",INDEX(Sheet1!E:E,Table2[[#This Row],[//]]))</f>
        <v/>
      </c>
    </row>
    <row r="236" spans="1:17" x14ac:dyDescent="0.25">
      <c r="A236" s="2">
        <f>IF(OR(Sheet1!A236=Table1[[#Headers],[NAMA BARANG "JOYKO"]],Sheet1!A236=""),"",ROW(Sheet1!A236))</f>
        <v>236</v>
      </c>
      <c r="B236" s="2">
        <f>IF(Table1[[#This Row],[NAMA BARANG "JOYKO"]]="","",COUNT(B$2:B235)+1)</f>
        <v>222</v>
      </c>
      <c r="C236" s="2" t="str">
        <f>INDEX(Sheet1!A:A,INDEX(Table1[NAMA BARANG "JOYKO"],MATCH(ROW()-2,Table1[1])))</f>
        <v>Brush Set BRS-7</v>
      </c>
      <c r="D236" s="2" t="str">
        <f t="shared" si="3"/>
        <v>C2:C235</v>
      </c>
      <c r="E236" s="2">
        <f ca="1">IF(_xlfn.IFNA(MATCH(Table1[[#This Row],[2]],INDIRECT(Table1[[#This Row],[3]]),0),0)=0,INDEX(Table1[NAMA BARANG "JOYKO"],MATCH(ROW()-2,Table1[1])),"")</f>
        <v>248</v>
      </c>
      <c r="F236" s="2">
        <f ca="1">IF(Table1[4]="","",COUNT(F$2:F235)+1)</f>
        <v>230</v>
      </c>
      <c r="G236" s="2" t="str">
        <f ca="1">CELL("FORMAT",Table1[7])</f>
        <v>G</v>
      </c>
      <c r="H236" s="2"/>
      <c r="I236" s="2"/>
      <c r="J236" s="2"/>
      <c r="L236">
        <f ca="1">INDEX(Table1[4],MATCH(ROW()-2,Table1[5]))</f>
        <v>252</v>
      </c>
      <c r="M236" t="str">
        <f ca="1">INDEX(Sheet1!A:A,Table2[[#This Row],[//]])</f>
        <v>Cable Ties CBT-9</v>
      </c>
      <c r="N236" t="str">
        <f ca="1">IF(INDEX(Sheet1!B:B,Table2[[#This Row],[//]])="","",INDEX(Sheet1!B:B,Table2[[#This Row],[//]]))</f>
        <v>250bag x 2bxs</v>
      </c>
      <c r="O236" s="4">
        <f ca="1">IF(INDEX(Sheet1!C:C,Table2[[#This Row],[//]])="","",INDEX(Sheet1!C:C,Table2[[#This Row],[//]]))</f>
        <v>2800</v>
      </c>
      <c r="P236" s="2" t="str">
        <f ca="1">IF(INDEX(Sheet1!D:D,Table2[[#This Row],[//]])="","",INDEX(Sheet1!D:D,Table2[[#This Row],[//]]))</f>
        <v>bag</v>
      </c>
      <c r="Q236" s="2" t="str">
        <f ca="1">IF(INDEX(Sheet1!E:E,Table2[[#This Row],[//]])="","",INDEX(Sheet1!E:E,Table2[[#This Row],[//]]))</f>
        <v>++</v>
      </c>
    </row>
    <row r="237" spans="1:17" x14ac:dyDescent="0.25">
      <c r="A237" s="2">
        <f>IF(OR(Sheet1!A237=Table1[[#Headers],[NAMA BARANG "JOYKO"]],Sheet1!A237=""),"",ROW(Sheet1!A237))</f>
        <v>237</v>
      </c>
      <c r="B237" s="2">
        <f>IF(Table1[[#This Row],[NAMA BARANG "JOYKO"]]="","",COUNT(B$2:B236)+1)</f>
        <v>223</v>
      </c>
      <c r="C237" s="2" t="str">
        <f>INDEX(Sheet1!A:A,INDEX(Table1[NAMA BARANG "JOYKO"],MATCH(ROW()-2,Table1[1])))</f>
        <v>Brush Set BRS-11</v>
      </c>
      <c r="D237" s="2" t="str">
        <f t="shared" si="3"/>
        <v>C2:C236</v>
      </c>
      <c r="E237" s="2">
        <f ca="1">IF(_xlfn.IFNA(MATCH(Table1[[#This Row],[2]],INDIRECT(Table1[[#This Row],[3]]),0),0)=0,INDEX(Table1[NAMA BARANG "JOYKO"],MATCH(ROW()-2,Table1[1])),"")</f>
        <v>249</v>
      </c>
      <c r="F237" s="2">
        <f ca="1">IF(Table1[4]="","",COUNT(F$2:F236)+1)</f>
        <v>231</v>
      </c>
      <c r="G237" s="2" t="str">
        <f ca="1">CELL("FORMAT",Table1[7])</f>
        <v>G</v>
      </c>
      <c r="H237" s="2"/>
      <c r="I237" s="2"/>
      <c r="J237" s="2"/>
      <c r="L237">
        <f ca="1">INDEX(Table1[4],MATCH(ROW()-2,Table1[5]))</f>
        <v>253</v>
      </c>
      <c r="M237" t="str">
        <f ca="1">INDEX(Sheet1!A:A,Table2[[#This Row],[//]])</f>
        <v>Cable Ties CBT-10 (White)</v>
      </c>
      <c r="N237" t="str">
        <f ca="1">IF(INDEX(Sheet1!B:B,Table2[[#This Row],[//]])="","",INDEX(Sheet1!B:B,Table2[[#This Row],[//]]))</f>
        <v>200bag x 2bxs</v>
      </c>
      <c r="O237" s="4">
        <f ca="1">IF(INDEX(Sheet1!C:C,Table2[[#This Row],[//]])="","",INDEX(Sheet1!C:C,Table2[[#This Row],[//]]))</f>
        <v>3850</v>
      </c>
      <c r="P237" s="2" t="str">
        <f ca="1">IF(INDEX(Sheet1!D:D,Table2[[#This Row],[//]])="","",INDEX(Sheet1!D:D,Table2[[#This Row],[//]]))</f>
        <v>bag</v>
      </c>
      <c r="Q237" s="2" t="str">
        <f ca="1">IF(INDEX(Sheet1!E:E,Table2[[#This Row],[//]])="","",INDEX(Sheet1!E:E,Table2[[#This Row],[//]]))</f>
        <v>++</v>
      </c>
    </row>
    <row r="238" spans="1:17" x14ac:dyDescent="0.25">
      <c r="A238" s="2">
        <f>IF(OR(Sheet1!A238=Table1[[#Headers],[NAMA BARANG "JOYKO"]],Sheet1!A238=""),"",ROW(Sheet1!A238))</f>
        <v>238</v>
      </c>
      <c r="B238" s="2">
        <f>IF(Table1[[#This Row],[NAMA BARANG "JOYKO"]]="","",COUNT(B$2:B237)+1)</f>
        <v>224</v>
      </c>
      <c r="C238" s="2" t="str">
        <f>INDEX(Sheet1!A:A,INDEX(Table1[NAMA BARANG "JOYKO"],MATCH(ROW()-2,Table1[1])))</f>
        <v>Brush Set BRS-12</v>
      </c>
      <c r="D238" s="2" t="str">
        <f t="shared" si="3"/>
        <v>C2:C237</v>
      </c>
      <c r="E238" s="2">
        <f ca="1">IF(_xlfn.IFNA(MATCH(Table1[[#This Row],[2]],INDIRECT(Table1[[#This Row],[3]]),0),0)=0,INDEX(Table1[NAMA BARANG "JOYKO"],MATCH(ROW()-2,Table1[1])),"")</f>
        <v>250</v>
      </c>
      <c r="F238" s="2">
        <f ca="1">IF(Table1[4]="","",COUNT(F$2:F237)+1)</f>
        <v>232</v>
      </c>
      <c r="G238" s="2" t="str">
        <f ca="1">CELL("FORMAT",Table1[7])</f>
        <v>G</v>
      </c>
      <c r="H238" s="2"/>
      <c r="I238" s="2"/>
      <c r="J238" s="2"/>
      <c r="L238">
        <f ca="1">INDEX(Table1[4],MATCH(ROW()-2,Table1[5]))</f>
        <v>254</v>
      </c>
      <c r="M238" t="str">
        <f ca="1">INDEX(Sheet1!A:A,Table2[[#This Row],[//]])</f>
        <v>Cable Ties CBT-10 (Black)</v>
      </c>
      <c r="N238" t="str">
        <f ca="1">IF(INDEX(Sheet1!B:B,Table2[[#This Row],[//]])="","",INDEX(Sheet1!B:B,Table2[[#This Row],[//]]))</f>
        <v>200bag x 2bxs</v>
      </c>
      <c r="O238" s="4">
        <f ca="1">IF(INDEX(Sheet1!C:C,Table2[[#This Row],[//]])="","",INDEX(Sheet1!C:C,Table2[[#This Row],[//]]))</f>
        <v>4000</v>
      </c>
      <c r="P238" s="2" t="str">
        <f ca="1">IF(INDEX(Sheet1!D:D,Table2[[#This Row],[//]])="","",INDEX(Sheet1!D:D,Table2[[#This Row],[//]]))</f>
        <v>bag</v>
      </c>
      <c r="Q238" s="2" t="str">
        <f ca="1">IF(INDEX(Sheet1!E:E,Table2[[#This Row],[//]])="","",INDEX(Sheet1!E:E,Table2[[#This Row],[//]]))</f>
        <v>++</v>
      </c>
    </row>
    <row r="239" spans="1:17" x14ac:dyDescent="0.25">
      <c r="A239" s="2">
        <f>IF(OR(Sheet1!A239=Table1[[#Headers],[NAMA BARANG "JOYKO"]],Sheet1!A239=""),"",ROW(Sheet1!A239))</f>
        <v>239</v>
      </c>
      <c r="B239" s="2">
        <f>IF(Table1[[#This Row],[NAMA BARANG "JOYKO"]]="","",COUNT(B$2:B238)+1)</f>
        <v>225</v>
      </c>
      <c r="C239" s="2" t="str">
        <f>INDEX(Sheet1!A:A,INDEX(Table1[NAMA BARANG "JOYKO"],MATCH(ROW()-2,Table1[1])))</f>
        <v>CABLE TIES</v>
      </c>
      <c r="D239" s="2" t="str">
        <f t="shared" si="3"/>
        <v>C2:C238</v>
      </c>
      <c r="E239" s="2">
        <f ca="1">IF(_xlfn.IFNA(MATCH(Table1[[#This Row],[2]],INDIRECT(Table1[[#This Row],[3]]),0),0)=0,INDEX(Table1[NAMA BARANG "JOYKO"],MATCH(ROW()-2,Table1[1])),"")</f>
        <v>251</v>
      </c>
      <c r="F239" s="2">
        <f ca="1">IF(Table1[4]="","",COUNT(F$2:F238)+1)</f>
        <v>233</v>
      </c>
      <c r="G239" s="2" t="str">
        <f ca="1">CELL("FORMAT",Table1[7])</f>
        <v>G</v>
      </c>
      <c r="H239" s="2"/>
      <c r="I239" s="2"/>
      <c r="J239" s="2"/>
      <c r="L239">
        <f ca="1">INDEX(Table1[4],MATCH(ROW()-2,Table1[5]))</f>
        <v>255</v>
      </c>
      <c r="M239" t="str">
        <f ca="1">INDEX(Sheet1!A:A,Table2[[#This Row],[//]])</f>
        <v>Cable Ties CBT-10 (Blue,Green,Red,Yellow)</v>
      </c>
      <c r="N239" t="str">
        <f ca="1">IF(INDEX(Sheet1!B:B,Table2[[#This Row],[//]])="","",INDEX(Sheet1!B:B,Table2[[#This Row],[//]]))</f>
        <v>200bag x 2bxs</v>
      </c>
      <c r="O239" s="4">
        <f ca="1">IF(INDEX(Sheet1!C:C,Table2[[#This Row],[//]])="","",INDEX(Sheet1!C:C,Table2[[#This Row],[//]]))</f>
        <v>4300</v>
      </c>
      <c r="P239" s="2" t="str">
        <f ca="1">IF(INDEX(Sheet1!D:D,Table2[[#This Row],[//]])="","",INDEX(Sheet1!D:D,Table2[[#This Row],[//]]))</f>
        <v>bag</v>
      </c>
      <c r="Q239" s="2" t="str">
        <f ca="1">IF(INDEX(Sheet1!E:E,Table2[[#This Row],[//]])="","",INDEX(Sheet1!E:E,Table2[[#This Row],[//]]))</f>
        <v>++</v>
      </c>
    </row>
    <row r="240" spans="1:17" x14ac:dyDescent="0.25">
      <c r="A240" s="2">
        <f>IF(OR(Sheet1!A240=Table1[[#Headers],[NAMA BARANG "JOYKO"]],Sheet1!A240=""),"",ROW(Sheet1!A240))</f>
        <v>240</v>
      </c>
      <c r="B240" s="2">
        <f>IF(Table1[[#This Row],[NAMA BARANG "JOYKO"]]="","",COUNT(B$2:B239)+1)</f>
        <v>226</v>
      </c>
      <c r="C240" s="2" t="str">
        <f>INDEX(Sheet1!A:A,INDEX(Table1[NAMA BARANG "JOYKO"],MATCH(ROW()-2,Table1[1])))</f>
        <v>Cable Ties CBT-9</v>
      </c>
      <c r="D240" s="2" t="str">
        <f t="shared" si="3"/>
        <v>C2:C239</v>
      </c>
      <c r="E240" s="2">
        <f ca="1">IF(_xlfn.IFNA(MATCH(Table1[[#This Row],[2]],INDIRECT(Table1[[#This Row],[3]]),0),0)=0,INDEX(Table1[NAMA BARANG "JOYKO"],MATCH(ROW()-2,Table1[1])),"")</f>
        <v>252</v>
      </c>
      <c r="F240" s="2">
        <f ca="1">IF(Table1[4]="","",COUNT(F$2:F239)+1)</f>
        <v>234</v>
      </c>
      <c r="G240" s="2" t="str">
        <f ca="1">CELL("FORMAT",Table1[7])</f>
        <v>G</v>
      </c>
      <c r="H240" s="2"/>
      <c r="I240" s="2"/>
      <c r="J240" s="2"/>
      <c r="L240">
        <f ca="1">INDEX(Table1[4],MATCH(ROW()-2,Table1[5]))</f>
        <v>256</v>
      </c>
      <c r="M240" t="str">
        <f ca="1">INDEX(Sheet1!A:A,Table2[[#This Row],[//]])</f>
        <v>Cable Ties CBT-11</v>
      </c>
      <c r="N240" t="str">
        <f ca="1">IF(INDEX(Sheet1!B:B,Table2[[#This Row],[//]])="","",INDEX(Sheet1!B:B,Table2[[#This Row],[//]]))</f>
        <v>100bag x 2bxs</v>
      </c>
      <c r="O240" s="4">
        <f ca="1">IF(INDEX(Sheet1!C:C,Table2[[#This Row],[//]])="","",INDEX(Sheet1!C:C,Table2[[#This Row],[//]]))</f>
        <v>8700</v>
      </c>
      <c r="P240" s="2" t="str">
        <f ca="1">IF(INDEX(Sheet1!D:D,Table2[[#This Row],[//]])="","",INDEX(Sheet1!D:D,Table2[[#This Row],[//]]))</f>
        <v>bag</v>
      </c>
      <c r="Q240" s="2" t="str">
        <f ca="1">IF(INDEX(Sheet1!E:E,Table2[[#This Row],[//]])="","",INDEX(Sheet1!E:E,Table2[[#This Row],[//]]))</f>
        <v>++</v>
      </c>
    </row>
    <row r="241" spans="1:17" x14ac:dyDescent="0.25">
      <c r="A241" s="2">
        <f>IF(OR(Sheet1!A241=Table1[[#Headers],[NAMA BARANG "JOYKO"]],Sheet1!A241=""),"",ROW(Sheet1!A241))</f>
        <v>241</v>
      </c>
      <c r="B241" s="2">
        <f>IF(Table1[[#This Row],[NAMA BARANG "JOYKO"]]="","",COUNT(B$2:B240)+1)</f>
        <v>227</v>
      </c>
      <c r="C241" s="2" t="str">
        <f>INDEX(Sheet1!A:A,INDEX(Table1[NAMA BARANG "JOYKO"],MATCH(ROW()-2,Table1[1])))</f>
        <v>Cable Ties CBT-10 (White)</v>
      </c>
      <c r="D241" s="2" t="str">
        <f t="shared" si="3"/>
        <v>C2:C240</v>
      </c>
      <c r="E241" s="2">
        <f ca="1">IF(_xlfn.IFNA(MATCH(Table1[[#This Row],[2]],INDIRECT(Table1[[#This Row],[3]]),0),0)=0,INDEX(Table1[NAMA BARANG "JOYKO"],MATCH(ROW()-2,Table1[1])),"")</f>
        <v>253</v>
      </c>
      <c r="F241" s="2">
        <f ca="1">IF(Table1[4]="","",COUNT(F$2:F240)+1)</f>
        <v>235</v>
      </c>
      <c r="G241" s="2" t="str">
        <f ca="1">CELL("FORMAT",Table1[7])</f>
        <v>G</v>
      </c>
      <c r="H241" s="2"/>
      <c r="I241" s="2"/>
      <c r="J241" s="2"/>
      <c r="L241">
        <f ca="1">INDEX(Table1[4],MATCH(ROW()-2,Table1[5]))</f>
        <v>257</v>
      </c>
      <c r="M241" s="3" t="str">
        <f ca="1">INDEX(Sheet1!A:A,Table2[[#This Row],[//]])</f>
        <v>CALCULATOR</v>
      </c>
      <c r="N241" t="str">
        <f ca="1">IF(INDEX(Sheet1!B:B,Table2[[#This Row],[//]])="","",INDEX(Sheet1!B:B,Table2[[#This Row],[//]]))</f>
        <v/>
      </c>
      <c r="O241" s="4" t="str">
        <f ca="1">IF(INDEX(Sheet1!C:C,Table2[[#This Row],[//]])="","",INDEX(Sheet1!C:C,Table2[[#This Row],[//]]))</f>
        <v/>
      </c>
      <c r="P241" s="2" t="str">
        <f ca="1">IF(INDEX(Sheet1!D:D,Table2[[#This Row],[//]])="","",INDEX(Sheet1!D:D,Table2[[#This Row],[//]]))</f>
        <v/>
      </c>
      <c r="Q241" s="2" t="str">
        <f ca="1">IF(INDEX(Sheet1!E:E,Table2[[#This Row],[//]])="","",INDEX(Sheet1!E:E,Table2[[#This Row],[//]]))</f>
        <v/>
      </c>
    </row>
    <row r="242" spans="1:17" x14ac:dyDescent="0.25">
      <c r="A242" s="2">
        <f>IF(OR(Sheet1!A242=Table1[[#Headers],[NAMA BARANG "JOYKO"]],Sheet1!A242=""),"",ROW(Sheet1!A242))</f>
        <v>242</v>
      </c>
      <c r="B242" s="2">
        <f>IF(Table1[[#This Row],[NAMA BARANG "JOYKO"]]="","",COUNT(B$2:B241)+1)</f>
        <v>228</v>
      </c>
      <c r="C242" s="2" t="str">
        <f>INDEX(Sheet1!A:A,INDEX(Table1[NAMA BARANG "JOYKO"],MATCH(ROW()-2,Table1[1])))</f>
        <v>Cable Ties CBT-10 (Black)</v>
      </c>
      <c r="D242" s="2" t="str">
        <f t="shared" si="3"/>
        <v>C2:C241</v>
      </c>
      <c r="E242" s="2">
        <f ca="1">IF(_xlfn.IFNA(MATCH(Table1[[#This Row],[2]],INDIRECT(Table1[[#This Row],[3]]),0),0)=0,INDEX(Table1[NAMA BARANG "JOYKO"],MATCH(ROW()-2,Table1[1])),"")</f>
        <v>254</v>
      </c>
      <c r="F242" s="2">
        <f ca="1">IF(Table1[4]="","",COUNT(F$2:F241)+1)</f>
        <v>236</v>
      </c>
      <c r="G242" s="2" t="str">
        <f ca="1">CELL("FORMAT",Table1[7])</f>
        <v>G</v>
      </c>
      <c r="H242" s="2"/>
      <c r="I242" s="2"/>
      <c r="J242" s="2"/>
      <c r="L242">
        <f ca="1">INDEX(Table1[4],MATCH(ROW()-2,Table1[5]))</f>
        <v>258</v>
      </c>
      <c r="M242" t="str">
        <f ca="1">INDEX(Sheet1!A:A,Table2[[#This Row],[//]])</f>
        <v>Calculator CC-6</v>
      </c>
      <c r="N242" t="str">
        <f ca="1">IF(INDEX(Sheet1!B:B,Table2[[#This Row],[//]])="","",INDEX(Sheet1!B:B,Table2[[#This Row],[//]]))</f>
        <v>20pcs x 2bxs</v>
      </c>
      <c r="O242" s="4">
        <f ca="1">IF(INDEX(Sheet1!C:C,Table2[[#This Row],[//]])="","",INDEX(Sheet1!C:C,Table2[[#This Row],[//]]))</f>
        <v>64000</v>
      </c>
      <c r="P242" s="2" t="str">
        <f ca="1">IF(INDEX(Sheet1!D:D,Table2[[#This Row],[//]])="","",INDEX(Sheet1!D:D,Table2[[#This Row],[//]]))</f>
        <v>pcs</v>
      </c>
      <c r="Q242" s="2" t="str">
        <f ca="1">IF(INDEX(Sheet1!E:E,Table2[[#This Row],[//]])="","",INDEX(Sheet1!E:E,Table2[[#This Row],[//]]))</f>
        <v xml:space="preserve"> ++</v>
      </c>
    </row>
    <row r="243" spans="1:17" x14ac:dyDescent="0.25">
      <c r="A243" s="2">
        <f>IF(OR(Sheet1!A243=Table1[[#Headers],[NAMA BARANG "JOYKO"]],Sheet1!A243=""),"",ROW(Sheet1!A243))</f>
        <v>243</v>
      </c>
      <c r="B243" s="2">
        <f>IF(Table1[[#This Row],[NAMA BARANG "JOYKO"]]="","",COUNT(B$2:B242)+1)</f>
        <v>229</v>
      </c>
      <c r="C243" s="2" t="str">
        <f>INDEX(Sheet1!A:A,INDEX(Table1[NAMA BARANG "JOYKO"],MATCH(ROW()-2,Table1[1])))</f>
        <v>Cable Ties CBT-10 (Blue,Green,Red,Yellow)</v>
      </c>
      <c r="D243" s="2" t="str">
        <f t="shared" si="3"/>
        <v>C2:C242</v>
      </c>
      <c r="E243" s="2">
        <f ca="1">IF(_xlfn.IFNA(MATCH(Table1[[#This Row],[2]],INDIRECT(Table1[[#This Row],[3]]),0),0)=0,INDEX(Table1[NAMA BARANG "JOYKO"],MATCH(ROW()-2,Table1[1])),"")</f>
        <v>255</v>
      </c>
      <c r="F243" s="2">
        <f ca="1">IF(Table1[4]="","",COUNT(F$2:F242)+1)</f>
        <v>237</v>
      </c>
      <c r="G243" s="2" t="str">
        <f ca="1">CELL("FORMAT",Table1[7])</f>
        <v>G</v>
      </c>
      <c r="H243" s="2"/>
      <c r="I243" s="2"/>
      <c r="J243" s="2"/>
      <c r="L243">
        <f ca="1">INDEX(Table1[4],MATCH(ROW()-2,Table1[5]))</f>
        <v>259</v>
      </c>
      <c r="M243" t="str">
        <f ca="1">INDEX(Sheet1!A:A,Table2[[#This Row],[//]])</f>
        <v>Calculator CC-7</v>
      </c>
      <c r="N243" t="str">
        <f ca="1">IF(INDEX(Sheet1!B:B,Table2[[#This Row],[//]])="","",INDEX(Sheet1!B:B,Table2[[#This Row],[//]]))</f>
        <v>20pcs x 2bxs</v>
      </c>
      <c r="O243" s="4">
        <f ca="1">IF(INDEX(Sheet1!C:C,Table2[[#This Row],[//]])="","",INDEX(Sheet1!C:C,Table2[[#This Row],[//]]))</f>
        <v>58000</v>
      </c>
      <c r="P243" s="2" t="str">
        <f ca="1">IF(INDEX(Sheet1!D:D,Table2[[#This Row],[//]])="","",INDEX(Sheet1!D:D,Table2[[#This Row],[//]]))</f>
        <v>pcs</v>
      </c>
      <c r="Q243" s="2" t="str">
        <f ca="1">IF(INDEX(Sheet1!E:E,Table2[[#This Row],[//]])="","",INDEX(Sheet1!E:E,Table2[[#This Row],[//]]))</f>
        <v xml:space="preserve"> ++</v>
      </c>
    </row>
    <row r="244" spans="1:17" x14ac:dyDescent="0.25">
      <c r="A244" s="2">
        <f>IF(OR(Sheet1!A244=Table1[[#Headers],[NAMA BARANG "JOYKO"]],Sheet1!A244=""),"",ROW(Sheet1!A244))</f>
        <v>244</v>
      </c>
      <c r="B244" s="2">
        <f>IF(Table1[[#This Row],[NAMA BARANG "JOYKO"]]="","",COUNT(B$2:B243)+1)</f>
        <v>230</v>
      </c>
      <c r="C244" s="2" t="str">
        <f>INDEX(Sheet1!A:A,INDEX(Table1[NAMA BARANG "JOYKO"],MATCH(ROW()-2,Table1[1])))</f>
        <v>Cable Ties CBT-11</v>
      </c>
      <c r="D244" s="2" t="str">
        <f t="shared" si="3"/>
        <v>C2:C243</v>
      </c>
      <c r="E244" s="2">
        <f ca="1">IF(_xlfn.IFNA(MATCH(Table1[[#This Row],[2]],INDIRECT(Table1[[#This Row],[3]]),0),0)=0,INDEX(Table1[NAMA BARANG "JOYKO"],MATCH(ROW()-2,Table1[1])),"")</f>
        <v>256</v>
      </c>
      <c r="F244" s="2">
        <f ca="1">IF(Table1[4]="","",COUNT(F$2:F243)+1)</f>
        <v>238</v>
      </c>
      <c r="G244" s="2" t="str">
        <f ca="1">CELL("FORMAT",Table1[7])</f>
        <v>G</v>
      </c>
      <c r="H244" s="2"/>
      <c r="I244" s="2"/>
      <c r="J244" s="2"/>
      <c r="L244">
        <f ca="1">INDEX(Table1[4],MATCH(ROW()-2,Table1[5]))</f>
        <v>260</v>
      </c>
      <c r="M244" t="str">
        <f ca="1">INDEX(Sheet1!A:A,Table2[[#This Row],[//]])</f>
        <v>Calculator CC-8A</v>
      </c>
      <c r="N244" t="str">
        <f ca="1">IF(INDEX(Sheet1!B:B,Table2[[#This Row],[//]])="","",INDEX(Sheet1!B:B,Table2[[#This Row],[//]]))</f>
        <v>20pcs x 6bxs</v>
      </c>
      <c r="O244" s="4">
        <f ca="1">IF(INDEX(Sheet1!C:C,Table2[[#This Row],[//]])="","",INDEX(Sheet1!C:C,Table2[[#This Row],[//]]))</f>
        <v>46000</v>
      </c>
      <c r="P244" s="2" t="str">
        <f ca="1">IF(INDEX(Sheet1!D:D,Table2[[#This Row],[//]])="","",INDEX(Sheet1!D:D,Table2[[#This Row],[//]]))</f>
        <v>pcs</v>
      </c>
      <c r="Q244" s="2" t="str">
        <f ca="1">IF(INDEX(Sheet1!E:E,Table2[[#This Row],[//]])="","",INDEX(Sheet1!E:E,Table2[[#This Row],[//]]))</f>
        <v xml:space="preserve"> ++</v>
      </c>
    </row>
    <row r="245" spans="1:17" x14ac:dyDescent="0.25">
      <c r="A245" s="2">
        <f>IF(OR(Sheet1!A245=Table1[[#Headers],[NAMA BARANG "JOYKO"]],Sheet1!A245=""),"",ROW(Sheet1!A245))</f>
        <v>245</v>
      </c>
      <c r="B245" s="2">
        <f>IF(Table1[[#This Row],[NAMA BARANG "JOYKO"]]="","",COUNT(B$2:B244)+1)</f>
        <v>231</v>
      </c>
      <c r="C245" s="2" t="str">
        <f>INDEX(Sheet1!A:A,INDEX(Table1[NAMA BARANG "JOYKO"],MATCH(ROW()-2,Table1[1])))</f>
        <v>CALCULATOR</v>
      </c>
      <c r="D245" s="2" t="str">
        <f t="shared" si="3"/>
        <v>C2:C244</v>
      </c>
      <c r="E245" s="2">
        <f ca="1">IF(_xlfn.IFNA(MATCH(Table1[[#This Row],[2]],INDIRECT(Table1[[#This Row],[3]]),0),0)=0,INDEX(Table1[NAMA BARANG "JOYKO"],MATCH(ROW()-2,Table1[1])),"")</f>
        <v>257</v>
      </c>
      <c r="F245" s="2">
        <f ca="1">IF(Table1[4]="","",COUNT(F$2:F244)+1)</f>
        <v>239</v>
      </c>
      <c r="G245" s="2" t="str">
        <f ca="1">CELL("FORMAT",Table1[7])</f>
        <v>G</v>
      </c>
      <c r="H245" s="2"/>
      <c r="I245" s="2"/>
      <c r="J245" s="2"/>
      <c r="L245">
        <f ca="1">INDEX(Table1[4],MATCH(ROW()-2,Table1[5]))</f>
        <v>261</v>
      </c>
      <c r="M245" t="str">
        <f ca="1">INDEX(Sheet1!A:A,Table2[[#This Row],[//]])</f>
        <v>Calculator CC-8CO (Blue,Green,Orange)</v>
      </c>
      <c r="N245" t="str">
        <f ca="1">IF(INDEX(Sheet1!B:B,Table2[[#This Row],[//]])="","",INDEX(Sheet1!B:B,Table2[[#This Row],[//]]))</f>
        <v>20pcs x 6bxs</v>
      </c>
      <c r="O245" s="4">
        <f ca="1">IF(INDEX(Sheet1!C:C,Table2[[#This Row],[//]])="","",INDEX(Sheet1!C:C,Table2[[#This Row],[//]]))</f>
        <v>46000</v>
      </c>
      <c r="P245" s="2" t="str">
        <f ca="1">IF(INDEX(Sheet1!D:D,Table2[[#This Row],[//]])="","",INDEX(Sheet1!D:D,Table2[[#This Row],[//]]))</f>
        <v>pcs</v>
      </c>
      <c r="Q245" s="2" t="str">
        <f ca="1">IF(INDEX(Sheet1!E:E,Table2[[#This Row],[//]])="","",INDEX(Sheet1!E:E,Table2[[#This Row],[//]]))</f>
        <v xml:space="preserve"> ++</v>
      </c>
    </row>
    <row r="246" spans="1:17" x14ac:dyDescent="0.25">
      <c r="A246" s="2">
        <f>IF(OR(Sheet1!A246=Table1[[#Headers],[NAMA BARANG "JOYKO"]],Sheet1!A246=""),"",ROW(Sheet1!A246))</f>
        <v>246</v>
      </c>
      <c r="B246" s="2">
        <f>IF(Table1[[#This Row],[NAMA BARANG "JOYKO"]]="","",COUNT(B$2:B245)+1)</f>
        <v>232</v>
      </c>
      <c r="C246" s="2" t="str">
        <f>INDEX(Sheet1!A:A,INDEX(Table1[NAMA BARANG "JOYKO"],MATCH(ROW()-2,Table1[1])))</f>
        <v>Calculator CC-6</v>
      </c>
      <c r="D246" s="2" t="str">
        <f t="shared" si="3"/>
        <v>C2:C245</v>
      </c>
      <c r="E246" s="2">
        <f ca="1">IF(_xlfn.IFNA(MATCH(Table1[[#This Row],[2]],INDIRECT(Table1[[#This Row],[3]]),0),0)=0,INDEX(Table1[NAMA BARANG "JOYKO"],MATCH(ROW()-2,Table1[1])),"")</f>
        <v>258</v>
      </c>
      <c r="F246" s="2">
        <f ca="1">IF(Table1[4]="","",COUNT(F$2:F245)+1)</f>
        <v>240</v>
      </c>
      <c r="G246" s="2" t="str">
        <f ca="1">CELL("FORMAT",Table1[7])</f>
        <v>G</v>
      </c>
      <c r="H246" s="2"/>
      <c r="I246" s="2"/>
      <c r="J246" s="2"/>
      <c r="L246">
        <f ca="1">INDEX(Table1[4],MATCH(ROW()-2,Table1[5]))</f>
        <v>262</v>
      </c>
      <c r="M246" t="str">
        <f ca="1">INDEX(Sheet1!A:A,Table2[[#This Row],[//]])</f>
        <v>Calculator CC-11A</v>
      </c>
      <c r="N246" t="str">
        <f ca="1">IF(INDEX(Sheet1!B:B,Table2[[#This Row],[//]])="","",INDEX(Sheet1!B:B,Table2[[#This Row],[//]]))</f>
        <v>20pcs x 6bxs</v>
      </c>
      <c r="O246" s="4">
        <f ca="1">IF(INDEX(Sheet1!C:C,Table2[[#This Row],[//]])="","",INDEX(Sheet1!C:C,Table2[[#This Row],[//]]))</f>
        <v>49000</v>
      </c>
      <c r="P246" s="2" t="str">
        <f ca="1">IF(INDEX(Sheet1!D:D,Table2[[#This Row],[//]])="","",INDEX(Sheet1!D:D,Table2[[#This Row],[//]]))</f>
        <v>pcs</v>
      </c>
      <c r="Q246" s="2" t="str">
        <f ca="1">IF(INDEX(Sheet1!E:E,Table2[[#This Row],[//]])="","",INDEX(Sheet1!E:E,Table2[[#This Row],[//]]))</f>
        <v xml:space="preserve"> ++</v>
      </c>
    </row>
    <row r="247" spans="1:17" x14ac:dyDescent="0.25">
      <c r="A247" s="2">
        <f>IF(OR(Sheet1!A247=Table1[[#Headers],[NAMA BARANG "JOYKO"]],Sheet1!A247=""),"",ROW(Sheet1!A247))</f>
        <v>247</v>
      </c>
      <c r="B247" s="2">
        <f>IF(Table1[[#This Row],[NAMA BARANG "JOYKO"]]="","",COUNT(B$2:B246)+1)</f>
        <v>233</v>
      </c>
      <c r="C247" s="2" t="str">
        <f>INDEX(Sheet1!A:A,INDEX(Table1[NAMA BARANG "JOYKO"],MATCH(ROW()-2,Table1[1])))</f>
        <v>Calculator CC-7</v>
      </c>
      <c r="D247" s="2" t="str">
        <f t="shared" si="3"/>
        <v>C2:C246</v>
      </c>
      <c r="E247" s="2">
        <f ca="1">IF(_xlfn.IFNA(MATCH(Table1[[#This Row],[2]],INDIRECT(Table1[[#This Row],[3]]),0),0)=0,INDEX(Table1[NAMA BARANG "JOYKO"],MATCH(ROW()-2,Table1[1])),"")</f>
        <v>259</v>
      </c>
      <c r="F247" s="2">
        <f ca="1">IF(Table1[4]="","",COUNT(F$2:F246)+1)</f>
        <v>241</v>
      </c>
      <c r="G247" s="2" t="str">
        <f ca="1">CELL("FORMAT",Table1[7])</f>
        <v>G</v>
      </c>
      <c r="H247" s="2"/>
      <c r="I247" s="2"/>
      <c r="J247" s="2"/>
      <c r="L247">
        <f ca="1">INDEX(Table1[4],MATCH(ROW()-2,Table1[5]))</f>
        <v>263</v>
      </c>
      <c r="M247" t="str">
        <f ca="1">INDEX(Sheet1!A:A,Table2[[#This Row],[//]])</f>
        <v>Calculator CC-12</v>
      </c>
      <c r="N247" t="str">
        <f ca="1">IF(INDEX(Sheet1!B:B,Table2[[#This Row],[//]])="","",INDEX(Sheet1!B:B,Table2[[#This Row],[//]]))</f>
        <v>20pcs x 4bxs</v>
      </c>
      <c r="O247" s="4">
        <f ca="1">IF(INDEX(Sheet1!C:C,Table2[[#This Row],[//]])="","",INDEX(Sheet1!C:C,Table2[[#This Row],[//]]))</f>
        <v>56000</v>
      </c>
      <c r="P247" s="2" t="str">
        <f ca="1">IF(INDEX(Sheet1!D:D,Table2[[#This Row],[//]])="","",INDEX(Sheet1!D:D,Table2[[#This Row],[//]]))</f>
        <v>pcs</v>
      </c>
      <c r="Q247" s="2" t="str">
        <f ca="1">IF(INDEX(Sheet1!E:E,Table2[[#This Row],[//]])="","",INDEX(Sheet1!E:E,Table2[[#This Row],[//]]))</f>
        <v xml:space="preserve"> ++</v>
      </c>
    </row>
    <row r="248" spans="1:17" x14ac:dyDescent="0.25">
      <c r="A248" s="2">
        <f>IF(OR(Sheet1!A248=Table1[[#Headers],[NAMA BARANG "JOYKO"]],Sheet1!A248=""),"",ROW(Sheet1!A248))</f>
        <v>248</v>
      </c>
      <c r="B248" s="2">
        <f>IF(Table1[[#This Row],[NAMA BARANG "JOYKO"]]="","",COUNT(B$2:B247)+1)</f>
        <v>234</v>
      </c>
      <c r="C248" s="2" t="str">
        <f>INDEX(Sheet1!A:A,INDEX(Table1[NAMA BARANG "JOYKO"],MATCH(ROW()-2,Table1[1])))</f>
        <v>Calculator CC-8A</v>
      </c>
      <c r="D248" s="2" t="str">
        <f t="shared" si="3"/>
        <v>C2:C247</v>
      </c>
      <c r="E248" s="2">
        <f ca="1">IF(_xlfn.IFNA(MATCH(Table1[[#This Row],[2]],INDIRECT(Table1[[#This Row],[3]]),0),0)=0,INDEX(Table1[NAMA BARANG "JOYKO"],MATCH(ROW()-2,Table1[1])),"")</f>
        <v>260</v>
      </c>
      <c r="F248" s="2">
        <f ca="1">IF(Table1[4]="","",COUNT(F$2:F247)+1)</f>
        <v>242</v>
      </c>
      <c r="G248" s="2" t="str">
        <f ca="1">CELL("FORMAT",Table1[7])</f>
        <v>G</v>
      </c>
      <c r="H248" s="2"/>
      <c r="I248" s="2"/>
      <c r="J248" s="2"/>
      <c r="L248">
        <f ca="1">INDEX(Table1[4],MATCH(ROW()-2,Table1[5]))</f>
        <v>264</v>
      </c>
      <c r="M248" t="str">
        <f ca="1">INDEX(Sheet1!A:A,Table2[[#This Row],[//]])</f>
        <v>Calculator CC-12CO (Blue,Yellow,Green)</v>
      </c>
      <c r="N248" t="str">
        <f ca="1">IF(INDEX(Sheet1!B:B,Table2[[#This Row],[//]])="","",INDEX(Sheet1!B:B,Table2[[#This Row],[//]]))</f>
        <v>20pcs x 4bxs</v>
      </c>
      <c r="O248" s="4">
        <f ca="1">IF(INDEX(Sheet1!C:C,Table2[[#This Row],[//]])="","",INDEX(Sheet1!C:C,Table2[[#This Row],[//]]))</f>
        <v>56000</v>
      </c>
      <c r="P248" s="2" t="str">
        <f ca="1">IF(INDEX(Sheet1!D:D,Table2[[#This Row],[//]])="","",INDEX(Sheet1!D:D,Table2[[#This Row],[//]]))</f>
        <v>pcs</v>
      </c>
      <c r="Q248" s="2" t="str">
        <f ca="1">IF(INDEX(Sheet1!E:E,Table2[[#This Row],[//]])="","",INDEX(Sheet1!E:E,Table2[[#This Row],[//]]))</f>
        <v xml:space="preserve"> ++</v>
      </c>
    </row>
    <row r="249" spans="1:17" x14ac:dyDescent="0.25">
      <c r="A249" s="2">
        <f>IF(OR(Sheet1!A249=Table1[[#Headers],[NAMA BARANG "JOYKO"]],Sheet1!A249=""),"",ROW(Sheet1!A249))</f>
        <v>249</v>
      </c>
      <c r="B249" s="2">
        <f>IF(Table1[[#This Row],[NAMA BARANG "JOYKO"]]="","",COUNT(B$2:B248)+1)</f>
        <v>235</v>
      </c>
      <c r="C249" s="2" t="str">
        <f>INDEX(Sheet1!A:A,INDEX(Table1[NAMA BARANG "JOYKO"],MATCH(ROW()-2,Table1[1])))</f>
        <v>Calculator CC-8CO (Blue,Green,Orange)</v>
      </c>
      <c r="D249" s="2" t="str">
        <f t="shared" si="3"/>
        <v>C2:C248</v>
      </c>
      <c r="E249" s="2">
        <f ca="1">IF(_xlfn.IFNA(MATCH(Table1[[#This Row],[2]],INDIRECT(Table1[[#This Row],[3]]),0),0)=0,INDEX(Table1[NAMA BARANG "JOYKO"],MATCH(ROW()-2,Table1[1])),"")</f>
        <v>261</v>
      </c>
      <c r="F249" s="2">
        <f ca="1">IF(Table1[4]="","",COUNT(F$2:F248)+1)</f>
        <v>243</v>
      </c>
      <c r="G249" s="2" t="str">
        <f ca="1">CELL("FORMAT",Table1[7])</f>
        <v>G</v>
      </c>
      <c r="H249" s="2"/>
      <c r="I249" s="2"/>
      <c r="J249" s="2"/>
      <c r="L249">
        <f ca="1">INDEX(Table1[4],MATCH(ROW()-2,Table1[5]))</f>
        <v>265</v>
      </c>
      <c r="M249" t="str">
        <f ca="1">INDEX(Sheet1!A:A,Table2[[#This Row],[//]])</f>
        <v>Calculator CC-13</v>
      </c>
      <c r="N249" t="str">
        <f ca="1">IF(INDEX(Sheet1!B:B,Table2[[#This Row],[//]])="","",INDEX(Sheet1!B:B,Table2[[#This Row],[//]]))</f>
        <v>30pcs x 4bxs</v>
      </c>
      <c r="O249" s="4">
        <f ca="1">IF(INDEX(Sheet1!C:C,Table2[[#This Row],[//]])="","",INDEX(Sheet1!C:C,Table2[[#This Row],[//]]))</f>
        <v>36000</v>
      </c>
      <c r="P249" s="2" t="str">
        <f ca="1">IF(INDEX(Sheet1!D:D,Table2[[#This Row],[//]])="","",INDEX(Sheet1!D:D,Table2[[#This Row],[//]]))</f>
        <v>pcs</v>
      </c>
      <c r="Q249" s="2" t="str">
        <f ca="1">IF(INDEX(Sheet1!E:E,Table2[[#This Row],[//]])="","",INDEX(Sheet1!E:E,Table2[[#This Row],[//]]))</f>
        <v xml:space="preserve"> ++</v>
      </c>
    </row>
    <row r="250" spans="1:17" x14ac:dyDescent="0.25">
      <c r="A250" s="2">
        <f>IF(OR(Sheet1!A250=Table1[[#Headers],[NAMA BARANG "JOYKO"]],Sheet1!A250=""),"",ROW(Sheet1!A250))</f>
        <v>250</v>
      </c>
      <c r="B250" s="2">
        <f>IF(Table1[[#This Row],[NAMA BARANG "JOYKO"]]="","",COUNT(B$2:B249)+1)</f>
        <v>236</v>
      </c>
      <c r="C250" s="2" t="str">
        <f>INDEX(Sheet1!A:A,INDEX(Table1[NAMA BARANG "JOYKO"],MATCH(ROW()-2,Table1[1])))</f>
        <v>Calculator CC-11A</v>
      </c>
      <c r="D250" s="2" t="str">
        <f t="shared" si="3"/>
        <v>C2:C249</v>
      </c>
      <c r="E250" s="2">
        <f ca="1">IF(_xlfn.IFNA(MATCH(Table1[[#This Row],[2]],INDIRECT(Table1[[#This Row],[3]]),0),0)=0,INDEX(Table1[NAMA BARANG "JOYKO"],MATCH(ROW()-2,Table1[1])),"")</f>
        <v>262</v>
      </c>
      <c r="F250" s="2">
        <f ca="1">IF(Table1[4]="","",COUNT(F$2:F249)+1)</f>
        <v>244</v>
      </c>
      <c r="G250" s="2" t="str">
        <f ca="1">CELL("FORMAT",Table1[7])</f>
        <v>G</v>
      </c>
      <c r="H250" s="2"/>
      <c r="I250" s="2"/>
      <c r="J250" s="2"/>
      <c r="L250">
        <f ca="1">INDEX(Table1[4],MATCH(ROW()-2,Table1[5]))</f>
        <v>266</v>
      </c>
      <c r="M250" t="str">
        <f ca="1">INDEX(Sheet1!A:A,Table2[[#This Row],[//]])</f>
        <v>Calculator CC-15A</v>
      </c>
      <c r="N250" t="str">
        <f ca="1">IF(INDEX(Sheet1!B:B,Table2[[#This Row],[//]])="","",INDEX(Sheet1!B:B,Table2[[#This Row],[//]]))</f>
        <v>20pcs x 6bxs</v>
      </c>
      <c r="O250" s="4">
        <f ca="1">IF(INDEX(Sheet1!C:C,Table2[[#This Row],[//]])="","",INDEX(Sheet1!C:C,Table2[[#This Row],[//]]))</f>
        <v>47000</v>
      </c>
      <c r="P250" s="2" t="str">
        <f ca="1">IF(INDEX(Sheet1!D:D,Table2[[#This Row],[//]])="","",INDEX(Sheet1!D:D,Table2[[#This Row],[//]]))</f>
        <v>pcs</v>
      </c>
      <c r="Q250" s="2" t="str">
        <f ca="1">IF(INDEX(Sheet1!E:E,Table2[[#This Row],[//]])="","",INDEX(Sheet1!E:E,Table2[[#This Row],[//]]))</f>
        <v xml:space="preserve"> ++</v>
      </c>
    </row>
    <row r="251" spans="1:17" x14ac:dyDescent="0.25">
      <c r="A251" s="2">
        <f>IF(OR(Sheet1!A251=Table1[[#Headers],[NAMA BARANG "JOYKO"]],Sheet1!A251=""),"",ROW(Sheet1!A251))</f>
        <v>251</v>
      </c>
      <c r="B251" s="2">
        <f>IF(Table1[[#This Row],[NAMA BARANG "JOYKO"]]="","",COUNT(B$2:B250)+1)</f>
        <v>237</v>
      </c>
      <c r="C251" s="2" t="str">
        <f>INDEX(Sheet1!A:A,INDEX(Table1[NAMA BARANG "JOYKO"],MATCH(ROW()-2,Table1[1])))</f>
        <v>Calculator CC-12</v>
      </c>
      <c r="D251" s="2" t="str">
        <f t="shared" si="3"/>
        <v>C2:C250</v>
      </c>
      <c r="E251" s="2">
        <f ca="1">IF(_xlfn.IFNA(MATCH(Table1[[#This Row],[2]],INDIRECT(Table1[[#This Row],[3]]),0),0)=0,INDEX(Table1[NAMA BARANG "JOYKO"],MATCH(ROW()-2,Table1[1])),"")</f>
        <v>263</v>
      </c>
      <c r="F251" s="2">
        <f ca="1">IF(Table1[4]="","",COUNT(F$2:F250)+1)</f>
        <v>245</v>
      </c>
      <c r="G251" s="2" t="str">
        <f ca="1">CELL("FORMAT",Table1[7])</f>
        <v>G</v>
      </c>
      <c r="H251" s="2"/>
      <c r="I251" s="2"/>
      <c r="J251" s="2"/>
      <c r="L251">
        <f ca="1">INDEX(Table1[4],MATCH(ROW()-2,Table1[5]))</f>
        <v>267</v>
      </c>
      <c r="M251" t="str">
        <f ca="1">INDEX(Sheet1!A:A,Table2[[#This Row],[//]])</f>
        <v>Calculator CC-19</v>
      </c>
      <c r="N251" t="str">
        <f ca="1">IF(INDEX(Sheet1!B:B,Table2[[#This Row],[//]])="","",INDEX(Sheet1!B:B,Table2[[#This Row],[//]]))</f>
        <v>20pcs x 2bxs</v>
      </c>
      <c r="O251" s="4">
        <f ca="1">IF(INDEX(Sheet1!C:C,Table2[[#This Row],[//]])="","",INDEX(Sheet1!C:C,Table2[[#This Row],[//]]))</f>
        <v>62000</v>
      </c>
      <c r="P251" s="2" t="str">
        <f ca="1">IF(INDEX(Sheet1!D:D,Table2[[#This Row],[//]])="","",INDEX(Sheet1!D:D,Table2[[#This Row],[//]]))</f>
        <v>pcs</v>
      </c>
      <c r="Q251" s="2" t="str">
        <f ca="1">IF(INDEX(Sheet1!E:E,Table2[[#This Row],[//]])="","",INDEX(Sheet1!E:E,Table2[[#This Row],[//]]))</f>
        <v xml:space="preserve"> ++</v>
      </c>
    </row>
    <row r="252" spans="1:17" x14ac:dyDescent="0.25">
      <c r="A252" s="2">
        <f>IF(OR(Sheet1!A252=Table1[[#Headers],[NAMA BARANG "JOYKO"]],Sheet1!A252=""),"",ROW(Sheet1!A252))</f>
        <v>252</v>
      </c>
      <c r="B252" s="2">
        <f>IF(Table1[[#This Row],[NAMA BARANG "JOYKO"]]="","",COUNT(B$2:B251)+1)</f>
        <v>238</v>
      </c>
      <c r="C252" s="2" t="str">
        <f>INDEX(Sheet1!A:A,INDEX(Table1[NAMA BARANG "JOYKO"],MATCH(ROW()-2,Table1[1])))</f>
        <v>Calculator CC-12CO (Blue,Yellow,Green)</v>
      </c>
      <c r="D252" s="2" t="str">
        <f t="shared" si="3"/>
        <v>C2:C251</v>
      </c>
      <c r="E252" s="2">
        <f ca="1">IF(_xlfn.IFNA(MATCH(Table1[[#This Row],[2]],INDIRECT(Table1[[#This Row],[3]]),0),0)=0,INDEX(Table1[NAMA BARANG "JOYKO"],MATCH(ROW()-2,Table1[1])),"")</f>
        <v>264</v>
      </c>
      <c r="F252" s="2">
        <f ca="1">IF(Table1[4]="","",COUNT(F$2:F251)+1)</f>
        <v>246</v>
      </c>
      <c r="G252" s="2" t="str">
        <f ca="1">CELL("FORMAT",Table1[7])</f>
        <v>G</v>
      </c>
      <c r="H252" s="2"/>
      <c r="I252" s="2"/>
      <c r="J252" s="2"/>
      <c r="L252">
        <f ca="1">INDEX(Table1[4],MATCH(ROW()-2,Table1[5]))</f>
        <v>268</v>
      </c>
      <c r="M252" t="str">
        <f ca="1">INDEX(Sheet1!A:A,Table2[[#This Row],[//]])</f>
        <v>Calculator CC-19A</v>
      </c>
      <c r="N252" t="str">
        <f ca="1">IF(INDEX(Sheet1!B:B,Table2[[#This Row],[//]])="","",INDEX(Sheet1!B:B,Table2[[#This Row],[//]]))</f>
        <v>20pcs x 4bxs</v>
      </c>
      <c r="O252" s="4">
        <f ca="1">IF(INDEX(Sheet1!C:C,Table2[[#This Row],[//]])="","",INDEX(Sheet1!C:C,Table2[[#This Row],[//]]))</f>
        <v>60000</v>
      </c>
      <c r="P252" s="2" t="str">
        <f ca="1">IF(INDEX(Sheet1!D:D,Table2[[#This Row],[//]])="","",INDEX(Sheet1!D:D,Table2[[#This Row],[//]]))</f>
        <v>pcs</v>
      </c>
      <c r="Q252" s="2" t="str">
        <f ca="1">IF(INDEX(Sheet1!E:E,Table2[[#This Row],[//]])="","",INDEX(Sheet1!E:E,Table2[[#This Row],[//]]))</f>
        <v xml:space="preserve"> ++</v>
      </c>
    </row>
    <row r="253" spans="1:17" x14ac:dyDescent="0.25">
      <c r="A253" s="2">
        <f>IF(OR(Sheet1!A253=Table1[[#Headers],[NAMA BARANG "JOYKO"]],Sheet1!A253=""),"",ROW(Sheet1!A253))</f>
        <v>253</v>
      </c>
      <c r="B253" s="2">
        <f>IF(Table1[[#This Row],[NAMA BARANG "JOYKO"]]="","",COUNT(B$2:B252)+1)</f>
        <v>239</v>
      </c>
      <c r="C253" s="2" t="str">
        <f>INDEX(Sheet1!A:A,INDEX(Table1[NAMA BARANG "JOYKO"],MATCH(ROW()-2,Table1[1])))</f>
        <v>Calculator CC-13</v>
      </c>
      <c r="D253" s="2" t="str">
        <f t="shared" si="3"/>
        <v>C2:C252</v>
      </c>
      <c r="E253" s="2">
        <f ca="1">IF(_xlfn.IFNA(MATCH(Table1[[#This Row],[2]],INDIRECT(Table1[[#This Row],[3]]),0),0)=0,INDEX(Table1[NAMA BARANG "JOYKO"],MATCH(ROW()-2,Table1[1])),"")</f>
        <v>265</v>
      </c>
      <c r="F253" s="2">
        <f ca="1">IF(Table1[4]="","",COUNT(F$2:F252)+1)</f>
        <v>247</v>
      </c>
      <c r="G253" s="2" t="str">
        <f ca="1">CELL("FORMAT",Table1[7])</f>
        <v>G</v>
      </c>
      <c r="H253" s="2"/>
      <c r="I253" s="2"/>
      <c r="J253" s="2"/>
      <c r="L253">
        <f ca="1">INDEX(Table1[4],MATCH(ROW()-2,Table1[5]))</f>
        <v>269</v>
      </c>
      <c r="M253" t="str">
        <f ca="1">INDEX(Sheet1!A:A,Table2[[#This Row],[//]])</f>
        <v>Calculator CC-21 (Purple,Yellow,Blue)</v>
      </c>
      <c r="N253" t="str">
        <f ca="1">IF(INDEX(Sheet1!B:B,Table2[[#This Row],[//]])="","",INDEX(Sheet1!B:B,Table2[[#This Row],[//]]))</f>
        <v>40pcs x 4bxs</v>
      </c>
      <c r="O253" s="4">
        <f ca="1">IF(INDEX(Sheet1!C:C,Table2[[#This Row],[//]])="","",INDEX(Sheet1!C:C,Table2[[#This Row],[//]]))</f>
        <v>42000</v>
      </c>
      <c r="P253" s="2" t="str">
        <f ca="1">IF(INDEX(Sheet1!D:D,Table2[[#This Row],[//]])="","",INDEX(Sheet1!D:D,Table2[[#This Row],[//]]))</f>
        <v>pcs</v>
      </c>
      <c r="Q253" s="2" t="str">
        <f ca="1">IF(INDEX(Sheet1!E:E,Table2[[#This Row],[//]])="","",INDEX(Sheet1!E:E,Table2[[#This Row],[//]]))</f>
        <v xml:space="preserve"> ++</v>
      </c>
    </row>
    <row r="254" spans="1:17" x14ac:dyDescent="0.25">
      <c r="A254" s="2">
        <f>IF(OR(Sheet1!A254=Table1[[#Headers],[NAMA BARANG "JOYKO"]],Sheet1!A254=""),"",ROW(Sheet1!A254))</f>
        <v>254</v>
      </c>
      <c r="B254" s="2">
        <f>IF(Table1[[#This Row],[NAMA BARANG "JOYKO"]]="","",COUNT(B$2:B253)+1)</f>
        <v>240</v>
      </c>
      <c r="C254" s="2" t="str">
        <f>INDEX(Sheet1!A:A,INDEX(Table1[NAMA BARANG "JOYKO"],MATCH(ROW()-2,Table1[1])))</f>
        <v>Calculator CC-15A</v>
      </c>
      <c r="D254" s="2" t="str">
        <f t="shared" si="3"/>
        <v>C2:C253</v>
      </c>
      <c r="E254" s="2">
        <f ca="1">IF(_xlfn.IFNA(MATCH(Table1[[#This Row],[2]],INDIRECT(Table1[[#This Row],[3]]),0),0)=0,INDEX(Table1[NAMA BARANG "JOYKO"],MATCH(ROW()-2,Table1[1])),"")</f>
        <v>266</v>
      </c>
      <c r="F254" s="2">
        <f ca="1">IF(Table1[4]="","",COUNT(F$2:F253)+1)</f>
        <v>248</v>
      </c>
      <c r="G254" s="2" t="str">
        <f ca="1">CELL("FORMAT",Table1[7])</f>
        <v>G</v>
      </c>
      <c r="H254" s="2"/>
      <c r="I254" s="2"/>
      <c r="J254" s="2"/>
      <c r="L254">
        <f ca="1">INDEX(Table1[4],MATCH(ROW()-2,Table1[5]))</f>
        <v>270</v>
      </c>
      <c r="M254" t="str">
        <f ca="1">INDEX(Sheet1!A:A,Table2[[#This Row],[//]])</f>
        <v>Calculator CC-23</v>
      </c>
      <c r="N254" t="str">
        <f ca="1">IF(INDEX(Sheet1!B:B,Table2[[#This Row],[//]])="","",INDEX(Sheet1!B:B,Table2[[#This Row],[//]]))</f>
        <v>20pcs x 4bxs</v>
      </c>
      <c r="O254" s="4">
        <f ca="1">IF(INDEX(Sheet1!C:C,Table2[[#This Row],[//]])="","",INDEX(Sheet1!C:C,Table2[[#This Row],[//]]))</f>
        <v>50000</v>
      </c>
      <c r="P254" s="2" t="str">
        <f ca="1">IF(INDEX(Sheet1!D:D,Table2[[#This Row],[//]])="","",INDEX(Sheet1!D:D,Table2[[#This Row],[//]]))</f>
        <v>pcs</v>
      </c>
      <c r="Q254" s="2" t="str">
        <f ca="1">IF(INDEX(Sheet1!E:E,Table2[[#This Row],[//]])="","",INDEX(Sheet1!E:E,Table2[[#This Row],[//]]))</f>
        <v xml:space="preserve"> ++</v>
      </c>
    </row>
    <row r="255" spans="1:17" x14ac:dyDescent="0.25">
      <c r="A255" s="2">
        <f>IF(OR(Sheet1!A255=Table1[[#Headers],[NAMA BARANG "JOYKO"]],Sheet1!A255=""),"",ROW(Sheet1!A255))</f>
        <v>255</v>
      </c>
      <c r="B255" s="2">
        <f>IF(Table1[[#This Row],[NAMA BARANG "JOYKO"]]="","",COUNT(B$2:B254)+1)</f>
        <v>241</v>
      </c>
      <c r="C255" s="2" t="str">
        <f>INDEX(Sheet1!A:A,INDEX(Table1[NAMA BARANG "JOYKO"],MATCH(ROW()-2,Table1[1])))</f>
        <v>Calculator CC-19</v>
      </c>
      <c r="D255" s="2" t="str">
        <f t="shared" si="3"/>
        <v>C2:C254</v>
      </c>
      <c r="E255" s="2">
        <f ca="1">IF(_xlfn.IFNA(MATCH(Table1[[#This Row],[2]],INDIRECT(Table1[[#This Row],[3]]),0),0)=0,INDEX(Table1[NAMA BARANG "JOYKO"],MATCH(ROW()-2,Table1[1])),"")</f>
        <v>267</v>
      </c>
      <c r="F255" s="2">
        <f ca="1">IF(Table1[4]="","",COUNT(F$2:F254)+1)</f>
        <v>249</v>
      </c>
      <c r="G255" s="2" t="str">
        <f ca="1">CELL("FORMAT",Table1[7])</f>
        <v>G</v>
      </c>
      <c r="H255" s="2"/>
      <c r="I255" s="2"/>
      <c r="J255" s="2"/>
      <c r="L255">
        <f ca="1">INDEX(Table1[4],MATCH(ROW()-2,Table1[5]))</f>
        <v>271</v>
      </c>
      <c r="M255" t="str">
        <f ca="1">INDEX(Sheet1!A:A,Table2[[#This Row],[//]])</f>
        <v>Calculator CC-23CO (Black,Green,Orange)</v>
      </c>
      <c r="N255" t="str">
        <f ca="1">IF(INDEX(Sheet1!B:B,Table2[[#This Row],[//]])="","",INDEX(Sheet1!B:B,Table2[[#This Row],[//]]))</f>
        <v>20pcs x 4bxs</v>
      </c>
      <c r="O255" s="4">
        <f ca="1">IF(INDEX(Sheet1!C:C,Table2[[#This Row],[//]])="","",INDEX(Sheet1!C:C,Table2[[#This Row],[//]]))</f>
        <v>50000</v>
      </c>
      <c r="P255" s="2" t="str">
        <f ca="1">IF(INDEX(Sheet1!D:D,Table2[[#This Row],[//]])="","",INDEX(Sheet1!D:D,Table2[[#This Row],[//]]))</f>
        <v>pcs</v>
      </c>
      <c r="Q255" s="2" t="str">
        <f ca="1">IF(INDEX(Sheet1!E:E,Table2[[#This Row],[//]])="","",INDEX(Sheet1!E:E,Table2[[#This Row],[//]]))</f>
        <v xml:space="preserve"> ++</v>
      </c>
    </row>
    <row r="256" spans="1:17" x14ac:dyDescent="0.25">
      <c r="A256" s="2">
        <f>IF(OR(Sheet1!A256=Table1[[#Headers],[NAMA BARANG "JOYKO"]],Sheet1!A256=""),"",ROW(Sheet1!A256))</f>
        <v>256</v>
      </c>
      <c r="B256" s="2">
        <f>IF(Table1[[#This Row],[NAMA BARANG "JOYKO"]]="","",COUNT(B$2:B255)+1)</f>
        <v>242</v>
      </c>
      <c r="C256" s="2" t="str">
        <f>INDEX(Sheet1!A:A,INDEX(Table1[NAMA BARANG "JOYKO"],MATCH(ROW()-2,Table1[1])))</f>
        <v>Calculator CC-19A</v>
      </c>
      <c r="D256" s="2" t="str">
        <f t="shared" si="3"/>
        <v>C2:C255</v>
      </c>
      <c r="E256" s="2">
        <f ca="1">IF(_xlfn.IFNA(MATCH(Table1[[#This Row],[2]],INDIRECT(Table1[[#This Row],[3]]),0),0)=0,INDEX(Table1[NAMA BARANG "JOYKO"],MATCH(ROW()-2,Table1[1])),"")</f>
        <v>268</v>
      </c>
      <c r="F256" s="2">
        <f ca="1">IF(Table1[4]="","",COUNT(F$2:F255)+1)</f>
        <v>250</v>
      </c>
      <c r="G256" s="2" t="str">
        <f ca="1">CELL("FORMAT",Table1[7])</f>
        <v>G</v>
      </c>
      <c r="H256" s="2"/>
      <c r="I256" s="2"/>
      <c r="J256" s="2"/>
      <c r="L256">
        <f ca="1">INDEX(Table1[4],MATCH(ROW()-2,Table1[5]))</f>
        <v>272</v>
      </c>
      <c r="M256" t="str">
        <f ca="1">INDEX(Sheet1!A:A,Table2[[#This Row],[//]])</f>
        <v>Calculator CC-25</v>
      </c>
      <c r="N256" t="str">
        <f ca="1">IF(INDEX(Sheet1!B:B,Table2[[#This Row],[//]])="","",INDEX(Sheet1!B:B,Table2[[#This Row],[//]]))</f>
        <v>20pcs x 4bxs</v>
      </c>
      <c r="O256" s="4">
        <f ca="1">IF(INDEX(Sheet1!C:C,Table2[[#This Row],[//]])="","",INDEX(Sheet1!C:C,Table2[[#This Row],[//]]))</f>
        <v>67000</v>
      </c>
      <c r="P256" s="2" t="str">
        <f ca="1">IF(INDEX(Sheet1!D:D,Table2[[#This Row],[//]])="","",INDEX(Sheet1!D:D,Table2[[#This Row],[//]]))</f>
        <v>pcs</v>
      </c>
      <c r="Q256" s="2" t="str">
        <f ca="1">IF(INDEX(Sheet1!E:E,Table2[[#This Row],[//]])="","",INDEX(Sheet1!E:E,Table2[[#This Row],[//]]))</f>
        <v xml:space="preserve"> ++</v>
      </c>
    </row>
    <row r="257" spans="1:17" x14ac:dyDescent="0.25">
      <c r="A257" s="2">
        <f>IF(OR(Sheet1!A257=Table1[[#Headers],[NAMA BARANG "JOYKO"]],Sheet1!A257=""),"",ROW(Sheet1!A257))</f>
        <v>257</v>
      </c>
      <c r="B257" s="2">
        <f>IF(Table1[[#This Row],[NAMA BARANG "JOYKO"]]="","",COUNT(B$2:B256)+1)</f>
        <v>243</v>
      </c>
      <c r="C257" s="2" t="str">
        <f>INDEX(Sheet1!A:A,INDEX(Table1[NAMA BARANG "JOYKO"],MATCH(ROW()-2,Table1[1])))</f>
        <v>Calculator CC-21 (Purple,Yellow,Blue)</v>
      </c>
      <c r="D257" s="2" t="str">
        <f t="shared" si="3"/>
        <v>C2:C256</v>
      </c>
      <c r="E257" s="2">
        <f ca="1">IF(_xlfn.IFNA(MATCH(Table1[[#This Row],[2]],INDIRECT(Table1[[#This Row],[3]]),0),0)=0,INDEX(Table1[NAMA BARANG "JOYKO"],MATCH(ROW()-2,Table1[1])),"")</f>
        <v>269</v>
      </c>
      <c r="F257" s="2">
        <f ca="1">IF(Table1[4]="","",COUNT(F$2:F256)+1)</f>
        <v>251</v>
      </c>
      <c r="G257" s="2" t="str">
        <f ca="1">CELL("FORMAT",Table1[7])</f>
        <v>G</v>
      </c>
      <c r="H257" s="2"/>
      <c r="I257" s="2"/>
      <c r="J257" s="2"/>
      <c r="L257">
        <f ca="1">INDEX(Table1[4],MATCH(ROW()-2,Table1[5]))</f>
        <v>273</v>
      </c>
      <c r="M257" t="str">
        <f ca="1">INDEX(Sheet1!A:A,Table2[[#This Row],[//]])</f>
        <v>Calculator CC-26</v>
      </c>
      <c r="N257" t="str">
        <f ca="1">IF(INDEX(Sheet1!B:B,Table2[[#This Row],[//]])="","",INDEX(Sheet1!B:B,Table2[[#This Row],[//]]))</f>
        <v>10pcs x 8bxs</v>
      </c>
      <c r="O257" s="4">
        <f ca="1">IF(INDEX(Sheet1!C:C,Table2[[#This Row],[//]])="","",INDEX(Sheet1!C:C,Table2[[#This Row],[//]]))</f>
        <v>42000</v>
      </c>
      <c r="P257" s="2" t="str">
        <f ca="1">IF(INDEX(Sheet1!D:D,Table2[[#This Row],[//]])="","",INDEX(Sheet1!D:D,Table2[[#This Row],[//]]))</f>
        <v>pcs</v>
      </c>
      <c r="Q257" s="2" t="str">
        <f ca="1">IF(INDEX(Sheet1!E:E,Table2[[#This Row],[//]])="","",INDEX(Sheet1!E:E,Table2[[#This Row],[//]]))</f>
        <v xml:space="preserve"> ++</v>
      </c>
    </row>
    <row r="258" spans="1:17" x14ac:dyDescent="0.25">
      <c r="A258" s="2">
        <f>IF(OR(Sheet1!A258=Table1[[#Headers],[NAMA BARANG "JOYKO"]],Sheet1!A258=""),"",ROW(Sheet1!A258))</f>
        <v>258</v>
      </c>
      <c r="B258" s="2">
        <f>IF(Table1[[#This Row],[NAMA BARANG "JOYKO"]]="","",COUNT(B$2:B257)+1)</f>
        <v>244</v>
      </c>
      <c r="C258" s="2" t="str">
        <f>INDEX(Sheet1!A:A,INDEX(Table1[NAMA BARANG "JOYKO"],MATCH(ROW()-2,Table1[1])))</f>
        <v>Calculator CC-23</v>
      </c>
      <c r="D258" s="2" t="str">
        <f t="shared" si="3"/>
        <v>C2:C257</v>
      </c>
      <c r="E258" s="2">
        <f ca="1">IF(_xlfn.IFNA(MATCH(Table1[[#This Row],[2]],INDIRECT(Table1[[#This Row],[3]]),0),0)=0,INDEX(Table1[NAMA BARANG "JOYKO"],MATCH(ROW()-2,Table1[1])),"")</f>
        <v>270</v>
      </c>
      <c r="F258" s="2">
        <f ca="1">IF(Table1[4]="","",COUNT(F$2:F257)+1)</f>
        <v>252</v>
      </c>
      <c r="G258" s="2" t="str">
        <f ca="1">CELL("FORMAT",Table1[7])</f>
        <v>G</v>
      </c>
      <c r="H258" s="2"/>
      <c r="I258" s="2"/>
      <c r="J258" s="2"/>
      <c r="L258">
        <f ca="1">INDEX(Table1[4],MATCH(ROW()-2,Table1[5]))</f>
        <v>274</v>
      </c>
      <c r="M258" t="str">
        <f ca="1">INDEX(Sheet1!A:A,Table2[[#This Row],[//]])</f>
        <v>Calculator CC-27</v>
      </c>
      <c r="N258" t="str">
        <f ca="1">IF(INDEX(Sheet1!B:B,Table2[[#This Row],[//]])="","",INDEX(Sheet1!B:B,Table2[[#This Row],[//]]))</f>
        <v>10pcs x 6bxs</v>
      </c>
      <c r="O258" s="4">
        <f ca="1">IF(INDEX(Sheet1!C:C,Table2[[#This Row],[//]])="","",INDEX(Sheet1!C:C,Table2[[#This Row],[//]]))</f>
        <v>72000</v>
      </c>
      <c r="P258" s="2" t="str">
        <f ca="1">IF(INDEX(Sheet1!D:D,Table2[[#This Row],[//]])="","",INDEX(Sheet1!D:D,Table2[[#This Row],[//]]))</f>
        <v>pcs</v>
      </c>
      <c r="Q258" s="2" t="str">
        <f ca="1">IF(INDEX(Sheet1!E:E,Table2[[#This Row],[//]])="","",INDEX(Sheet1!E:E,Table2[[#This Row],[//]]))</f>
        <v xml:space="preserve"> ++</v>
      </c>
    </row>
    <row r="259" spans="1:17" x14ac:dyDescent="0.25">
      <c r="A259" s="2">
        <f>IF(OR(Sheet1!A259=Table1[[#Headers],[NAMA BARANG "JOYKO"]],Sheet1!A259=""),"",ROW(Sheet1!A259))</f>
        <v>259</v>
      </c>
      <c r="B259" s="2">
        <f>IF(Table1[[#This Row],[NAMA BARANG "JOYKO"]]="","",COUNT(B$2:B258)+1)</f>
        <v>245</v>
      </c>
      <c r="C259" s="2" t="str">
        <f>INDEX(Sheet1!A:A,INDEX(Table1[NAMA BARANG "JOYKO"],MATCH(ROW()-2,Table1[1])))</f>
        <v>Calculator CC-23CO (Black,Green,Orange)</v>
      </c>
      <c r="D259" s="2" t="str">
        <f t="shared" ref="D259:D322" si="4">"C"&amp;2&amp;":C"&amp;ROW()-1</f>
        <v>C2:C258</v>
      </c>
      <c r="E259" s="2">
        <f ca="1">IF(_xlfn.IFNA(MATCH(Table1[[#This Row],[2]],INDIRECT(Table1[[#This Row],[3]]),0),0)=0,INDEX(Table1[NAMA BARANG "JOYKO"],MATCH(ROW()-2,Table1[1])),"")</f>
        <v>271</v>
      </c>
      <c r="F259" s="2">
        <f ca="1">IF(Table1[4]="","",COUNT(F$2:F258)+1)</f>
        <v>253</v>
      </c>
      <c r="G259" s="2" t="str">
        <f ca="1">CELL("FORMAT",Table1[7])</f>
        <v>G</v>
      </c>
      <c r="H259" s="2"/>
      <c r="I259" s="2"/>
      <c r="J259" s="2"/>
      <c r="L259">
        <f ca="1">INDEX(Table1[4],MATCH(ROW()-2,Table1[5]))</f>
        <v>279</v>
      </c>
      <c r="M259" t="str">
        <f ca="1">INDEX(Sheet1!A:A,Table2[[#This Row],[//]])</f>
        <v>Calculator CC-28</v>
      </c>
      <c r="N259" t="str">
        <f ca="1">IF(INDEX(Sheet1!B:B,Table2[[#This Row],[//]])="","",INDEX(Sheet1!B:B,Table2[[#This Row],[//]]))</f>
        <v>20pcs x 6bxs</v>
      </c>
      <c r="O259" s="4">
        <f ca="1">IF(INDEX(Sheet1!C:C,Table2[[#This Row],[//]])="","",INDEX(Sheet1!C:C,Table2[[#This Row],[//]]))</f>
        <v>44000</v>
      </c>
      <c r="P259" s="2" t="str">
        <f ca="1">IF(INDEX(Sheet1!D:D,Table2[[#This Row],[//]])="","",INDEX(Sheet1!D:D,Table2[[#This Row],[//]]))</f>
        <v>pcs</v>
      </c>
      <c r="Q259" s="2" t="str">
        <f ca="1">IF(INDEX(Sheet1!E:E,Table2[[#This Row],[//]])="","",INDEX(Sheet1!E:E,Table2[[#This Row],[//]]))</f>
        <v xml:space="preserve"> ++</v>
      </c>
    </row>
    <row r="260" spans="1:17" x14ac:dyDescent="0.25">
      <c r="A260" s="2">
        <f>IF(OR(Sheet1!A260=Table1[[#Headers],[NAMA BARANG "JOYKO"]],Sheet1!A260=""),"",ROW(Sheet1!A260))</f>
        <v>260</v>
      </c>
      <c r="B260" s="2">
        <f>IF(Table1[[#This Row],[NAMA BARANG "JOYKO"]]="","",COUNT(B$2:B259)+1)</f>
        <v>246</v>
      </c>
      <c r="C260" s="2" t="str">
        <f>INDEX(Sheet1!A:A,INDEX(Table1[NAMA BARANG "JOYKO"],MATCH(ROW()-2,Table1[1])))</f>
        <v>Calculator CC-25</v>
      </c>
      <c r="D260" s="2" t="str">
        <f t="shared" si="4"/>
        <v>C2:C259</v>
      </c>
      <c r="E260" s="2">
        <f ca="1">IF(_xlfn.IFNA(MATCH(Table1[[#This Row],[2]],INDIRECT(Table1[[#This Row],[3]]),0),0)=0,INDEX(Table1[NAMA BARANG "JOYKO"],MATCH(ROW()-2,Table1[1])),"")</f>
        <v>272</v>
      </c>
      <c r="F260" s="2">
        <f ca="1">IF(Table1[4]="","",COUNT(F$2:F259)+1)</f>
        <v>254</v>
      </c>
      <c r="G260" s="2" t="str">
        <f ca="1">CELL("FORMAT",Table1[7])</f>
        <v>G</v>
      </c>
      <c r="H260" s="2"/>
      <c r="I260" s="2"/>
      <c r="J260" s="2"/>
      <c r="L260">
        <f ca="1">INDEX(Table1[4],MATCH(ROW()-2,Table1[5]))</f>
        <v>280</v>
      </c>
      <c r="M260" t="str">
        <f ca="1">INDEX(Sheet1!A:A,Table2[[#This Row],[//]])</f>
        <v>Calculator CC-29A</v>
      </c>
      <c r="N260" t="str">
        <f ca="1">IF(INDEX(Sheet1!B:B,Table2[[#This Row],[//]])="","",INDEX(Sheet1!B:B,Table2[[#This Row],[//]]))</f>
        <v>10pcs x 4bxs</v>
      </c>
      <c r="O260" s="4">
        <f ca="1">IF(INDEX(Sheet1!C:C,Table2[[#This Row],[//]])="","",INDEX(Sheet1!C:C,Table2[[#This Row],[//]]))</f>
        <v>170000</v>
      </c>
      <c r="P260" s="2" t="str">
        <f ca="1">IF(INDEX(Sheet1!D:D,Table2[[#This Row],[//]])="","",INDEX(Sheet1!D:D,Table2[[#This Row],[//]]))</f>
        <v>pcs</v>
      </c>
      <c r="Q260" s="2" t="str">
        <f ca="1">IF(INDEX(Sheet1!E:E,Table2[[#This Row],[//]])="","",INDEX(Sheet1!E:E,Table2[[#This Row],[//]]))</f>
        <v xml:space="preserve"> ++</v>
      </c>
    </row>
    <row r="261" spans="1:17" x14ac:dyDescent="0.25">
      <c r="A261" s="2">
        <f>IF(OR(Sheet1!A261=Table1[[#Headers],[NAMA BARANG "JOYKO"]],Sheet1!A261=""),"",ROW(Sheet1!A261))</f>
        <v>261</v>
      </c>
      <c r="B261" s="2">
        <f>IF(Table1[[#This Row],[NAMA BARANG "JOYKO"]]="","",COUNT(B$2:B260)+1)</f>
        <v>247</v>
      </c>
      <c r="C261" s="2" t="str">
        <f>INDEX(Sheet1!A:A,INDEX(Table1[NAMA BARANG "JOYKO"],MATCH(ROW()-2,Table1[1])))</f>
        <v>Calculator CC-26</v>
      </c>
      <c r="D261" s="2" t="str">
        <f t="shared" si="4"/>
        <v>C2:C260</v>
      </c>
      <c r="E261" s="2">
        <f ca="1">IF(_xlfn.IFNA(MATCH(Table1[[#This Row],[2]],INDIRECT(Table1[[#This Row],[3]]),0),0)=0,INDEX(Table1[NAMA BARANG "JOYKO"],MATCH(ROW()-2,Table1[1])),"")</f>
        <v>273</v>
      </c>
      <c r="F261" s="2">
        <f ca="1">IF(Table1[4]="","",COUNT(F$2:F260)+1)</f>
        <v>255</v>
      </c>
      <c r="G261" s="2" t="str">
        <f ca="1">CELL("FORMAT",Table1[7])</f>
        <v>G</v>
      </c>
      <c r="H261" s="2"/>
      <c r="I261" s="2"/>
      <c r="J261" s="2"/>
      <c r="L261">
        <f ca="1">INDEX(Table1[4],MATCH(ROW()-2,Table1[5]))</f>
        <v>281</v>
      </c>
      <c r="M261" t="str">
        <f ca="1">INDEX(Sheet1!A:A,Table2[[#This Row],[//]])</f>
        <v>Calculator CC-30</v>
      </c>
      <c r="N261" t="str">
        <f ca="1">IF(INDEX(Sheet1!B:B,Table2[[#This Row],[//]])="","",INDEX(Sheet1!B:B,Table2[[#This Row],[//]]))</f>
        <v>10pcs x 6bxs</v>
      </c>
      <c r="O261" s="4">
        <f ca="1">IF(INDEX(Sheet1!C:C,Table2[[#This Row],[//]])="","",INDEX(Sheet1!C:C,Table2[[#This Row],[//]]))</f>
        <v>75000</v>
      </c>
      <c r="P261" s="2" t="str">
        <f ca="1">IF(INDEX(Sheet1!D:D,Table2[[#This Row],[//]])="","",INDEX(Sheet1!D:D,Table2[[#This Row],[//]]))</f>
        <v>pcs</v>
      </c>
      <c r="Q261" s="2" t="str">
        <f ca="1">IF(INDEX(Sheet1!E:E,Table2[[#This Row],[//]])="","",INDEX(Sheet1!E:E,Table2[[#This Row],[//]]))</f>
        <v xml:space="preserve"> ++</v>
      </c>
    </row>
    <row r="262" spans="1:17" x14ac:dyDescent="0.25">
      <c r="A262" s="2">
        <f>IF(OR(Sheet1!A262=Table1[[#Headers],[NAMA BARANG "JOYKO"]],Sheet1!A262=""),"",ROW(Sheet1!A262))</f>
        <v>262</v>
      </c>
      <c r="B262" s="2">
        <f>IF(Table1[[#This Row],[NAMA BARANG "JOYKO"]]="","",COUNT(B$2:B261)+1)</f>
        <v>248</v>
      </c>
      <c r="C262" s="2" t="str">
        <f>INDEX(Sheet1!A:A,INDEX(Table1[NAMA BARANG "JOYKO"],MATCH(ROW()-2,Table1[1])))</f>
        <v>Calculator CC-27</v>
      </c>
      <c r="D262" s="2" t="str">
        <f t="shared" si="4"/>
        <v>C2:C261</v>
      </c>
      <c r="E262" s="2">
        <f ca="1">IF(_xlfn.IFNA(MATCH(Table1[[#This Row],[2]],INDIRECT(Table1[[#This Row],[3]]),0),0)=0,INDEX(Table1[NAMA BARANG "JOYKO"],MATCH(ROW()-2,Table1[1])),"")</f>
        <v>274</v>
      </c>
      <c r="F262" s="2">
        <f ca="1">IF(Table1[4]="","",COUNT(F$2:F261)+1)</f>
        <v>256</v>
      </c>
      <c r="G262" s="2" t="str">
        <f ca="1">CELL("FORMAT",Table1[7])</f>
        <v>G</v>
      </c>
      <c r="H262" s="2"/>
      <c r="I262" s="2"/>
      <c r="J262" s="2"/>
      <c r="L262">
        <f ca="1">INDEX(Table1[4],MATCH(ROW()-2,Table1[5]))</f>
        <v>282</v>
      </c>
      <c r="M262" t="str">
        <f ca="1">INDEX(Sheet1!A:A,Table2[[#This Row],[//]])</f>
        <v>Calculator CC-31</v>
      </c>
      <c r="N262" t="str">
        <f ca="1">IF(INDEX(Sheet1!B:B,Table2[[#This Row],[//]])="","",INDEX(Sheet1!B:B,Table2[[#This Row],[//]]))</f>
        <v>10pcs x 6bxs</v>
      </c>
      <c r="O262" s="4">
        <f ca="1">IF(INDEX(Sheet1!C:C,Table2[[#This Row],[//]])="","",INDEX(Sheet1!C:C,Table2[[#This Row],[//]]))</f>
        <v>77000</v>
      </c>
      <c r="P262" s="2" t="str">
        <f ca="1">IF(INDEX(Sheet1!D:D,Table2[[#This Row],[//]])="","",INDEX(Sheet1!D:D,Table2[[#This Row],[//]]))</f>
        <v>pcs</v>
      </c>
      <c r="Q262" s="2" t="str">
        <f ca="1">IF(INDEX(Sheet1!E:E,Table2[[#This Row],[//]])="","",INDEX(Sheet1!E:E,Table2[[#This Row],[//]]))</f>
        <v xml:space="preserve"> ++</v>
      </c>
    </row>
    <row r="263" spans="1:17" x14ac:dyDescent="0.25">
      <c r="A263" s="2">
        <f>IF(OR(Sheet1!A263=Table1[[#Headers],[NAMA BARANG "JOYKO"]],Sheet1!A263=""),"",ROW(Sheet1!A263))</f>
        <v>263</v>
      </c>
      <c r="B263" s="2">
        <f>IF(Table1[[#This Row],[NAMA BARANG "JOYKO"]]="","",COUNT(B$2:B262)+1)</f>
        <v>249</v>
      </c>
      <c r="C263" s="2" t="str">
        <f>INDEX(Sheet1!A:A,INDEX(Table1[NAMA BARANG "JOYKO"],MATCH(ROW()-2,Table1[1])))</f>
        <v>CALCULATOR</v>
      </c>
      <c r="D263" s="2" t="str">
        <f t="shared" si="4"/>
        <v>C2:C262</v>
      </c>
      <c r="E263" s="2" t="str">
        <f ca="1">IF(_xlfn.IFNA(MATCH(Table1[[#This Row],[2]],INDIRECT(Table1[[#This Row],[3]]),0),0)=0,INDEX(Table1[NAMA BARANG "JOYKO"],MATCH(ROW()-2,Table1[1])),"")</f>
        <v/>
      </c>
      <c r="F263" s="2" t="str">
        <f ca="1">IF(Table1[4]="","",COUNT(F$2:F262)+1)</f>
        <v/>
      </c>
      <c r="G263" s="2" t="str">
        <f ca="1">CELL("FORMAT",Table1[7])</f>
        <v>G</v>
      </c>
      <c r="H263" s="2"/>
      <c r="I263" s="2"/>
      <c r="J263" s="2"/>
      <c r="L263">
        <f ca="1">INDEX(Table1[4],MATCH(ROW()-2,Table1[5]))</f>
        <v>283</v>
      </c>
      <c r="M263" t="str">
        <f ca="1">INDEX(Sheet1!A:A,Table2[[#This Row],[//]])</f>
        <v>Calculator CC-32 (Blue,White,Black)</v>
      </c>
      <c r="N263" t="str">
        <f ca="1">IF(INDEX(Sheet1!B:B,Table2[[#This Row],[//]])="","",INDEX(Sheet1!B:B,Table2[[#This Row],[//]]))</f>
        <v>20pcs x 8bxs</v>
      </c>
      <c r="O263" s="4">
        <f ca="1">IF(INDEX(Sheet1!C:C,Table2[[#This Row],[//]])="","",INDEX(Sheet1!C:C,Table2[[#This Row],[//]]))</f>
        <v>33500</v>
      </c>
      <c r="P263" s="2" t="str">
        <f ca="1">IF(INDEX(Sheet1!D:D,Table2[[#This Row],[//]])="","",INDEX(Sheet1!D:D,Table2[[#This Row],[//]]))</f>
        <v>pcs</v>
      </c>
      <c r="Q263" s="2" t="str">
        <f ca="1">IF(INDEX(Sheet1!E:E,Table2[[#This Row],[//]])="","",INDEX(Sheet1!E:E,Table2[[#This Row],[//]]))</f>
        <v xml:space="preserve"> ++</v>
      </c>
    </row>
    <row r="264" spans="1:17" x14ac:dyDescent="0.25">
      <c r="A264" s="2">
        <f>IF(OR(Sheet1!A264=Table1[[#Headers],[NAMA BARANG "JOYKO"]],Sheet1!A264=""),"",ROW(Sheet1!A264))</f>
        <v>264</v>
      </c>
      <c r="B264" s="2">
        <f>IF(Table1[[#This Row],[NAMA BARANG "JOYKO"]]="","",COUNT(B$2:B263)+1)</f>
        <v>250</v>
      </c>
      <c r="C264" s="2" t="str">
        <f>INDEX(Sheet1!A:A,INDEX(Table1[NAMA BARANG "JOYKO"],MATCH(ROW()-2,Table1[1])))</f>
        <v>Calculator CC-28</v>
      </c>
      <c r="D264" s="2" t="str">
        <f t="shared" si="4"/>
        <v>C2:C263</v>
      </c>
      <c r="E264" s="2">
        <f ca="1">IF(_xlfn.IFNA(MATCH(Table1[[#This Row],[2]],INDIRECT(Table1[[#This Row],[3]]),0),0)=0,INDEX(Table1[NAMA BARANG "JOYKO"],MATCH(ROW()-2,Table1[1])),"")</f>
        <v>279</v>
      </c>
      <c r="F264" s="2">
        <f ca="1">IF(Table1[4]="","",COUNT(F$2:F263)+1)</f>
        <v>257</v>
      </c>
      <c r="G264" s="2" t="str">
        <f ca="1">CELL("FORMAT",Table1[7])</f>
        <v>G</v>
      </c>
      <c r="H264" s="2"/>
      <c r="I264" s="2"/>
      <c r="J264" s="2"/>
      <c r="L264">
        <f ca="1">INDEX(Table1[4],MATCH(ROW()-2,Table1[5]))</f>
        <v>284</v>
      </c>
      <c r="M264" t="str">
        <f ca="1">INDEX(Sheet1!A:A,Table2[[#This Row],[//]])</f>
        <v>Calculator CC-33</v>
      </c>
      <c r="N264" t="str">
        <f ca="1">IF(INDEX(Sheet1!B:B,Table2[[#This Row],[//]])="","",INDEX(Sheet1!B:B,Table2[[#This Row],[//]]))</f>
        <v>10pcs x 6bxs</v>
      </c>
      <c r="O264" s="4">
        <f ca="1">IF(INDEX(Sheet1!C:C,Table2[[#This Row],[//]])="","",INDEX(Sheet1!C:C,Table2[[#This Row],[//]]))</f>
        <v>73000</v>
      </c>
      <c r="P264" s="2" t="str">
        <f ca="1">IF(INDEX(Sheet1!D:D,Table2[[#This Row],[//]])="","",INDEX(Sheet1!D:D,Table2[[#This Row],[//]]))</f>
        <v>pcs</v>
      </c>
      <c r="Q264" s="2" t="str">
        <f ca="1">IF(INDEX(Sheet1!E:E,Table2[[#This Row],[//]])="","",INDEX(Sheet1!E:E,Table2[[#This Row],[//]]))</f>
        <v xml:space="preserve"> ++</v>
      </c>
    </row>
    <row r="265" spans="1:17" x14ac:dyDescent="0.25">
      <c r="A265" s="2">
        <f>IF(OR(Sheet1!A265=Table1[[#Headers],[NAMA BARANG "JOYKO"]],Sheet1!A265=""),"",ROW(Sheet1!A265))</f>
        <v>265</v>
      </c>
      <c r="B265" s="2">
        <f>IF(Table1[[#This Row],[NAMA BARANG "JOYKO"]]="","",COUNT(B$2:B264)+1)</f>
        <v>251</v>
      </c>
      <c r="C265" s="2" t="str">
        <f>INDEX(Sheet1!A:A,INDEX(Table1[NAMA BARANG "JOYKO"],MATCH(ROW()-2,Table1[1])))</f>
        <v>Calculator CC-29A</v>
      </c>
      <c r="D265" s="2" t="str">
        <f t="shared" si="4"/>
        <v>C2:C264</v>
      </c>
      <c r="E265" s="2">
        <f ca="1">IF(_xlfn.IFNA(MATCH(Table1[[#This Row],[2]],INDIRECT(Table1[[#This Row],[3]]),0),0)=0,INDEX(Table1[NAMA BARANG "JOYKO"],MATCH(ROW()-2,Table1[1])),"")</f>
        <v>280</v>
      </c>
      <c r="F265" s="2">
        <f ca="1">IF(Table1[4]="","",COUNT(F$2:F264)+1)</f>
        <v>258</v>
      </c>
      <c r="G265" s="2" t="str">
        <f ca="1">CELL("FORMAT",Table1[7])</f>
        <v>G</v>
      </c>
      <c r="H265" s="2"/>
      <c r="I265" s="2"/>
      <c r="J265" s="2"/>
      <c r="L265">
        <f ca="1">INDEX(Table1[4],MATCH(ROW()-2,Table1[5]))</f>
        <v>285</v>
      </c>
      <c r="M265" t="str">
        <f ca="1">INDEX(Sheet1!A:A,Table2[[#This Row],[//]])</f>
        <v>Calculator CC-34</v>
      </c>
      <c r="N265" t="str">
        <f ca="1">IF(INDEX(Sheet1!B:B,Table2[[#This Row],[//]])="","",INDEX(Sheet1!B:B,Table2[[#This Row],[//]]))</f>
        <v>10pcs x 6bxs</v>
      </c>
      <c r="O265" s="4">
        <f ca="1">IF(INDEX(Sheet1!C:C,Table2[[#This Row],[//]])="","",INDEX(Sheet1!C:C,Table2[[#This Row],[//]]))</f>
        <v>75000</v>
      </c>
      <c r="P265" s="2" t="str">
        <f ca="1">IF(INDEX(Sheet1!D:D,Table2[[#This Row],[//]])="","",INDEX(Sheet1!D:D,Table2[[#This Row],[//]]))</f>
        <v>pcs</v>
      </c>
      <c r="Q265" s="2" t="str">
        <f ca="1">IF(INDEX(Sheet1!E:E,Table2[[#This Row],[//]])="","",INDEX(Sheet1!E:E,Table2[[#This Row],[//]]))</f>
        <v xml:space="preserve"> ++</v>
      </c>
    </row>
    <row r="266" spans="1:17" x14ac:dyDescent="0.25">
      <c r="A266" s="2">
        <f>IF(OR(Sheet1!A266=Table1[[#Headers],[NAMA BARANG "JOYKO"]],Sheet1!A266=""),"",ROW(Sheet1!A266))</f>
        <v>266</v>
      </c>
      <c r="B266" s="2">
        <f>IF(Table1[[#This Row],[NAMA BARANG "JOYKO"]]="","",COUNT(B$2:B265)+1)</f>
        <v>252</v>
      </c>
      <c r="C266" s="2" t="str">
        <f>INDEX(Sheet1!A:A,INDEX(Table1[NAMA BARANG "JOYKO"],MATCH(ROW()-2,Table1[1])))</f>
        <v>Calculator CC-30</v>
      </c>
      <c r="D266" s="2" t="str">
        <f t="shared" si="4"/>
        <v>C2:C265</v>
      </c>
      <c r="E266" s="2">
        <f ca="1">IF(_xlfn.IFNA(MATCH(Table1[[#This Row],[2]],INDIRECT(Table1[[#This Row],[3]]),0),0)=0,INDEX(Table1[NAMA BARANG "JOYKO"],MATCH(ROW()-2,Table1[1])),"")</f>
        <v>281</v>
      </c>
      <c r="F266" s="2">
        <f ca="1">IF(Table1[4]="","",COUNT(F$2:F265)+1)</f>
        <v>259</v>
      </c>
      <c r="G266" s="2" t="str">
        <f ca="1">CELL("FORMAT",Table1[7])</f>
        <v>G</v>
      </c>
      <c r="H266" s="2"/>
      <c r="I266" s="2"/>
      <c r="J266" s="2"/>
      <c r="L266">
        <f ca="1">INDEX(Table1[4],MATCH(ROW()-2,Table1[5]))</f>
        <v>286</v>
      </c>
      <c r="M266" t="str">
        <f ca="1">INDEX(Sheet1!A:A,Table2[[#This Row],[//]])</f>
        <v>Calculator CC-35</v>
      </c>
      <c r="N266" t="str">
        <f ca="1">IF(INDEX(Sheet1!B:B,Table2[[#This Row],[//]])="","",INDEX(Sheet1!B:B,Table2[[#This Row],[//]]))</f>
        <v>10pcs x 8bxs</v>
      </c>
      <c r="O266" s="4">
        <f ca="1">IF(INDEX(Sheet1!C:C,Table2[[#This Row],[//]])="","",INDEX(Sheet1!C:C,Table2[[#This Row],[//]]))</f>
        <v>56000</v>
      </c>
      <c r="P266" s="2" t="str">
        <f ca="1">IF(INDEX(Sheet1!D:D,Table2[[#This Row],[//]])="","",INDEX(Sheet1!D:D,Table2[[#This Row],[//]]))</f>
        <v>pcs</v>
      </c>
      <c r="Q266" s="2" t="str">
        <f ca="1">IF(INDEX(Sheet1!E:E,Table2[[#This Row],[//]])="","",INDEX(Sheet1!E:E,Table2[[#This Row],[//]]))</f>
        <v xml:space="preserve"> ++</v>
      </c>
    </row>
    <row r="267" spans="1:17" x14ac:dyDescent="0.25">
      <c r="A267" s="2">
        <f>IF(OR(Sheet1!A267=Table1[[#Headers],[NAMA BARANG "JOYKO"]],Sheet1!A267=""),"",ROW(Sheet1!A267))</f>
        <v>267</v>
      </c>
      <c r="B267" s="2">
        <f>IF(Table1[[#This Row],[NAMA BARANG "JOYKO"]]="","",COUNT(B$2:B266)+1)</f>
        <v>253</v>
      </c>
      <c r="C267" s="2" t="str">
        <f>INDEX(Sheet1!A:A,INDEX(Table1[NAMA BARANG "JOYKO"],MATCH(ROW()-2,Table1[1])))</f>
        <v>Calculator CC-31</v>
      </c>
      <c r="D267" s="2" t="str">
        <f t="shared" si="4"/>
        <v>C2:C266</v>
      </c>
      <c r="E267" s="2">
        <f ca="1">IF(_xlfn.IFNA(MATCH(Table1[[#This Row],[2]],INDIRECT(Table1[[#This Row],[3]]),0),0)=0,INDEX(Table1[NAMA BARANG "JOYKO"],MATCH(ROW()-2,Table1[1])),"")</f>
        <v>282</v>
      </c>
      <c r="F267" s="2">
        <f ca="1">IF(Table1[4]="","",COUNT(F$2:F266)+1)</f>
        <v>260</v>
      </c>
      <c r="G267" s="2" t="str">
        <f ca="1">CELL("FORMAT",Table1[7])</f>
        <v>G</v>
      </c>
      <c r="H267" s="2"/>
      <c r="I267" s="2"/>
      <c r="J267" s="2"/>
      <c r="L267">
        <f ca="1">INDEX(Table1[4],MATCH(ROW()-2,Table1[5]))</f>
        <v>287</v>
      </c>
      <c r="M267" t="str">
        <f ca="1">INDEX(Sheet1!A:A,Table2[[#This Row],[//]])</f>
        <v>Calculator CC-36 (Blue,Yellow,Green)</v>
      </c>
      <c r="N267" t="str">
        <f ca="1">IF(INDEX(Sheet1!B:B,Table2[[#This Row],[//]])="","",INDEX(Sheet1!B:B,Table2[[#This Row],[//]]))</f>
        <v>20pcs x 6bxs</v>
      </c>
      <c r="O267" s="4">
        <f ca="1">IF(INDEX(Sheet1!C:C,Table2[[#This Row],[//]])="","",INDEX(Sheet1!C:C,Table2[[#This Row],[//]]))</f>
        <v>47000</v>
      </c>
      <c r="P267" s="2" t="str">
        <f ca="1">IF(INDEX(Sheet1!D:D,Table2[[#This Row],[//]])="","",INDEX(Sheet1!D:D,Table2[[#This Row],[//]]))</f>
        <v>pcs</v>
      </c>
      <c r="Q267" s="2" t="str">
        <f ca="1">IF(INDEX(Sheet1!E:E,Table2[[#This Row],[//]])="","",INDEX(Sheet1!E:E,Table2[[#This Row],[//]]))</f>
        <v xml:space="preserve"> ++</v>
      </c>
    </row>
    <row r="268" spans="1:17" x14ac:dyDescent="0.25">
      <c r="A268" s="2">
        <f>IF(OR(Sheet1!A268=Table1[[#Headers],[NAMA BARANG "JOYKO"]],Sheet1!A268=""),"",ROW(Sheet1!A268))</f>
        <v>268</v>
      </c>
      <c r="B268" s="2">
        <f>IF(Table1[[#This Row],[NAMA BARANG "JOYKO"]]="","",COUNT(B$2:B267)+1)</f>
        <v>254</v>
      </c>
      <c r="C268" s="2" t="str">
        <f>INDEX(Sheet1!A:A,INDEX(Table1[NAMA BARANG "JOYKO"],MATCH(ROW()-2,Table1[1])))</f>
        <v>Calculator CC-32 (Blue,White,Black)</v>
      </c>
      <c r="D268" s="2" t="str">
        <f t="shared" si="4"/>
        <v>C2:C267</v>
      </c>
      <c r="E268" s="2">
        <f ca="1">IF(_xlfn.IFNA(MATCH(Table1[[#This Row],[2]],INDIRECT(Table1[[#This Row],[3]]),0),0)=0,INDEX(Table1[NAMA BARANG "JOYKO"],MATCH(ROW()-2,Table1[1])),"")</f>
        <v>283</v>
      </c>
      <c r="F268" s="2">
        <f ca="1">IF(Table1[4]="","",COUNT(F$2:F267)+1)</f>
        <v>261</v>
      </c>
      <c r="G268" s="2" t="str">
        <f ca="1">CELL("FORMAT",Table1[7])</f>
        <v>G</v>
      </c>
      <c r="H268" s="2"/>
      <c r="I268" s="2"/>
      <c r="J268" s="2"/>
      <c r="L268">
        <f ca="1">INDEX(Table1[4],MATCH(ROW()-2,Table1[5]))</f>
        <v>288</v>
      </c>
      <c r="M268" t="str">
        <f ca="1">INDEX(Sheet1!A:A,Table2[[#This Row],[//]])</f>
        <v>Calculator CC-37</v>
      </c>
      <c r="N268" t="str">
        <f ca="1">IF(INDEX(Sheet1!B:B,Table2[[#This Row],[//]])="","",INDEX(Sheet1!B:B,Table2[[#This Row],[//]]))</f>
        <v>20pcs x 8bxs</v>
      </c>
      <c r="O268" s="4">
        <f ca="1">IF(INDEX(Sheet1!C:C,Table2[[#This Row],[//]])="","",INDEX(Sheet1!C:C,Table2[[#This Row],[//]]))</f>
        <v>32000</v>
      </c>
      <c r="P268" s="2" t="str">
        <f ca="1">IF(INDEX(Sheet1!D:D,Table2[[#This Row],[//]])="","",INDEX(Sheet1!D:D,Table2[[#This Row],[//]]))</f>
        <v>pcs</v>
      </c>
      <c r="Q268" s="2" t="str">
        <f ca="1">IF(INDEX(Sheet1!E:E,Table2[[#This Row],[//]])="","",INDEX(Sheet1!E:E,Table2[[#This Row],[//]]))</f>
        <v xml:space="preserve"> ++</v>
      </c>
    </row>
    <row r="269" spans="1:17" x14ac:dyDescent="0.25">
      <c r="A269" s="2">
        <f>IF(OR(Sheet1!A269=Table1[[#Headers],[NAMA BARANG "JOYKO"]],Sheet1!A269=""),"",ROW(Sheet1!A269))</f>
        <v>269</v>
      </c>
      <c r="B269" s="2">
        <f>IF(Table1[[#This Row],[NAMA BARANG "JOYKO"]]="","",COUNT(B$2:B268)+1)</f>
        <v>255</v>
      </c>
      <c r="C269" s="2" t="str">
        <f>INDEX(Sheet1!A:A,INDEX(Table1[NAMA BARANG "JOYKO"],MATCH(ROW()-2,Table1[1])))</f>
        <v>Calculator CC-33</v>
      </c>
      <c r="D269" s="2" t="str">
        <f t="shared" si="4"/>
        <v>C2:C268</v>
      </c>
      <c r="E269" s="2">
        <f ca="1">IF(_xlfn.IFNA(MATCH(Table1[[#This Row],[2]],INDIRECT(Table1[[#This Row],[3]]),0),0)=0,INDEX(Table1[NAMA BARANG "JOYKO"],MATCH(ROW()-2,Table1[1])),"")</f>
        <v>284</v>
      </c>
      <c r="F269" s="2">
        <f ca="1">IF(Table1[4]="","",COUNT(F$2:F268)+1)</f>
        <v>262</v>
      </c>
      <c r="G269" s="2" t="str">
        <f ca="1">CELL("FORMAT",Table1[7])</f>
        <v>G</v>
      </c>
      <c r="H269" s="2"/>
      <c r="I269" s="2"/>
      <c r="J269" s="2"/>
      <c r="L269">
        <f ca="1">INDEX(Table1[4],MATCH(ROW()-2,Table1[5]))</f>
        <v>289</v>
      </c>
      <c r="M269" t="str">
        <f ca="1">INDEX(Sheet1!A:A,Table2[[#This Row],[//]])</f>
        <v>Calculator CC-38</v>
      </c>
      <c r="N269" t="str">
        <f ca="1">IF(INDEX(Sheet1!B:B,Table2[[#This Row],[//]])="","",INDEX(Sheet1!B:B,Table2[[#This Row],[//]]))</f>
        <v>20pcs x 8bxs</v>
      </c>
      <c r="O269" s="4">
        <f ca="1">IF(INDEX(Sheet1!C:C,Table2[[#This Row],[//]])="","",INDEX(Sheet1!C:C,Table2[[#This Row],[//]]))</f>
        <v>27500</v>
      </c>
      <c r="P269" s="2" t="str">
        <f ca="1">IF(INDEX(Sheet1!D:D,Table2[[#This Row],[//]])="","",INDEX(Sheet1!D:D,Table2[[#This Row],[//]]))</f>
        <v>pcs</v>
      </c>
      <c r="Q269" s="2" t="str">
        <f ca="1">IF(INDEX(Sheet1!E:E,Table2[[#This Row],[//]])="","",INDEX(Sheet1!E:E,Table2[[#This Row],[//]]))</f>
        <v xml:space="preserve"> ++</v>
      </c>
    </row>
    <row r="270" spans="1:17" x14ac:dyDescent="0.25">
      <c r="A270" s="2">
        <f>IF(OR(Sheet1!A270=Table1[[#Headers],[NAMA BARANG "JOYKO"]],Sheet1!A270=""),"",ROW(Sheet1!A270))</f>
        <v>270</v>
      </c>
      <c r="B270" s="2">
        <f>IF(Table1[[#This Row],[NAMA BARANG "JOYKO"]]="","",COUNT(B$2:B269)+1)</f>
        <v>256</v>
      </c>
      <c r="C270" s="2" t="str">
        <f>INDEX(Sheet1!A:A,INDEX(Table1[NAMA BARANG "JOYKO"],MATCH(ROW()-2,Table1[1])))</f>
        <v>Calculator CC-34</v>
      </c>
      <c r="D270" s="2" t="str">
        <f t="shared" si="4"/>
        <v>C2:C269</v>
      </c>
      <c r="E270" s="2">
        <f ca="1">IF(_xlfn.IFNA(MATCH(Table1[[#This Row],[2]],INDIRECT(Table1[[#This Row],[3]]),0),0)=0,INDEX(Table1[NAMA BARANG "JOYKO"],MATCH(ROW()-2,Table1[1])),"")</f>
        <v>285</v>
      </c>
      <c r="F270" s="2">
        <f ca="1">IF(Table1[4]="","",COUNT(F$2:F269)+1)</f>
        <v>263</v>
      </c>
      <c r="G270" s="2" t="str">
        <f ca="1">CELL("FORMAT",Table1[7])</f>
        <v>G</v>
      </c>
      <c r="H270" s="2"/>
      <c r="I270" s="2"/>
      <c r="J270" s="2"/>
      <c r="L270">
        <f ca="1">INDEX(Table1[4],MATCH(ROW()-2,Table1[5]))</f>
        <v>290</v>
      </c>
      <c r="M270" t="str">
        <f ca="1">INDEX(Sheet1!A:A,Table2[[#This Row],[//]])</f>
        <v>Calculator CC-39</v>
      </c>
      <c r="N270" t="str">
        <f ca="1">IF(INDEX(Sheet1!B:B,Table2[[#This Row],[//]])="","",INDEX(Sheet1!B:B,Table2[[#This Row],[//]]))</f>
        <v>20pcs x 6bxs</v>
      </c>
      <c r="O270" s="4">
        <f ca="1">IF(INDEX(Sheet1!C:C,Table2[[#This Row],[//]])="","",INDEX(Sheet1!C:C,Table2[[#This Row],[//]]))</f>
        <v>35000</v>
      </c>
      <c r="P270" s="2" t="str">
        <f ca="1">IF(INDEX(Sheet1!D:D,Table2[[#This Row],[//]])="","",INDEX(Sheet1!D:D,Table2[[#This Row],[//]]))</f>
        <v>pcs</v>
      </c>
      <c r="Q270" s="2" t="str">
        <f ca="1">IF(INDEX(Sheet1!E:E,Table2[[#This Row],[//]])="","",INDEX(Sheet1!E:E,Table2[[#This Row],[//]]))</f>
        <v xml:space="preserve"> ++</v>
      </c>
    </row>
    <row r="271" spans="1:17" x14ac:dyDescent="0.25">
      <c r="A271" s="2">
        <f>IF(OR(Sheet1!A271=Table1[[#Headers],[NAMA BARANG "JOYKO"]],Sheet1!A271=""),"",ROW(Sheet1!A271))</f>
        <v>271</v>
      </c>
      <c r="B271" s="2">
        <f>IF(Table1[[#This Row],[NAMA BARANG "JOYKO"]]="","",COUNT(B$2:B270)+1)</f>
        <v>257</v>
      </c>
      <c r="C271" s="2" t="str">
        <f>INDEX(Sheet1!A:A,INDEX(Table1[NAMA BARANG "JOYKO"],MATCH(ROW()-2,Table1[1])))</f>
        <v>Calculator CC-35</v>
      </c>
      <c r="D271" s="2" t="str">
        <f t="shared" si="4"/>
        <v>C2:C270</v>
      </c>
      <c r="E271" s="2">
        <f ca="1">IF(_xlfn.IFNA(MATCH(Table1[[#This Row],[2]],INDIRECT(Table1[[#This Row],[3]]),0),0)=0,INDEX(Table1[NAMA BARANG "JOYKO"],MATCH(ROW()-2,Table1[1])),"")</f>
        <v>286</v>
      </c>
      <c r="F271" s="2">
        <f ca="1">IF(Table1[4]="","",COUNT(F$2:F270)+1)</f>
        <v>264</v>
      </c>
      <c r="G271" s="2" t="str">
        <f ca="1">CELL("FORMAT",Table1[7])</f>
        <v>G</v>
      </c>
      <c r="H271" s="2"/>
      <c r="I271" s="2"/>
      <c r="J271" s="2"/>
      <c r="L271">
        <f ca="1">INDEX(Table1[4],MATCH(ROW()-2,Table1[5]))</f>
        <v>291</v>
      </c>
      <c r="M271" t="str">
        <f ca="1">INDEX(Sheet1!A:A,Table2[[#This Row],[//]])</f>
        <v>Calculator CC-40</v>
      </c>
      <c r="N271" t="str">
        <f ca="1">IF(INDEX(Sheet1!B:B,Table2[[#This Row],[//]])="","",INDEX(Sheet1!B:B,Table2[[#This Row],[//]]))</f>
        <v>20pcs x 4bxs</v>
      </c>
      <c r="O271" s="4">
        <f ca="1">IF(INDEX(Sheet1!C:C,Table2[[#This Row],[//]])="","",INDEX(Sheet1!C:C,Table2[[#This Row],[//]]))</f>
        <v>55000</v>
      </c>
      <c r="P271" s="2" t="str">
        <f ca="1">IF(INDEX(Sheet1!D:D,Table2[[#This Row],[//]])="","",INDEX(Sheet1!D:D,Table2[[#This Row],[//]]))</f>
        <v>pcs</v>
      </c>
      <c r="Q271" s="2" t="str">
        <f ca="1">IF(INDEX(Sheet1!E:E,Table2[[#This Row],[//]])="","",INDEX(Sheet1!E:E,Table2[[#This Row],[//]]))</f>
        <v xml:space="preserve"> ++</v>
      </c>
    </row>
    <row r="272" spans="1:17" x14ac:dyDescent="0.25">
      <c r="A272" s="2">
        <f>IF(OR(Sheet1!A272=Table1[[#Headers],[NAMA BARANG "JOYKO"]],Sheet1!A272=""),"",ROW(Sheet1!A272))</f>
        <v>272</v>
      </c>
      <c r="B272" s="2">
        <f>IF(Table1[[#This Row],[NAMA BARANG "JOYKO"]]="","",COUNT(B$2:B271)+1)</f>
        <v>258</v>
      </c>
      <c r="C272" s="2" t="str">
        <f>INDEX(Sheet1!A:A,INDEX(Table1[NAMA BARANG "JOYKO"],MATCH(ROW()-2,Table1[1])))</f>
        <v>Calculator CC-36 (Blue,Yellow,Green)</v>
      </c>
      <c r="D272" s="2" t="str">
        <f t="shared" si="4"/>
        <v>C2:C271</v>
      </c>
      <c r="E272" s="2">
        <f ca="1">IF(_xlfn.IFNA(MATCH(Table1[[#This Row],[2]],INDIRECT(Table1[[#This Row],[3]]),0),0)=0,INDEX(Table1[NAMA BARANG "JOYKO"],MATCH(ROW()-2,Table1[1])),"")</f>
        <v>287</v>
      </c>
      <c r="F272" s="2">
        <f ca="1">IF(Table1[4]="","",COUNT(F$2:F271)+1)</f>
        <v>265</v>
      </c>
      <c r="G272" s="2" t="str">
        <f ca="1">CELL("FORMAT",Table1[7])</f>
        <v>G</v>
      </c>
      <c r="H272" s="2"/>
      <c r="I272" s="2"/>
      <c r="J272" s="2"/>
      <c r="L272">
        <f ca="1">INDEX(Table1[4],MATCH(ROW()-2,Table1[5]))</f>
        <v>292</v>
      </c>
      <c r="M272" t="str">
        <f ca="1">INDEX(Sheet1!A:A,Table2[[#This Row],[//]])</f>
        <v>Calculator CC-41</v>
      </c>
      <c r="N272" t="str">
        <f ca="1">IF(INDEX(Sheet1!B:B,Table2[[#This Row],[//]])="","",INDEX(Sheet1!B:B,Table2[[#This Row],[//]]))</f>
        <v>10pcs x 6bxs</v>
      </c>
      <c r="O272" s="4">
        <f ca="1">IF(INDEX(Sheet1!C:C,Table2[[#This Row],[//]])="","",INDEX(Sheet1!C:C,Table2[[#This Row],[//]]))</f>
        <v>74000</v>
      </c>
      <c r="P272" s="2" t="str">
        <f ca="1">IF(INDEX(Sheet1!D:D,Table2[[#This Row],[//]])="","",INDEX(Sheet1!D:D,Table2[[#This Row],[//]]))</f>
        <v>pcs</v>
      </c>
      <c r="Q272" s="2" t="str">
        <f ca="1">IF(INDEX(Sheet1!E:E,Table2[[#This Row],[//]])="","",INDEX(Sheet1!E:E,Table2[[#This Row],[//]]))</f>
        <v xml:space="preserve"> ++</v>
      </c>
    </row>
    <row r="273" spans="1:17" x14ac:dyDescent="0.25">
      <c r="A273" s="2">
        <f>IF(OR(Sheet1!A273=Table1[[#Headers],[NAMA BARANG "JOYKO"]],Sheet1!A273=""),"",ROW(Sheet1!A273))</f>
        <v>273</v>
      </c>
      <c r="B273" s="2">
        <f>IF(Table1[[#This Row],[NAMA BARANG "JOYKO"]]="","",COUNT(B$2:B272)+1)</f>
        <v>259</v>
      </c>
      <c r="C273" s="2" t="str">
        <f>INDEX(Sheet1!A:A,INDEX(Table1[NAMA BARANG "JOYKO"],MATCH(ROW()-2,Table1[1])))</f>
        <v>Calculator CC-37</v>
      </c>
      <c r="D273" s="2" t="str">
        <f t="shared" si="4"/>
        <v>C2:C272</v>
      </c>
      <c r="E273" s="2">
        <f ca="1">IF(_xlfn.IFNA(MATCH(Table1[[#This Row],[2]],INDIRECT(Table1[[#This Row],[3]]),0),0)=0,INDEX(Table1[NAMA BARANG "JOYKO"],MATCH(ROW()-2,Table1[1])),"")</f>
        <v>288</v>
      </c>
      <c r="F273" s="2">
        <f ca="1">IF(Table1[4]="","",COUNT(F$2:F272)+1)</f>
        <v>266</v>
      </c>
      <c r="G273" s="2" t="str">
        <f ca="1">CELL("FORMAT",Table1[7])</f>
        <v>G</v>
      </c>
      <c r="H273" s="2"/>
      <c r="I273" s="2"/>
      <c r="J273" s="2"/>
      <c r="L273">
        <f ca="1">INDEX(Table1[4],MATCH(ROW()-2,Table1[5]))</f>
        <v>293</v>
      </c>
      <c r="M273" t="str">
        <f ca="1">INDEX(Sheet1!A:A,Table2[[#This Row],[//]])</f>
        <v>Calculator CC-42</v>
      </c>
      <c r="N273" t="str">
        <f ca="1">IF(INDEX(Sheet1!B:B,Table2[[#This Row],[//]])="","",INDEX(Sheet1!B:B,Table2[[#This Row],[//]]))</f>
        <v>20pcs x 6bxs</v>
      </c>
      <c r="O273" s="4">
        <f ca="1">IF(INDEX(Sheet1!C:C,Table2[[#This Row],[//]])="","",INDEX(Sheet1!C:C,Table2[[#This Row],[//]]))</f>
        <v>38000</v>
      </c>
      <c r="P273" s="2" t="str">
        <f ca="1">IF(INDEX(Sheet1!D:D,Table2[[#This Row],[//]])="","",INDEX(Sheet1!D:D,Table2[[#This Row],[//]]))</f>
        <v>pcs</v>
      </c>
      <c r="Q273" s="2" t="str">
        <f ca="1">IF(INDEX(Sheet1!E:E,Table2[[#This Row],[//]])="","",INDEX(Sheet1!E:E,Table2[[#This Row],[//]]))</f>
        <v xml:space="preserve"> ++</v>
      </c>
    </row>
    <row r="274" spans="1:17" x14ac:dyDescent="0.25">
      <c r="A274" s="2">
        <f>IF(OR(Sheet1!A274=Table1[[#Headers],[NAMA BARANG "JOYKO"]],Sheet1!A274=""),"",ROW(Sheet1!A274))</f>
        <v>274</v>
      </c>
      <c r="B274" s="2">
        <f>IF(Table1[[#This Row],[NAMA BARANG "JOYKO"]]="","",COUNT(B$2:B273)+1)</f>
        <v>260</v>
      </c>
      <c r="C274" s="2" t="str">
        <f>INDEX(Sheet1!A:A,INDEX(Table1[NAMA BARANG "JOYKO"],MATCH(ROW()-2,Table1[1])))</f>
        <v>Calculator CC-38</v>
      </c>
      <c r="D274" s="2" t="str">
        <f t="shared" si="4"/>
        <v>C2:C273</v>
      </c>
      <c r="E274" s="2">
        <f ca="1">IF(_xlfn.IFNA(MATCH(Table1[[#This Row],[2]],INDIRECT(Table1[[#This Row],[3]]),0),0)=0,INDEX(Table1[NAMA BARANG "JOYKO"],MATCH(ROW()-2,Table1[1])),"")</f>
        <v>289</v>
      </c>
      <c r="F274" s="2">
        <f ca="1">IF(Table1[4]="","",COUNT(F$2:F273)+1)</f>
        <v>267</v>
      </c>
      <c r="G274" s="2" t="str">
        <f ca="1">CELL("FORMAT",Table1[7])</f>
        <v>G</v>
      </c>
      <c r="H274" s="2"/>
      <c r="I274" s="2"/>
      <c r="J274" s="2"/>
      <c r="L274">
        <f ca="1">INDEX(Table1[4],MATCH(ROW()-2,Table1[5]))</f>
        <v>294</v>
      </c>
      <c r="M274" t="str">
        <f ca="1">INDEX(Sheet1!A:A,Table2[[#This Row],[//]])</f>
        <v>Calculator CC-43</v>
      </c>
      <c r="N274" t="str">
        <f ca="1">IF(INDEX(Sheet1!B:B,Table2[[#This Row],[//]])="","",INDEX(Sheet1!B:B,Table2[[#This Row],[//]]))</f>
        <v>50pcs x 4bxs</v>
      </c>
      <c r="O274" s="4">
        <f ca="1">IF(INDEX(Sheet1!C:C,Table2[[#This Row],[//]])="","",INDEX(Sheet1!C:C,Table2[[#This Row],[//]]))</f>
        <v>27000</v>
      </c>
      <c r="P274" s="2" t="str">
        <f ca="1">IF(INDEX(Sheet1!D:D,Table2[[#This Row],[//]])="","",INDEX(Sheet1!D:D,Table2[[#This Row],[//]]))</f>
        <v>pcs</v>
      </c>
      <c r="Q274" s="2" t="str">
        <f ca="1">IF(INDEX(Sheet1!E:E,Table2[[#This Row],[//]])="","",INDEX(Sheet1!E:E,Table2[[#This Row],[//]]))</f>
        <v xml:space="preserve"> ++</v>
      </c>
    </row>
    <row r="275" spans="1:17" x14ac:dyDescent="0.25">
      <c r="A275" s="2" t="str">
        <f>IF(OR(Sheet1!A275=Table1[[#Headers],[NAMA BARANG "JOYKO"]],Sheet1!A275=""),"",ROW(Sheet1!A275))</f>
        <v/>
      </c>
      <c r="B275" s="2" t="str">
        <f>IF(Table1[[#This Row],[NAMA BARANG "JOYKO"]]="","",COUNT(B$2:B274)+1)</f>
        <v/>
      </c>
      <c r="C275" s="2" t="str">
        <f>INDEX(Sheet1!A:A,INDEX(Table1[NAMA BARANG "JOYKO"],MATCH(ROW()-2,Table1[1])))</f>
        <v>Calculator CC-39</v>
      </c>
      <c r="D275" s="2" t="str">
        <f t="shared" si="4"/>
        <v>C2:C274</v>
      </c>
      <c r="E275" s="2">
        <f ca="1">IF(_xlfn.IFNA(MATCH(Table1[[#This Row],[2]],INDIRECT(Table1[[#This Row],[3]]),0),0)=0,INDEX(Table1[NAMA BARANG "JOYKO"],MATCH(ROW()-2,Table1[1])),"")</f>
        <v>290</v>
      </c>
      <c r="F275" s="2">
        <f ca="1">IF(Table1[4]="","",COUNT(F$2:F274)+1)</f>
        <v>268</v>
      </c>
      <c r="G275" s="2" t="str">
        <f ca="1">CELL("FORMAT",Table1[7])</f>
        <v>G</v>
      </c>
      <c r="H275" s="2"/>
      <c r="I275" s="2"/>
      <c r="J275" s="2"/>
      <c r="L275">
        <f ca="1">INDEX(Table1[4],MATCH(ROW()-2,Table1[5]))</f>
        <v>295</v>
      </c>
      <c r="M275" t="str">
        <f ca="1">INDEX(Sheet1!A:A,Table2[[#This Row],[//]])</f>
        <v>Calculator CC-45</v>
      </c>
      <c r="N275" t="str">
        <f ca="1">IF(INDEX(Sheet1!B:B,Table2[[#This Row],[//]])="","",INDEX(Sheet1!B:B,Table2[[#This Row],[//]]))</f>
        <v>20pcs x 6bxs</v>
      </c>
      <c r="O275" s="4">
        <f ca="1">IF(INDEX(Sheet1!C:C,Table2[[#This Row],[//]])="","",INDEX(Sheet1!C:C,Table2[[#This Row],[//]]))</f>
        <v>44000</v>
      </c>
      <c r="P275" s="2" t="str">
        <f ca="1">IF(INDEX(Sheet1!D:D,Table2[[#This Row],[//]])="","",INDEX(Sheet1!D:D,Table2[[#This Row],[//]]))</f>
        <v>pcs</v>
      </c>
      <c r="Q275" s="2" t="str">
        <f ca="1">IF(INDEX(Sheet1!E:E,Table2[[#This Row],[//]])="","",INDEX(Sheet1!E:E,Table2[[#This Row],[//]]))</f>
        <v xml:space="preserve"> ++</v>
      </c>
    </row>
    <row r="276" spans="1:17" x14ac:dyDescent="0.25">
      <c r="A276" s="2" t="str">
        <f>IF(OR(Sheet1!A276=Table1[[#Headers],[NAMA BARANG "JOYKO"]],Sheet1!A276=""),"",ROW(Sheet1!A276))</f>
        <v/>
      </c>
      <c r="B276" s="2" t="str">
        <f>IF(Table1[[#This Row],[NAMA BARANG "JOYKO"]]="","",COUNT(B$2:B275)+1)</f>
        <v/>
      </c>
      <c r="C276" s="2" t="str">
        <f>INDEX(Sheet1!A:A,INDEX(Table1[NAMA BARANG "JOYKO"],MATCH(ROW()-2,Table1[1])))</f>
        <v>Calculator CC-40</v>
      </c>
      <c r="D276" s="2" t="str">
        <f t="shared" si="4"/>
        <v>C2:C275</v>
      </c>
      <c r="E276" s="2">
        <f ca="1">IF(_xlfn.IFNA(MATCH(Table1[[#This Row],[2]],INDIRECT(Table1[[#This Row],[3]]),0),0)=0,INDEX(Table1[NAMA BARANG "JOYKO"],MATCH(ROW()-2,Table1[1])),"")</f>
        <v>291</v>
      </c>
      <c r="F276" s="2">
        <f ca="1">IF(Table1[4]="","",COUNT(F$2:F275)+1)</f>
        <v>269</v>
      </c>
      <c r="G276" s="2" t="str">
        <f ca="1">CELL("FORMAT",Table1[7])</f>
        <v>G</v>
      </c>
      <c r="H276" s="2"/>
      <c r="I276" s="2"/>
      <c r="J276" s="2"/>
      <c r="L276">
        <f ca="1">INDEX(Table1[4],MATCH(ROW()-2,Table1[5]))</f>
        <v>296</v>
      </c>
      <c r="M276" t="str">
        <f ca="1">INDEX(Sheet1!A:A,Table2[[#This Row],[//]])</f>
        <v>Calculator CC-46</v>
      </c>
      <c r="N276" t="str">
        <f ca="1">IF(INDEX(Sheet1!B:B,Table2[[#This Row],[//]])="","",INDEX(Sheet1!B:B,Table2[[#This Row],[//]]))</f>
        <v>20pcs x 6bxs</v>
      </c>
      <c r="O276" s="4">
        <f ca="1">IF(INDEX(Sheet1!C:C,Table2[[#This Row],[//]])="","",INDEX(Sheet1!C:C,Table2[[#This Row],[//]]))</f>
        <v>52000</v>
      </c>
      <c r="P276" s="2" t="str">
        <f ca="1">IF(INDEX(Sheet1!D:D,Table2[[#This Row],[//]])="","",INDEX(Sheet1!D:D,Table2[[#This Row],[//]]))</f>
        <v>pcs</v>
      </c>
      <c r="Q276" s="2" t="str">
        <f ca="1">IF(INDEX(Sheet1!E:E,Table2[[#This Row],[//]])="","",INDEX(Sheet1!E:E,Table2[[#This Row],[//]]))</f>
        <v xml:space="preserve"> ++</v>
      </c>
    </row>
    <row r="277" spans="1:17" x14ac:dyDescent="0.25">
      <c r="A277" s="2" t="str">
        <f>IF(OR(Sheet1!A277=Table1[[#Headers],[NAMA BARANG "JOYKO"]],Sheet1!A277=""),"",ROW(Sheet1!A277))</f>
        <v/>
      </c>
      <c r="B277" s="2" t="str">
        <f>IF(Table1[[#This Row],[NAMA BARANG "JOYKO"]]="","",COUNT(B$2:B276)+1)</f>
        <v/>
      </c>
      <c r="C277" s="2" t="str">
        <f>INDEX(Sheet1!A:A,INDEX(Table1[NAMA BARANG "JOYKO"],MATCH(ROW()-2,Table1[1])))</f>
        <v>Calculator CC-41</v>
      </c>
      <c r="D277" s="2" t="str">
        <f t="shared" si="4"/>
        <v>C2:C276</v>
      </c>
      <c r="E277" s="2">
        <f ca="1">IF(_xlfn.IFNA(MATCH(Table1[[#This Row],[2]],INDIRECT(Table1[[#This Row],[3]]),0),0)=0,INDEX(Table1[NAMA BARANG "JOYKO"],MATCH(ROW()-2,Table1[1])),"")</f>
        <v>292</v>
      </c>
      <c r="F277" s="2">
        <f ca="1">IF(Table1[4]="","",COUNT(F$2:F276)+1)</f>
        <v>270</v>
      </c>
      <c r="G277" s="2" t="str">
        <f ca="1">CELL("FORMAT",Table1[7])</f>
        <v>G</v>
      </c>
      <c r="H277" s="2"/>
      <c r="I277" s="2"/>
      <c r="J277" s="2"/>
      <c r="L277">
        <f ca="1">INDEX(Table1[4],MATCH(ROW()-2,Table1[5]))</f>
        <v>297</v>
      </c>
      <c r="M277" t="str">
        <f ca="1">INDEX(Sheet1!A:A,Table2[[#This Row],[//]])</f>
        <v>Calculator CC-47CO (Red,Green,Blue)</v>
      </c>
      <c r="N277" t="str">
        <f ca="1">IF(INDEX(Sheet1!B:B,Table2[[#This Row],[//]])="","",INDEX(Sheet1!B:B,Table2[[#This Row],[//]]))</f>
        <v>20pcs x 6bxs</v>
      </c>
      <c r="O277" s="4">
        <f ca="1">IF(INDEX(Sheet1!C:C,Table2[[#This Row],[//]])="","",INDEX(Sheet1!C:C,Table2[[#This Row],[//]]))</f>
        <v>32500</v>
      </c>
      <c r="P277" s="2" t="str">
        <f ca="1">IF(INDEX(Sheet1!D:D,Table2[[#This Row],[//]])="","",INDEX(Sheet1!D:D,Table2[[#This Row],[//]]))</f>
        <v>pcs</v>
      </c>
      <c r="Q277" s="2" t="str">
        <f ca="1">IF(INDEX(Sheet1!E:E,Table2[[#This Row],[//]])="","",INDEX(Sheet1!E:E,Table2[[#This Row],[//]]))</f>
        <v xml:space="preserve"> ++</v>
      </c>
    </row>
    <row r="278" spans="1:17" x14ac:dyDescent="0.25">
      <c r="A278" s="2">
        <f>IF(OR(Sheet1!A278=Table1[[#Headers],[NAMA BARANG "JOYKO"]],Sheet1!A278=""),"",ROW(Sheet1!A278))</f>
        <v>278</v>
      </c>
      <c r="B278" s="2">
        <f>IF(Table1[[#This Row],[NAMA BARANG "JOYKO"]]="","",COUNT(B$2:B277)+1)</f>
        <v>261</v>
      </c>
      <c r="C278" s="2" t="str">
        <f>INDEX(Sheet1!A:A,INDEX(Table1[NAMA BARANG "JOYKO"],MATCH(ROW()-2,Table1[1])))</f>
        <v>Calculator CC-42</v>
      </c>
      <c r="D278" s="2" t="str">
        <f t="shared" si="4"/>
        <v>C2:C277</v>
      </c>
      <c r="E278" s="2">
        <f ca="1">IF(_xlfn.IFNA(MATCH(Table1[[#This Row],[2]],INDIRECT(Table1[[#This Row],[3]]),0),0)=0,INDEX(Table1[NAMA BARANG "JOYKO"],MATCH(ROW()-2,Table1[1])),"")</f>
        <v>293</v>
      </c>
      <c r="F278" s="2">
        <f ca="1">IF(Table1[4]="","",COUNT(F$2:F277)+1)</f>
        <v>271</v>
      </c>
      <c r="G278" s="2" t="str">
        <f ca="1">CELL("FORMAT",Table1[7])</f>
        <v>G</v>
      </c>
      <c r="H278" s="2"/>
      <c r="I278" s="2"/>
      <c r="J278" s="2"/>
      <c r="L278">
        <f ca="1">INDEX(Table1[4],MATCH(ROW()-2,Table1[5]))</f>
        <v>298</v>
      </c>
      <c r="M278" t="str">
        <f ca="1">INDEX(Sheet1!A:A,Table2[[#This Row],[//]])</f>
        <v>Calculator CC-48CO (Red,Blue,White)</v>
      </c>
      <c r="N278" t="str">
        <f ca="1">IF(INDEX(Sheet1!B:B,Table2[[#This Row],[//]])="","",INDEX(Sheet1!B:B,Table2[[#This Row],[//]]))</f>
        <v>20pcs x 4bxs</v>
      </c>
      <c r="O278" s="4">
        <f ca="1">IF(INDEX(Sheet1!C:C,Table2[[#This Row],[//]])="","",INDEX(Sheet1!C:C,Table2[[#This Row],[//]]))</f>
        <v>70000</v>
      </c>
      <c r="P278" s="2" t="str">
        <f ca="1">IF(INDEX(Sheet1!D:D,Table2[[#This Row],[//]])="","",INDEX(Sheet1!D:D,Table2[[#This Row],[//]]))</f>
        <v>pcs</v>
      </c>
      <c r="Q278" s="2" t="str">
        <f ca="1">IF(INDEX(Sheet1!E:E,Table2[[#This Row],[//]])="","",INDEX(Sheet1!E:E,Table2[[#This Row],[//]]))</f>
        <v xml:space="preserve"> ++</v>
      </c>
    </row>
    <row r="279" spans="1:17" x14ac:dyDescent="0.25">
      <c r="A279" s="2">
        <f>IF(OR(Sheet1!A279=Table1[[#Headers],[NAMA BARANG "JOYKO"]],Sheet1!A279=""),"",ROW(Sheet1!A279))</f>
        <v>279</v>
      </c>
      <c r="B279" s="2">
        <f>IF(Table1[[#This Row],[NAMA BARANG "JOYKO"]]="","",COUNT(B$2:B278)+1)</f>
        <v>262</v>
      </c>
      <c r="C279" s="2" t="str">
        <f>INDEX(Sheet1!A:A,INDEX(Table1[NAMA BARANG "JOYKO"],MATCH(ROW()-2,Table1[1])))</f>
        <v>Calculator CC-43</v>
      </c>
      <c r="D279" s="2" t="str">
        <f t="shared" si="4"/>
        <v>C2:C278</v>
      </c>
      <c r="E279" s="2">
        <f ca="1">IF(_xlfn.IFNA(MATCH(Table1[[#This Row],[2]],INDIRECT(Table1[[#This Row],[3]]),0),0)=0,INDEX(Table1[NAMA BARANG "JOYKO"],MATCH(ROW()-2,Table1[1])),"")</f>
        <v>294</v>
      </c>
      <c r="F279" s="2">
        <f ca="1">IF(Table1[4]="","",COUNT(F$2:F278)+1)</f>
        <v>272</v>
      </c>
      <c r="G279" s="2" t="str">
        <f ca="1">CELL("FORMAT",Table1[7])</f>
        <v>G</v>
      </c>
      <c r="H279" s="2"/>
      <c r="I279" s="2"/>
      <c r="J279" s="2"/>
      <c r="L279">
        <f ca="1">INDEX(Table1[4],MATCH(ROW()-2,Table1[5]))</f>
        <v>299</v>
      </c>
      <c r="M279" t="str">
        <f ca="1">INDEX(Sheet1!A:A,Table2[[#This Row],[//]])</f>
        <v>Calculator CC-49</v>
      </c>
      <c r="N279" t="str">
        <f ca="1">IF(INDEX(Sheet1!B:B,Table2[[#This Row],[//]])="","",INDEX(Sheet1!B:B,Table2[[#This Row],[//]]))</f>
        <v>10pcs x 8bxs</v>
      </c>
      <c r="O279" s="4">
        <f ca="1">IF(INDEX(Sheet1!C:C,Table2[[#This Row],[//]])="","",INDEX(Sheet1!C:C,Table2[[#This Row],[//]]))</f>
        <v>60000</v>
      </c>
      <c r="P279" s="2" t="str">
        <f ca="1">IF(INDEX(Sheet1!D:D,Table2[[#This Row],[//]])="","",INDEX(Sheet1!D:D,Table2[[#This Row],[//]]))</f>
        <v>pcs</v>
      </c>
      <c r="Q279" s="2" t="str">
        <f ca="1">IF(INDEX(Sheet1!E:E,Table2[[#This Row],[//]])="","",INDEX(Sheet1!E:E,Table2[[#This Row],[//]]))</f>
        <v xml:space="preserve"> ++</v>
      </c>
    </row>
    <row r="280" spans="1:17" x14ac:dyDescent="0.25">
      <c r="A280" s="2">
        <f>IF(OR(Sheet1!A280=Table1[[#Headers],[NAMA BARANG "JOYKO"]],Sheet1!A280=""),"",ROW(Sheet1!A280))</f>
        <v>280</v>
      </c>
      <c r="B280" s="2">
        <f>IF(Table1[[#This Row],[NAMA BARANG "JOYKO"]]="","",COUNT(B$2:B279)+1)</f>
        <v>263</v>
      </c>
      <c r="C280" s="2" t="str">
        <f>INDEX(Sheet1!A:A,INDEX(Table1[NAMA BARANG "JOYKO"],MATCH(ROW()-2,Table1[1])))</f>
        <v>Calculator CC-45</v>
      </c>
      <c r="D280" s="2" t="str">
        <f t="shared" si="4"/>
        <v>C2:C279</v>
      </c>
      <c r="E280" s="2">
        <f ca="1">IF(_xlfn.IFNA(MATCH(Table1[[#This Row],[2]],INDIRECT(Table1[[#This Row],[3]]),0),0)=0,INDEX(Table1[NAMA BARANG "JOYKO"],MATCH(ROW()-2,Table1[1])),"")</f>
        <v>295</v>
      </c>
      <c r="F280" s="2">
        <f ca="1">IF(Table1[4]="","",COUNT(F$2:F279)+1)</f>
        <v>273</v>
      </c>
      <c r="G280" s="2" t="str">
        <f ca="1">CELL("FORMAT",Table1[7])</f>
        <v>G</v>
      </c>
      <c r="H280" s="2"/>
      <c r="I280" s="2"/>
      <c r="J280" s="2"/>
      <c r="L280">
        <f ca="1">INDEX(Table1[4],MATCH(ROW()-2,Table1[5]))</f>
        <v>300</v>
      </c>
      <c r="M280" t="str">
        <f ca="1">INDEX(Sheet1!A:A,Table2[[#This Row],[//]])</f>
        <v>Calculator CC-50</v>
      </c>
      <c r="N280" t="str">
        <f ca="1">IF(INDEX(Sheet1!B:B,Table2[[#This Row],[//]])="","",INDEX(Sheet1!B:B,Table2[[#This Row],[//]]))</f>
        <v>10pcs x 6bxs</v>
      </c>
      <c r="O280" s="4">
        <f ca="1">IF(INDEX(Sheet1!C:C,Table2[[#This Row],[//]])="","",INDEX(Sheet1!C:C,Table2[[#This Row],[//]]))</f>
        <v>79000</v>
      </c>
      <c r="P280" s="2" t="str">
        <f ca="1">IF(INDEX(Sheet1!D:D,Table2[[#This Row],[//]])="","",INDEX(Sheet1!D:D,Table2[[#This Row],[//]]))</f>
        <v>pcs</v>
      </c>
      <c r="Q280" s="2" t="str">
        <f ca="1">IF(INDEX(Sheet1!E:E,Table2[[#This Row],[//]])="","",INDEX(Sheet1!E:E,Table2[[#This Row],[//]]))</f>
        <v xml:space="preserve"> ++</v>
      </c>
    </row>
    <row r="281" spans="1:17" x14ac:dyDescent="0.25">
      <c r="A281" s="2">
        <f>IF(OR(Sheet1!A281=Table1[[#Headers],[NAMA BARANG "JOYKO"]],Sheet1!A281=""),"",ROW(Sheet1!A281))</f>
        <v>281</v>
      </c>
      <c r="B281" s="2">
        <f>IF(Table1[[#This Row],[NAMA BARANG "JOYKO"]]="","",COUNT(B$2:B280)+1)</f>
        <v>264</v>
      </c>
      <c r="C281" s="2" t="str">
        <f>INDEX(Sheet1!A:A,INDEX(Table1[NAMA BARANG "JOYKO"],MATCH(ROW()-2,Table1[1])))</f>
        <v>Calculator CC-46</v>
      </c>
      <c r="D281" s="2" t="str">
        <f t="shared" si="4"/>
        <v>C2:C280</v>
      </c>
      <c r="E281" s="2">
        <f ca="1">IF(_xlfn.IFNA(MATCH(Table1[[#This Row],[2]],INDIRECT(Table1[[#This Row],[3]]),0),0)=0,INDEX(Table1[NAMA BARANG "JOYKO"],MATCH(ROW()-2,Table1[1])),"")</f>
        <v>296</v>
      </c>
      <c r="F281" s="2">
        <f ca="1">IF(Table1[4]="","",COUNT(F$2:F280)+1)</f>
        <v>274</v>
      </c>
      <c r="G281" s="2" t="str">
        <f ca="1">CELL("FORMAT",Table1[7])</f>
        <v>G</v>
      </c>
      <c r="H281" s="2"/>
      <c r="I281" s="2"/>
      <c r="J281" s="2"/>
      <c r="L281">
        <f ca="1">INDEX(Table1[4],MATCH(ROW()-2,Table1[5]))</f>
        <v>301</v>
      </c>
      <c r="M281" t="str">
        <f ca="1">INDEX(Sheet1!A:A,Table2[[#This Row],[//]])</f>
        <v>Calculator CC-50CO (Blue,Brown)</v>
      </c>
      <c r="N281" t="str">
        <f ca="1">IF(INDEX(Sheet1!B:B,Table2[[#This Row],[//]])="","",INDEX(Sheet1!B:B,Table2[[#This Row],[//]]))</f>
        <v>20pcs x 6bxs</v>
      </c>
      <c r="O281" s="4">
        <f ca="1">IF(INDEX(Sheet1!C:C,Table2[[#This Row],[//]])="","",INDEX(Sheet1!C:C,Table2[[#This Row],[//]]))</f>
        <v>32000</v>
      </c>
      <c r="P281" s="2" t="str">
        <f ca="1">IF(INDEX(Sheet1!D:D,Table2[[#This Row],[//]])="","",INDEX(Sheet1!D:D,Table2[[#This Row],[//]]))</f>
        <v>pcs</v>
      </c>
      <c r="Q281" s="2" t="str">
        <f ca="1">IF(INDEX(Sheet1!E:E,Table2[[#This Row],[//]])="","",INDEX(Sheet1!E:E,Table2[[#This Row],[//]]))</f>
        <v xml:space="preserve"> ++</v>
      </c>
    </row>
    <row r="282" spans="1:17" x14ac:dyDescent="0.25">
      <c r="A282" s="2">
        <f>IF(OR(Sheet1!A282=Table1[[#Headers],[NAMA BARANG "JOYKO"]],Sheet1!A282=""),"",ROW(Sheet1!A282))</f>
        <v>282</v>
      </c>
      <c r="B282" s="2">
        <f>IF(Table1[[#This Row],[NAMA BARANG "JOYKO"]]="","",COUNT(B$2:B281)+1)</f>
        <v>265</v>
      </c>
      <c r="C282" s="2" t="str">
        <f>INDEX(Sheet1!A:A,INDEX(Table1[NAMA BARANG "JOYKO"],MATCH(ROW()-2,Table1[1])))</f>
        <v>Calculator CC-47CO (Red,Green,Blue)</v>
      </c>
      <c r="D282" s="2" t="str">
        <f t="shared" si="4"/>
        <v>C2:C281</v>
      </c>
      <c r="E282" s="2">
        <f ca="1">IF(_xlfn.IFNA(MATCH(Table1[[#This Row],[2]],INDIRECT(Table1[[#This Row],[3]]),0),0)=0,INDEX(Table1[NAMA BARANG "JOYKO"],MATCH(ROW()-2,Table1[1])),"")</f>
        <v>297</v>
      </c>
      <c r="F282" s="2">
        <f ca="1">IF(Table1[4]="","",COUNT(F$2:F281)+1)</f>
        <v>275</v>
      </c>
      <c r="G282" s="2" t="str">
        <f ca="1">CELL("FORMAT",Table1[7])</f>
        <v>G</v>
      </c>
      <c r="H282" s="2"/>
      <c r="I282" s="2"/>
      <c r="J282" s="2"/>
      <c r="L282">
        <f ca="1">INDEX(Table1[4],MATCH(ROW()-2,Table1[5]))</f>
        <v>302</v>
      </c>
      <c r="M282" t="str">
        <f ca="1">INDEX(Sheet1!A:A,Table2[[#This Row],[//]])</f>
        <v>Calculator CC-56</v>
      </c>
      <c r="N282" t="str">
        <f ca="1">IF(INDEX(Sheet1!B:B,Table2[[#This Row],[//]])="","",INDEX(Sheet1!B:B,Table2[[#This Row],[//]]))</f>
        <v>10pcs x 8bxs</v>
      </c>
      <c r="O282" s="4">
        <f ca="1">IF(INDEX(Sheet1!C:C,Table2[[#This Row],[//]])="","",INDEX(Sheet1!C:C,Table2[[#This Row],[//]]))</f>
        <v>62000</v>
      </c>
      <c r="P282" s="2" t="str">
        <f ca="1">IF(INDEX(Sheet1!D:D,Table2[[#This Row],[//]])="","",INDEX(Sheet1!D:D,Table2[[#This Row],[//]]))</f>
        <v>pcs</v>
      </c>
      <c r="Q282" s="2" t="str">
        <f ca="1">IF(INDEX(Sheet1!E:E,Table2[[#This Row],[//]])="","",INDEX(Sheet1!E:E,Table2[[#This Row],[//]]))</f>
        <v xml:space="preserve"> ++</v>
      </c>
    </row>
    <row r="283" spans="1:17" x14ac:dyDescent="0.25">
      <c r="A283" s="2">
        <f>IF(OR(Sheet1!A283=Table1[[#Headers],[NAMA BARANG "JOYKO"]],Sheet1!A283=""),"",ROW(Sheet1!A283))</f>
        <v>283</v>
      </c>
      <c r="B283" s="2">
        <f>IF(Table1[[#This Row],[NAMA BARANG "JOYKO"]]="","",COUNT(B$2:B282)+1)</f>
        <v>266</v>
      </c>
      <c r="C283" s="2" t="str">
        <f>INDEX(Sheet1!A:A,INDEX(Table1[NAMA BARANG "JOYKO"],MATCH(ROW()-2,Table1[1])))</f>
        <v>Calculator CC-48CO (Red,Blue,White)</v>
      </c>
      <c r="D283" s="2" t="str">
        <f t="shared" si="4"/>
        <v>C2:C282</v>
      </c>
      <c r="E283" s="2">
        <f ca="1">IF(_xlfn.IFNA(MATCH(Table1[[#This Row],[2]],INDIRECT(Table1[[#This Row],[3]]),0),0)=0,INDEX(Table1[NAMA BARANG "JOYKO"],MATCH(ROW()-2,Table1[1])),"")</f>
        <v>298</v>
      </c>
      <c r="F283" s="2">
        <f ca="1">IF(Table1[4]="","",COUNT(F$2:F282)+1)</f>
        <v>276</v>
      </c>
      <c r="G283" s="2" t="str">
        <f ca="1">CELL("FORMAT",Table1[7])</f>
        <v>G</v>
      </c>
      <c r="H283" s="2"/>
      <c r="I283" s="2"/>
      <c r="J283" s="2"/>
      <c r="L283">
        <f ca="1">INDEX(Table1[4],MATCH(ROW()-2,Table1[5]))</f>
        <v>303</v>
      </c>
      <c r="M283" t="str">
        <f ca="1">INDEX(Sheet1!A:A,Table2[[#This Row],[//]])</f>
        <v>Calculator CC-57</v>
      </c>
      <c r="N283" t="str">
        <f ca="1">IF(INDEX(Sheet1!B:B,Table2[[#This Row],[//]])="","",INDEX(Sheet1!B:B,Table2[[#This Row],[//]]))</f>
        <v>10pcs x 6bxs</v>
      </c>
      <c r="O283" s="4">
        <f ca="1">IF(INDEX(Sheet1!C:C,Table2[[#This Row],[//]])="","",INDEX(Sheet1!C:C,Table2[[#This Row],[//]]))</f>
        <v>88000</v>
      </c>
      <c r="P283" s="2" t="str">
        <f ca="1">IF(INDEX(Sheet1!D:D,Table2[[#This Row],[//]])="","",INDEX(Sheet1!D:D,Table2[[#This Row],[//]]))</f>
        <v>pcs</v>
      </c>
      <c r="Q283" s="2" t="str">
        <f ca="1">IF(INDEX(Sheet1!E:E,Table2[[#This Row],[//]])="","",INDEX(Sheet1!E:E,Table2[[#This Row],[//]]))</f>
        <v xml:space="preserve"> ++</v>
      </c>
    </row>
    <row r="284" spans="1:17" x14ac:dyDescent="0.25">
      <c r="A284" s="2">
        <f>IF(OR(Sheet1!A284=Table1[[#Headers],[NAMA BARANG "JOYKO"]],Sheet1!A284=""),"",ROW(Sheet1!A284))</f>
        <v>284</v>
      </c>
      <c r="B284" s="2">
        <f>IF(Table1[[#This Row],[NAMA BARANG "JOYKO"]]="","",COUNT(B$2:B283)+1)</f>
        <v>267</v>
      </c>
      <c r="C284" s="2" t="str">
        <f>INDEX(Sheet1!A:A,INDEX(Table1[NAMA BARANG "JOYKO"],MATCH(ROW()-2,Table1[1])))</f>
        <v>Calculator CC-49</v>
      </c>
      <c r="D284" s="2" t="str">
        <f t="shared" si="4"/>
        <v>C2:C283</v>
      </c>
      <c r="E284" s="2">
        <f ca="1">IF(_xlfn.IFNA(MATCH(Table1[[#This Row],[2]],INDIRECT(Table1[[#This Row],[3]]),0),0)=0,INDEX(Table1[NAMA BARANG "JOYKO"],MATCH(ROW()-2,Table1[1])),"")</f>
        <v>299</v>
      </c>
      <c r="F284" s="2">
        <f ca="1">IF(Table1[4]="","",COUNT(F$2:F283)+1)</f>
        <v>277</v>
      </c>
      <c r="G284" s="2" t="str">
        <f ca="1">CELL("FORMAT",Table1[7])</f>
        <v>G</v>
      </c>
      <c r="H284" s="2"/>
      <c r="I284" s="2"/>
      <c r="J284" s="2"/>
      <c r="L284">
        <f ca="1">INDEX(Table1[4],MATCH(ROW()-2,Table1[5]))</f>
        <v>304</v>
      </c>
      <c r="M284" t="str">
        <f ca="1">INDEX(Sheet1!A:A,Table2[[#This Row],[//]])</f>
        <v>Calculator CC-800</v>
      </c>
      <c r="N284" t="str">
        <f ca="1">IF(INDEX(Sheet1!B:B,Table2[[#This Row],[//]])="","",INDEX(Sheet1!B:B,Table2[[#This Row],[//]]))</f>
        <v>10pcs x 6bxs</v>
      </c>
      <c r="O284" s="4">
        <f ca="1">IF(INDEX(Sheet1!C:C,Table2[[#This Row],[//]])="","",INDEX(Sheet1!C:C,Table2[[#This Row],[//]]))</f>
        <v>75000</v>
      </c>
      <c r="P284" s="2" t="str">
        <f ca="1">IF(INDEX(Sheet1!D:D,Table2[[#This Row],[//]])="","",INDEX(Sheet1!D:D,Table2[[#This Row],[//]]))</f>
        <v>pcs</v>
      </c>
      <c r="Q284" s="2" t="str">
        <f ca="1">IF(INDEX(Sheet1!E:E,Table2[[#This Row],[//]])="","",INDEX(Sheet1!E:E,Table2[[#This Row],[//]]))</f>
        <v xml:space="preserve"> ++</v>
      </c>
    </row>
    <row r="285" spans="1:17" x14ac:dyDescent="0.25">
      <c r="A285" s="2">
        <f>IF(OR(Sheet1!A285=Table1[[#Headers],[NAMA BARANG "JOYKO"]],Sheet1!A285=""),"",ROW(Sheet1!A285))</f>
        <v>285</v>
      </c>
      <c r="B285" s="2">
        <f>IF(Table1[[#This Row],[NAMA BARANG "JOYKO"]]="","",COUNT(B$2:B284)+1)</f>
        <v>268</v>
      </c>
      <c r="C285" s="2" t="str">
        <f>INDEX(Sheet1!A:A,INDEX(Table1[NAMA BARANG "JOYKO"],MATCH(ROW()-2,Table1[1])))</f>
        <v>Calculator CC-50</v>
      </c>
      <c r="D285" s="2" t="str">
        <f t="shared" si="4"/>
        <v>C2:C284</v>
      </c>
      <c r="E285" s="2">
        <f ca="1">IF(_xlfn.IFNA(MATCH(Table1[[#This Row],[2]],INDIRECT(Table1[[#This Row],[3]]),0),0)=0,INDEX(Table1[NAMA BARANG "JOYKO"],MATCH(ROW()-2,Table1[1])),"")</f>
        <v>300</v>
      </c>
      <c r="F285" s="2">
        <f ca="1">IF(Table1[4]="","",COUNT(F$2:F284)+1)</f>
        <v>278</v>
      </c>
      <c r="G285" s="2" t="str">
        <f ca="1">CELL("FORMAT",Table1[7])</f>
        <v>G</v>
      </c>
      <c r="H285" s="2"/>
      <c r="I285" s="2"/>
      <c r="J285" s="2"/>
      <c r="L285">
        <f ca="1">INDEX(Table1[4],MATCH(ROW()-2,Table1[5]))</f>
        <v>305</v>
      </c>
      <c r="M285" t="str">
        <f ca="1">INDEX(Sheet1!A:A,Table2[[#This Row],[//]])</f>
        <v>Calculator CC-800CH</v>
      </c>
      <c r="N285" t="str">
        <f ca="1">IF(INDEX(Sheet1!B:B,Table2[[#This Row],[//]])="","",INDEX(Sheet1!B:B,Table2[[#This Row],[//]]))</f>
        <v>10pcs x 6bxs</v>
      </c>
      <c r="O285" s="4">
        <f ca="1">IF(INDEX(Sheet1!C:C,Table2[[#This Row],[//]])="","",INDEX(Sheet1!C:C,Table2[[#This Row],[//]]))</f>
        <v>79000</v>
      </c>
      <c r="P285" s="2" t="str">
        <f ca="1">IF(INDEX(Sheet1!D:D,Table2[[#This Row],[//]])="","",INDEX(Sheet1!D:D,Table2[[#This Row],[//]]))</f>
        <v>pcs</v>
      </c>
      <c r="Q285" s="2" t="str">
        <f ca="1">IF(INDEX(Sheet1!E:E,Table2[[#This Row],[//]])="","",INDEX(Sheet1!E:E,Table2[[#This Row],[//]]))</f>
        <v xml:space="preserve"> ++</v>
      </c>
    </row>
    <row r="286" spans="1:17" x14ac:dyDescent="0.25">
      <c r="A286" s="2">
        <f>IF(OR(Sheet1!A286=Table1[[#Headers],[NAMA BARANG "JOYKO"]],Sheet1!A286=""),"",ROW(Sheet1!A286))</f>
        <v>286</v>
      </c>
      <c r="B286" s="2">
        <f>IF(Table1[[#This Row],[NAMA BARANG "JOYKO"]]="","",COUNT(B$2:B285)+1)</f>
        <v>269</v>
      </c>
      <c r="C286" s="2" t="str">
        <f>INDEX(Sheet1!A:A,INDEX(Table1[NAMA BARANG "JOYKO"],MATCH(ROW()-2,Table1[1])))</f>
        <v>Calculator CC-50CO (Blue,Brown)</v>
      </c>
      <c r="D286" s="2" t="str">
        <f t="shared" si="4"/>
        <v>C2:C285</v>
      </c>
      <c r="E286" s="2">
        <f ca="1">IF(_xlfn.IFNA(MATCH(Table1[[#This Row],[2]],INDIRECT(Table1[[#This Row],[3]]),0),0)=0,INDEX(Table1[NAMA BARANG "JOYKO"],MATCH(ROW()-2,Table1[1])),"")</f>
        <v>301</v>
      </c>
      <c r="F286" s="2">
        <f ca="1">IF(Table1[4]="","",COUNT(F$2:F285)+1)</f>
        <v>279</v>
      </c>
      <c r="G286" s="2" t="str">
        <f ca="1">CELL("FORMAT",Table1[7])</f>
        <v>G</v>
      </c>
      <c r="H286" s="2"/>
      <c r="I286" s="2"/>
      <c r="J286" s="2"/>
      <c r="L286">
        <f ca="1">INDEX(Table1[4],MATCH(ROW()-2,Table1[5]))</f>
        <v>306</v>
      </c>
      <c r="M286" t="str">
        <f ca="1">INDEX(Sheet1!A:A,Table2[[#This Row],[//]])</f>
        <v>Calculator CC-810CH</v>
      </c>
      <c r="N286" t="str">
        <f ca="1">IF(INDEX(Sheet1!B:B,Table2[[#This Row],[//]])="","",INDEX(Sheet1!B:B,Table2[[#This Row],[//]]))</f>
        <v>10pcs x 6bxs</v>
      </c>
      <c r="O286" s="4">
        <f ca="1">IF(INDEX(Sheet1!C:C,Table2[[#This Row],[//]])="","",INDEX(Sheet1!C:C,Table2[[#This Row],[//]]))</f>
        <v>82000</v>
      </c>
      <c r="P286" s="2" t="str">
        <f ca="1">IF(INDEX(Sheet1!D:D,Table2[[#This Row],[//]])="","",INDEX(Sheet1!D:D,Table2[[#This Row],[//]]))</f>
        <v>pcs</v>
      </c>
      <c r="Q286" s="2" t="str">
        <f ca="1">IF(INDEX(Sheet1!E:E,Table2[[#This Row],[//]])="","",INDEX(Sheet1!E:E,Table2[[#This Row],[//]]))</f>
        <v xml:space="preserve"> ++</v>
      </c>
    </row>
    <row r="287" spans="1:17" x14ac:dyDescent="0.25">
      <c r="A287" s="2">
        <f>IF(OR(Sheet1!A287=Table1[[#Headers],[NAMA BARANG "JOYKO"]],Sheet1!A287=""),"",ROW(Sheet1!A287))</f>
        <v>287</v>
      </c>
      <c r="B287" s="2">
        <f>IF(Table1[[#This Row],[NAMA BARANG "JOYKO"]]="","",COUNT(B$2:B286)+1)</f>
        <v>270</v>
      </c>
      <c r="C287" s="2" t="str">
        <f>INDEX(Sheet1!A:A,INDEX(Table1[NAMA BARANG "JOYKO"],MATCH(ROW()-2,Table1[1])))</f>
        <v>Calculator CC-56</v>
      </c>
      <c r="D287" s="2" t="str">
        <f t="shared" si="4"/>
        <v>C2:C286</v>
      </c>
      <c r="E287" s="2">
        <f ca="1">IF(_xlfn.IFNA(MATCH(Table1[[#This Row],[2]],INDIRECT(Table1[[#This Row],[3]]),0),0)=0,INDEX(Table1[NAMA BARANG "JOYKO"],MATCH(ROW()-2,Table1[1])),"")</f>
        <v>302</v>
      </c>
      <c r="F287" s="2">
        <f ca="1">IF(Table1[4]="","",COUNT(F$2:F286)+1)</f>
        <v>280</v>
      </c>
      <c r="G287" s="2" t="str">
        <f ca="1">CELL("FORMAT",Table1[7])</f>
        <v>G</v>
      </c>
      <c r="H287" s="2"/>
      <c r="I287" s="2"/>
      <c r="J287" s="2"/>
      <c r="L287">
        <f ca="1">INDEX(Table1[4],MATCH(ROW()-2,Table1[5]))</f>
        <v>307</v>
      </c>
      <c r="M287" t="str">
        <f ca="1">INDEX(Sheet1!A:A,Table2[[#This Row],[//]])</f>
        <v>Calculator CC-868</v>
      </c>
      <c r="N287" t="str">
        <f ca="1">IF(INDEX(Sheet1!B:B,Table2[[#This Row],[//]])="","",INDEX(Sheet1!B:B,Table2[[#This Row],[//]]))</f>
        <v>10pcs x 6bxs</v>
      </c>
      <c r="O287" s="4">
        <f ca="1">IF(INDEX(Sheet1!C:C,Table2[[#This Row],[//]])="","",INDEX(Sheet1!C:C,Table2[[#This Row],[//]]))</f>
        <v>54000</v>
      </c>
      <c r="P287" s="2" t="str">
        <f ca="1">IF(INDEX(Sheet1!D:D,Table2[[#This Row],[//]])="","",INDEX(Sheet1!D:D,Table2[[#This Row],[//]]))</f>
        <v>pcs</v>
      </c>
      <c r="Q287" s="2" t="str">
        <f ca="1">IF(INDEX(Sheet1!E:E,Table2[[#This Row],[//]])="","",INDEX(Sheet1!E:E,Table2[[#This Row],[//]]))</f>
        <v xml:space="preserve"> ++</v>
      </c>
    </row>
    <row r="288" spans="1:17" x14ac:dyDescent="0.25">
      <c r="A288" s="2">
        <f>IF(OR(Sheet1!A288=Table1[[#Headers],[NAMA BARANG "JOYKO"]],Sheet1!A288=""),"",ROW(Sheet1!A288))</f>
        <v>288</v>
      </c>
      <c r="B288" s="2">
        <f>IF(Table1[[#This Row],[NAMA BARANG "JOYKO"]]="","",COUNT(B$2:B287)+1)</f>
        <v>271</v>
      </c>
      <c r="C288" s="2" t="str">
        <f>INDEX(Sheet1!A:A,INDEX(Table1[NAMA BARANG "JOYKO"],MATCH(ROW()-2,Table1[1])))</f>
        <v>Calculator CC-57</v>
      </c>
      <c r="D288" s="2" t="str">
        <f t="shared" si="4"/>
        <v>C2:C287</v>
      </c>
      <c r="E288" s="2">
        <f ca="1">IF(_xlfn.IFNA(MATCH(Table1[[#This Row],[2]],INDIRECT(Table1[[#This Row],[3]]),0),0)=0,INDEX(Table1[NAMA BARANG "JOYKO"],MATCH(ROW()-2,Table1[1])),"")</f>
        <v>303</v>
      </c>
      <c r="F288" s="2">
        <f ca="1">IF(Table1[4]="","",COUNT(F$2:F287)+1)</f>
        <v>281</v>
      </c>
      <c r="G288" s="2" t="str">
        <f ca="1">CELL("FORMAT",Table1[7])</f>
        <v>G</v>
      </c>
      <c r="H288" s="2"/>
      <c r="I288" s="2"/>
      <c r="J288" s="2"/>
      <c r="L288">
        <f ca="1">INDEX(Table1[4],MATCH(ROW()-2,Table1[5]))</f>
        <v>308</v>
      </c>
      <c r="M288" t="str">
        <f ca="1">INDEX(Sheet1!A:A,Table2[[#This Row],[//]])</f>
        <v>Calculator CC-868CH</v>
      </c>
      <c r="N288" t="str">
        <f ca="1">IF(INDEX(Sheet1!B:B,Table2[[#This Row],[//]])="","",INDEX(Sheet1!B:B,Table2[[#This Row],[//]]))</f>
        <v>10pcs x 6bxs</v>
      </c>
      <c r="O288" s="4">
        <f ca="1">IF(INDEX(Sheet1!C:C,Table2[[#This Row],[//]])="","",INDEX(Sheet1!C:C,Table2[[#This Row],[//]]))</f>
        <v>56000</v>
      </c>
      <c r="P288" s="2" t="str">
        <f ca="1">IF(INDEX(Sheet1!D:D,Table2[[#This Row],[//]])="","",INDEX(Sheet1!D:D,Table2[[#This Row],[//]]))</f>
        <v>pcs</v>
      </c>
      <c r="Q288" s="2" t="str">
        <f ca="1">IF(INDEX(Sheet1!E:E,Table2[[#This Row],[//]])="","",INDEX(Sheet1!E:E,Table2[[#This Row],[//]]))</f>
        <v xml:space="preserve"> ++</v>
      </c>
    </row>
    <row r="289" spans="1:17" x14ac:dyDescent="0.25">
      <c r="A289" s="2">
        <f>IF(OR(Sheet1!A289=Table1[[#Headers],[NAMA BARANG "JOYKO"]],Sheet1!A289=""),"",ROW(Sheet1!A289))</f>
        <v>289</v>
      </c>
      <c r="B289" s="2">
        <f>IF(Table1[[#This Row],[NAMA BARANG "JOYKO"]]="","",COUNT(B$2:B288)+1)</f>
        <v>272</v>
      </c>
      <c r="C289" s="2" t="str">
        <f>INDEX(Sheet1!A:A,INDEX(Table1[NAMA BARANG "JOYKO"],MATCH(ROW()-2,Table1[1])))</f>
        <v>Calculator CC-800</v>
      </c>
      <c r="D289" s="2" t="str">
        <f t="shared" si="4"/>
        <v>C2:C288</v>
      </c>
      <c r="E289" s="2">
        <f ca="1">IF(_xlfn.IFNA(MATCH(Table1[[#This Row],[2]],INDIRECT(Table1[[#This Row],[3]]),0),0)=0,INDEX(Table1[NAMA BARANG "JOYKO"],MATCH(ROW()-2,Table1[1])),"")</f>
        <v>304</v>
      </c>
      <c r="F289" s="2">
        <f ca="1">IF(Table1[4]="","",COUNT(F$2:F288)+1)</f>
        <v>282</v>
      </c>
      <c r="G289" s="2" t="str">
        <f ca="1">CELL("FORMAT",Table1[7])</f>
        <v>G</v>
      </c>
      <c r="H289" s="2"/>
      <c r="I289" s="2"/>
      <c r="J289" s="2"/>
      <c r="L289">
        <f ca="1">INDEX(Table1[4],MATCH(ROW()-2,Table1[5]))</f>
        <v>309</v>
      </c>
      <c r="M289" t="str">
        <f ca="1">INDEX(Sheet1!A:A,Table2[[#This Row],[//]])</f>
        <v>Calculator DTC-1313CH</v>
      </c>
      <c r="N289" t="str">
        <f ca="1">IF(INDEX(Sheet1!B:B,Table2[[#This Row],[//]])="","",INDEX(Sheet1!B:B,Table2[[#This Row],[//]]))</f>
        <v>20pcs x 6bxs</v>
      </c>
      <c r="O289" s="4">
        <f ca="1">IF(INDEX(Sheet1!C:C,Table2[[#This Row],[//]])="","",INDEX(Sheet1!C:C,Table2[[#This Row],[//]]))</f>
        <v>40000</v>
      </c>
      <c r="P289" s="2" t="str">
        <f ca="1">IF(INDEX(Sheet1!D:D,Table2[[#This Row],[//]])="","",INDEX(Sheet1!D:D,Table2[[#This Row],[//]]))</f>
        <v>pcs</v>
      </c>
      <c r="Q289" s="2" t="str">
        <f ca="1">IF(INDEX(Sheet1!E:E,Table2[[#This Row],[//]])="","",INDEX(Sheet1!E:E,Table2[[#This Row],[//]]))</f>
        <v xml:space="preserve"> ++</v>
      </c>
    </row>
    <row r="290" spans="1:17" x14ac:dyDescent="0.25">
      <c r="A290" s="2">
        <f>IF(OR(Sheet1!A290=Table1[[#Headers],[NAMA BARANG "JOYKO"]],Sheet1!A290=""),"",ROW(Sheet1!A290))</f>
        <v>290</v>
      </c>
      <c r="B290" s="2">
        <f>IF(Table1[[#This Row],[NAMA BARANG "JOYKO"]]="","",COUNT(B$2:B289)+1)</f>
        <v>273</v>
      </c>
      <c r="C290" s="2" t="str">
        <f>INDEX(Sheet1!A:A,INDEX(Table1[NAMA BARANG "JOYKO"],MATCH(ROW()-2,Table1[1])))</f>
        <v>Calculator CC-800CH</v>
      </c>
      <c r="D290" s="2" t="str">
        <f t="shared" si="4"/>
        <v>C2:C289</v>
      </c>
      <c r="E290" s="2">
        <f ca="1">IF(_xlfn.IFNA(MATCH(Table1[[#This Row],[2]],INDIRECT(Table1[[#This Row],[3]]),0),0)=0,INDEX(Table1[NAMA BARANG "JOYKO"],MATCH(ROW()-2,Table1[1])),"")</f>
        <v>305</v>
      </c>
      <c r="F290" s="2">
        <f ca="1">IF(Table1[4]="","",COUNT(F$2:F289)+1)</f>
        <v>283</v>
      </c>
      <c r="G290" s="2" t="str">
        <f ca="1">CELL("FORMAT",Table1[7])</f>
        <v>G</v>
      </c>
      <c r="H290" s="2"/>
      <c r="I290" s="2"/>
      <c r="J290" s="2"/>
      <c r="L290">
        <f ca="1">INDEX(Table1[4],MATCH(ROW()-2,Table1[5]))</f>
        <v>310</v>
      </c>
      <c r="M290" t="str">
        <f ca="1">INDEX(Sheet1!A:A,Table2[[#This Row],[//]])</f>
        <v>Calculator DTC-1516</v>
      </c>
      <c r="N290" t="str">
        <f ca="1">IF(INDEX(Sheet1!B:B,Table2[[#This Row],[//]])="","",INDEX(Sheet1!B:B,Table2[[#This Row],[//]]))</f>
        <v>10pcs x 6bxs</v>
      </c>
      <c r="O290" s="4">
        <f ca="1">IF(INDEX(Sheet1!C:C,Table2[[#This Row],[//]])="","",INDEX(Sheet1!C:C,Table2[[#This Row],[//]]))</f>
        <v>74000</v>
      </c>
      <c r="P290" s="2" t="str">
        <f ca="1">IF(INDEX(Sheet1!D:D,Table2[[#This Row],[//]])="","",INDEX(Sheet1!D:D,Table2[[#This Row],[//]]))</f>
        <v>pcs</v>
      </c>
      <c r="Q290" s="2" t="str">
        <f ca="1">IF(INDEX(Sheet1!E:E,Table2[[#This Row],[//]])="","",INDEX(Sheet1!E:E,Table2[[#This Row],[//]]))</f>
        <v xml:space="preserve"> ++</v>
      </c>
    </row>
    <row r="291" spans="1:17" x14ac:dyDescent="0.25">
      <c r="A291" s="2">
        <f>IF(OR(Sheet1!A291=Table1[[#Headers],[NAMA BARANG "JOYKO"]],Sheet1!A291=""),"",ROW(Sheet1!A291))</f>
        <v>291</v>
      </c>
      <c r="B291" s="2">
        <f>IF(Table1[[#This Row],[NAMA BARANG "JOYKO"]]="","",COUNT(B$2:B290)+1)</f>
        <v>274</v>
      </c>
      <c r="C291" s="2" t="str">
        <f>INDEX(Sheet1!A:A,INDEX(Table1[NAMA BARANG "JOYKO"],MATCH(ROW()-2,Table1[1])))</f>
        <v>Calculator CC-810CH</v>
      </c>
      <c r="D291" s="2" t="str">
        <f t="shared" si="4"/>
        <v>C2:C290</v>
      </c>
      <c r="E291" s="2">
        <f ca="1">IF(_xlfn.IFNA(MATCH(Table1[[#This Row],[2]],INDIRECT(Table1[[#This Row],[3]]),0),0)=0,INDEX(Table1[NAMA BARANG "JOYKO"],MATCH(ROW()-2,Table1[1])),"")</f>
        <v>306</v>
      </c>
      <c r="F291" s="2">
        <f ca="1">IF(Table1[4]="","",COUNT(F$2:F290)+1)</f>
        <v>284</v>
      </c>
      <c r="G291" s="2" t="str">
        <f ca="1">CELL("FORMAT",Table1[7])</f>
        <v>G</v>
      </c>
      <c r="H291" s="2"/>
      <c r="I291" s="2"/>
      <c r="J291" s="2"/>
      <c r="L291">
        <f ca="1">INDEX(Table1[4],MATCH(ROW()-2,Table1[5]))</f>
        <v>311</v>
      </c>
      <c r="M291" t="str">
        <f ca="1">INDEX(Sheet1!A:A,Table2[[#This Row],[//]])</f>
        <v>Calculator PKC-0711HC</v>
      </c>
      <c r="N291" t="str">
        <f ca="1">IF(INDEX(Sheet1!B:B,Table2[[#This Row],[//]])="","",INDEX(Sheet1!B:B,Table2[[#This Row],[//]]))</f>
        <v>40pcs x 4bxs</v>
      </c>
      <c r="O291" s="4">
        <f ca="1">IF(INDEX(Sheet1!C:C,Table2[[#This Row],[//]])="","",INDEX(Sheet1!C:C,Table2[[#This Row],[//]]))</f>
        <v>27000</v>
      </c>
      <c r="P291" s="2" t="str">
        <f ca="1">IF(INDEX(Sheet1!D:D,Table2[[#This Row],[//]])="","",INDEX(Sheet1!D:D,Table2[[#This Row],[//]]))</f>
        <v>pcs</v>
      </c>
      <c r="Q291" s="2" t="str">
        <f ca="1">IF(INDEX(Sheet1!E:E,Table2[[#This Row],[//]])="","",INDEX(Sheet1!E:E,Table2[[#This Row],[//]]))</f>
        <v xml:space="preserve"> ++</v>
      </c>
    </row>
    <row r="292" spans="1:17" x14ac:dyDescent="0.25">
      <c r="A292" s="2">
        <f>IF(OR(Sheet1!A292=Table1[[#Headers],[NAMA BARANG "JOYKO"]],Sheet1!A292=""),"",ROW(Sheet1!A292))</f>
        <v>292</v>
      </c>
      <c r="B292" s="2">
        <f>IF(Table1[[#This Row],[NAMA BARANG "JOYKO"]]="","",COUNT(B$2:B291)+1)</f>
        <v>275</v>
      </c>
      <c r="C292" s="2" t="str">
        <f>INDEX(Sheet1!A:A,INDEX(Table1[NAMA BARANG "JOYKO"],MATCH(ROW()-2,Table1[1])))</f>
        <v>Calculator CC-868</v>
      </c>
      <c r="D292" s="2" t="str">
        <f t="shared" si="4"/>
        <v>C2:C291</v>
      </c>
      <c r="E292" s="2">
        <f ca="1">IF(_xlfn.IFNA(MATCH(Table1[[#This Row],[2]],INDIRECT(Table1[[#This Row],[3]]),0),0)=0,INDEX(Table1[NAMA BARANG "JOYKO"],MATCH(ROW()-2,Table1[1])),"")</f>
        <v>307</v>
      </c>
      <c r="F292" s="2">
        <f ca="1">IF(Table1[4]="","",COUNT(F$2:F291)+1)</f>
        <v>285</v>
      </c>
      <c r="G292" s="2" t="str">
        <f ca="1">CELL("FORMAT",Table1[7])</f>
        <v>G</v>
      </c>
      <c r="H292" s="2"/>
      <c r="I292" s="2"/>
      <c r="J292" s="2"/>
      <c r="L292">
        <f ca="1">INDEX(Table1[4],MATCH(ROW()-2,Table1[5]))</f>
        <v>312</v>
      </c>
      <c r="M292" s="3" t="str">
        <f ca="1">INDEX(Sheet1!A:A,Table2[[#This Row],[//]])</f>
        <v>CASE</v>
      </c>
      <c r="N292" t="str">
        <f ca="1">IF(INDEX(Sheet1!B:B,Table2[[#This Row],[//]])="","",INDEX(Sheet1!B:B,Table2[[#This Row],[//]]))</f>
        <v/>
      </c>
      <c r="O292" s="4" t="str">
        <f ca="1">IF(INDEX(Sheet1!C:C,Table2[[#This Row],[//]])="","",INDEX(Sheet1!C:C,Table2[[#This Row],[//]]))</f>
        <v/>
      </c>
      <c r="P292" s="2" t="str">
        <f ca="1">IF(INDEX(Sheet1!D:D,Table2[[#This Row],[//]])="","",INDEX(Sheet1!D:D,Table2[[#This Row],[//]]))</f>
        <v/>
      </c>
      <c r="Q292" s="2" t="str">
        <f ca="1">IF(INDEX(Sheet1!E:E,Table2[[#This Row],[//]])="","",INDEX(Sheet1!E:E,Table2[[#This Row],[//]]))</f>
        <v/>
      </c>
    </row>
    <row r="293" spans="1:17" x14ac:dyDescent="0.25">
      <c r="A293" s="2">
        <f>IF(OR(Sheet1!A293=Table1[[#Headers],[NAMA BARANG "JOYKO"]],Sheet1!A293=""),"",ROW(Sheet1!A293))</f>
        <v>293</v>
      </c>
      <c r="B293" s="2">
        <f>IF(Table1[[#This Row],[NAMA BARANG "JOYKO"]]="","",COUNT(B$2:B292)+1)</f>
        <v>276</v>
      </c>
      <c r="C293" s="2" t="str">
        <f>INDEX(Sheet1!A:A,INDEX(Table1[NAMA BARANG "JOYKO"],MATCH(ROW()-2,Table1[1])))</f>
        <v>Calculator CC-868CH</v>
      </c>
      <c r="D293" s="2" t="str">
        <f t="shared" si="4"/>
        <v>C2:C292</v>
      </c>
      <c r="E293" s="2">
        <f ca="1">IF(_xlfn.IFNA(MATCH(Table1[[#This Row],[2]],INDIRECT(Table1[[#This Row],[3]]),0),0)=0,INDEX(Table1[NAMA BARANG "JOYKO"],MATCH(ROW()-2,Table1[1])),"")</f>
        <v>308</v>
      </c>
      <c r="F293" s="2">
        <f ca="1">IF(Table1[4]="","",COUNT(F$2:F292)+1)</f>
        <v>286</v>
      </c>
      <c r="G293" s="2" t="str">
        <f ca="1">CELL("FORMAT",Table1[7])</f>
        <v>G</v>
      </c>
      <c r="H293" s="2"/>
      <c r="I293" s="2"/>
      <c r="J293" s="2"/>
      <c r="L293">
        <f ca="1">INDEX(Table1[4],MATCH(ROW()-2,Table1[5]))</f>
        <v>313</v>
      </c>
      <c r="M293" t="str">
        <f ca="1">INDEX(Sheet1!A:A,Table2[[#This Row],[//]])</f>
        <v>Laptop Case LTC-101 (Black,Grey)</v>
      </c>
      <c r="N293" t="str">
        <f ca="1">IF(INDEX(Sheet1!B:B,Table2[[#This Row],[//]])="","",INDEX(Sheet1!B:B,Table2[[#This Row],[//]]))</f>
        <v>40 pcs</v>
      </c>
      <c r="O293" s="4">
        <f ca="1">IF(INDEX(Sheet1!C:C,Table2[[#This Row],[//]])="","",INDEX(Sheet1!C:C,Table2[[#This Row],[//]]))</f>
        <v>101000</v>
      </c>
      <c r="P293" s="2" t="str">
        <f ca="1">IF(INDEX(Sheet1!D:D,Table2[[#This Row],[//]])="","",INDEX(Sheet1!D:D,Table2[[#This Row],[//]]))</f>
        <v>pc</v>
      </c>
      <c r="Q293" s="2" t="str">
        <f ca="1">IF(INDEX(Sheet1!E:E,Table2[[#This Row],[//]])="","",INDEX(Sheet1!E:E,Table2[[#This Row],[//]]))</f>
        <v>++</v>
      </c>
    </row>
    <row r="294" spans="1:17" x14ac:dyDescent="0.25">
      <c r="A294" s="2">
        <f>IF(OR(Sheet1!A294=Table1[[#Headers],[NAMA BARANG "JOYKO"]],Sheet1!A294=""),"",ROW(Sheet1!A294))</f>
        <v>294</v>
      </c>
      <c r="B294" s="2">
        <f>IF(Table1[[#This Row],[NAMA BARANG "JOYKO"]]="","",COUNT(B$2:B293)+1)</f>
        <v>277</v>
      </c>
      <c r="C294" s="2" t="str">
        <f>INDEX(Sheet1!A:A,INDEX(Table1[NAMA BARANG "JOYKO"],MATCH(ROW()-2,Table1[1])))</f>
        <v>Calculator DTC-1313CH</v>
      </c>
      <c r="D294" s="2" t="str">
        <f t="shared" si="4"/>
        <v>C2:C293</v>
      </c>
      <c r="E294" s="2">
        <f ca="1">IF(_xlfn.IFNA(MATCH(Table1[[#This Row],[2]],INDIRECT(Table1[[#This Row],[3]]),0),0)=0,INDEX(Table1[NAMA BARANG "JOYKO"],MATCH(ROW()-2,Table1[1])),"")</f>
        <v>309</v>
      </c>
      <c r="F294" s="2">
        <f ca="1">IF(Table1[4]="","",COUNT(F$2:F293)+1)</f>
        <v>287</v>
      </c>
      <c r="G294" s="2" t="str">
        <f ca="1">CELL("FORMAT",Table1[7])</f>
        <v>G</v>
      </c>
      <c r="H294" s="2"/>
      <c r="I294" s="2"/>
      <c r="J294" s="2"/>
      <c r="L294">
        <f ca="1">INDEX(Table1[4],MATCH(ROW()-2,Table1[5]))</f>
        <v>314</v>
      </c>
      <c r="M294" t="str">
        <f ca="1">INDEX(Sheet1!A:A,Table2[[#This Row],[//]])</f>
        <v>Laptop Case LTC-102 (Black,Grey)</v>
      </c>
      <c r="N294" t="str">
        <f ca="1">IF(INDEX(Sheet1!B:B,Table2[[#This Row],[//]])="","",INDEX(Sheet1!B:B,Table2[[#This Row],[//]]))</f>
        <v>40 pcs</v>
      </c>
      <c r="O294" s="4">
        <f ca="1">IF(INDEX(Sheet1!C:C,Table2[[#This Row],[//]])="","",INDEX(Sheet1!C:C,Table2[[#This Row],[//]]))</f>
        <v>74000</v>
      </c>
      <c r="P294" s="2" t="str">
        <f ca="1">IF(INDEX(Sheet1!D:D,Table2[[#This Row],[//]])="","",INDEX(Sheet1!D:D,Table2[[#This Row],[//]]))</f>
        <v>pc</v>
      </c>
      <c r="Q294" s="2" t="str">
        <f ca="1">IF(INDEX(Sheet1!E:E,Table2[[#This Row],[//]])="","",INDEX(Sheet1!E:E,Table2[[#This Row],[//]]))</f>
        <v>++</v>
      </c>
    </row>
    <row r="295" spans="1:17" x14ac:dyDescent="0.25">
      <c r="A295" s="2">
        <f>IF(OR(Sheet1!A295=Table1[[#Headers],[NAMA BARANG "JOYKO"]],Sheet1!A295=""),"",ROW(Sheet1!A295))</f>
        <v>295</v>
      </c>
      <c r="B295" s="2">
        <f>IF(Table1[[#This Row],[NAMA BARANG "JOYKO"]]="","",COUNT(B$2:B294)+1)</f>
        <v>278</v>
      </c>
      <c r="C295" s="2" t="str">
        <f>INDEX(Sheet1!A:A,INDEX(Table1[NAMA BARANG "JOYKO"],MATCH(ROW()-2,Table1[1])))</f>
        <v>Calculator DTC-1516</v>
      </c>
      <c r="D295" s="2" t="str">
        <f t="shared" si="4"/>
        <v>C2:C294</v>
      </c>
      <c r="E295" s="2">
        <f ca="1">IF(_xlfn.IFNA(MATCH(Table1[[#This Row],[2]],INDIRECT(Table1[[#This Row],[3]]),0),0)=0,INDEX(Table1[NAMA BARANG "JOYKO"],MATCH(ROW()-2,Table1[1])),"")</f>
        <v>310</v>
      </c>
      <c r="F295" s="2">
        <f ca="1">IF(Table1[4]="","",COUNT(F$2:F294)+1)</f>
        <v>288</v>
      </c>
      <c r="G295" s="2" t="str">
        <f ca="1">CELL("FORMAT",Table1[7])</f>
        <v>G</v>
      </c>
      <c r="H295" s="2"/>
      <c r="I295" s="2"/>
      <c r="J295" s="2"/>
      <c r="L295">
        <f ca="1">INDEX(Table1[4],MATCH(ROW()-2,Table1[5]))</f>
        <v>315</v>
      </c>
      <c r="M295" s="3" t="str">
        <f ca="1">INDEX(Sheet1!A:A,Table2[[#This Row],[//]])</f>
        <v>CHALK</v>
      </c>
      <c r="N295" t="str">
        <f ca="1">IF(INDEX(Sheet1!B:B,Table2[[#This Row],[//]])="","",INDEX(Sheet1!B:B,Table2[[#This Row],[//]]))</f>
        <v/>
      </c>
      <c r="O295" s="4" t="str">
        <f ca="1">IF(INDEX(Sheet1!C:C,Table2[[#This Row],[//]])="","",INDEX(Sheet1!C:C,Table2[[#This Row],[//]]))</f>
        <v/>
      </c>
      <c r="P295" s="2" t="str">
        <f ca="1">IF(INDEX(Sheet1!D:D,Table2[[#This Row],[//]])="","",INDEX(Sheet1!D:D,Table2[[#This Row],[//]]))</f>
        <v/>
      </c>
      <c r="Q295" s="2" t="str">
        <f ca="1">IF(INDEX(Sheet1!E:E,Table2[[#This Row],[//]])="","",INDEX(Sheet1!E:E,Table2[[#This Row],[//]]))</f>
        <v/>
      </c>
    </row>
    <row r="296" spans="1:17" x14ac:dyDescent="0.25">
      <c r="A296" s="2">
        <f>IF(OR(Sheet1!A296=Table1[[#Headers],[NAMA BARANG "JOYKO"]],Sheet1!A296=""),"",ROW(Sheet1!A296))</f>
        <v>296</v>
      </c>
      <c r="B296" s="2">
        <f>IF(Table1[[#This Row],[NAMA BARANG "JOYKO"]]="","",COUNT(B$2:B295)+1)</f>
        <v>279</v>
      </c>
      <c r="C296" s="2" t="str">
        <f>INDEX(Sheet1!A:A,INDEX(Table1[NAMA BARANG "JOYKO"],MATCH(ROW()-2,Table1[1])))</f>
        <v>Calculator PKC-0711HC</v>
      </c>
      <c r="D296" s="2" t="str">
        <f t="shared" si="4"/>
        <v>C2:C295</v>
      </c>
      <c r="E296" s="2">
        <f ca="1">IF(_xlfn.IFNA(MATCH(Table1[[#This Row],[2]],INDIRECT(Table1[[#This Row],[3]]),0),0)=0,INDEX(Table1[NAMA BARANG "JOYKO"],MATCH(ROW()-2,Table1[1])),"")</f>
        <v>311</v>
      </c>
      <c r="F296" s="2">
        <f ca="1">IF(Table1[4]="","",COUNT(F$2:F295)+1)</f>
        <v>289</v>
      </c>
      <c r="G296" s="2" t="str">
        <f ca="1">CELL("FORMAT",Table1[7])</f>
        <v>G</v>
      </c>
      <c r="H296" s="2"/>
      <c r="I296" s="2"/>
      <c r="J296" s="2"/>
      <c r="L296">
        <f ca="1">INDEX(Table1[4],MATCH(ROW()-2,Table1[5]))</f>
        <v>316</v>
      </c>
      <c r="M296" t="str">
        <f ca="1">INDEX(Sheet1!A:A,Table2[[#This Row],[//]])</f>
        <v>Liquid Chalk LC-01</v>
      </c>
      <c r="N296" t="str">
        <f ca="1">IF(INDEX(Sheet1!B:B,Table2[[#This Row],[//]])="","",INDEX(Sheet1!B:B,Table2[[#This Row],[//]]))</f>
        <v>12pcs x 50bxs</v>
      </c>
      <c r="O296" s="4">
        <f ca="1">IF(INDEX(Sheet1!C:C,Table2[[#This Row],[//]])="","",INDEX(Sheet1!C:C,Table2[[#This Row],[//]]))</f>
        <v>8600</v>
      </c>
      <c r="P296" s="2" t="str">
        <f ca="1">IF(INDEX(Sheet1!D:D,Table2[[#This Row],[//]])="","",INDEX(Sheet1!D:D,Table2[[#This Row],[//]]))</f>
        <v>pc</v>
      </c>
      <c r="Q296" s="2" t="str">
        <f ca="1">IF(INDEX(Sheet1!E:E,Table2[[#This Row],[//]])="","",INDEX(Sheet1!E:E,Table2[[#This Row],[//]]))</f>
        <v>++</v>
      </c>
    </row>
    <row r="297" spans="1:17" x14ac:dyDescent="0.25">
      <c r="A297" s="2">
        <f>IF(OR(Sheet1!A297=Table1[[#Headers],[NAMA BARANG "JOYKO"]],Sheet1!A297=""),"",ROW(Sheet1!A297))</f>
        <v>297</v>
      </c>
      <c r="B297" s="2">
        <f>IF(Table1[[#This Row],[NAMA BARANG "JOYKO"]]="","",COUNT(B$2:B296)+1)</f>
        <v>280</v>
      </c>
      <c r="C297" s="2" t="str">
        <f>INDEX(Sheet1!A:A,INDEX(Table1[NAMA BARANG "JOYKO"],MATCH(ROW()-2,Table1[1])))</f>
        <v>CASE</v>
      </c>
      <c r="D297" s="2" t="str">
        <f t="shared" si="4"/>
        <v>C2:C296</v>
      </c>
      <c r="E297" s="2">
        <f ca="1">IF(_xlfn.IFNA(MATCH(Table1[[#This Row],[2]],INDIRECT(Table1[[#This Row],[3]]),0),0)=0,INDEX(Table1[NAMA BARANG "JOYKO"],MATCH(ROW()-2,Table1[1])),"")</f>
        <v>312</v>
      </c>
      <c r="F297" s="2">
        <f ca="1">IF(Table1[4]="","",COUNT(F$2:F296)+1)</f>
        <v>290</v>
      </c>
      <c r="G297" s="2" t="str">
        <f ca="1">CELL("FORMAT",Table1[7])</f>
        <v>G</v>
      </c>
      <c r="H297" s="2"/>
      <c r="I297" s="2"/>
      <c r="J297" s="2"/>
      <c r="L297">
        <f ca="1">INDEX(Table1[4],MATCH(ROW()-2,Table1[5]))</f>
        <v>317</v>
      </c>
      <c r="M297" s="3" t="str">
        <f ca="1">INDEX(Sheet1!A:A,Table2[[#This Row],[//]])</f>
        <v>CLIP</v>
      </c>
      <c r="N297" t="str">
        <f ca="1">IF(INDEX(Sheet1!B:B,Table2[[#This Row],[//]])="","",INDEX(Sheet1!B:B,Table2[[#This Row],[//]]))</f>
        <v/>
      </c>
      <c r="O297" s="4" t="str">
        <f ca="1">IF(INDEX(Sheet1!C:C,Table2[[#This Row],[//]])="","",INDEX(Sheet1!C:C,Table2[[#This Row],[//]]))</f>
        <v/>
      </c>
      <c r="P297" s="2" t="str">
        <f ca="1">IF(INDEX(Sheet1!D:D,Table2[[#This Row],[//]])="","",INDEX(Sheet1!D:D,Table2[[#This Row],[//]]))</f>
        <v/>
      </c>
      <c r="Q297" s="2" t="str">
        <f ca="1">IF(INDEX(Sheet1!E:E,Table2[[#This Row],[//]])="","",INDEX(Sheet1!E:E,Table2[[#This Row],[//]]))</f>
        <v/>
      </c>
    </row>
    <row r="298" spans="1:17" x14ac:dyDescent="0.25">
      <c r="A298" s="2">
        <f>IF(OR(Sheet1!A298=Table1[[#Headers],[NAMA BARANG "JOYKO"]],Sheet1!A298=""),"",ROW(Sheet1!A298))</f>
        <v>298</v>
      </c>
      <c r="B298" s="2">
        <f>IF(Table1[[#This Row],[NAMA BARANG "JOYKO"]]="","",COUNT(B$2:B297)+1)</f>
        <v>281</v>
      </c>
      <c r="C298" s="2" t="str">
        <f>INDEX(Sheet1!A:A,INDEX(Table1[NAMA BARANG "JOYKO"],MATCH(ROW()-2,Table1[1])))</f>
        <v>Laptop Case LTC-101 (Black,Grey)</v>
      </c>
      <c r="D298" s="2" t="str">
        <f t="shared" si="4"/>
        <v>C2:C297</v>
      </c>
      <c r="E298" s="2">
        <f ca="1">IF(_xlfn.IFNA(MATCH(Table1[[#This Row],[2]],INDIRECT(Table1[[#This Row],[3]]),0),0)=0,INDEX(Table1[NAMA BARANG "JOYKO"],MATCH(ROW()-2,Table1[1])),"")</f>
        <v>313</v>
      </c>
      <c r="F298" s="2">
        <f ca="1">IF(Table1[4]="","",COUNT(F$2:F297)+1)</f>
        <v>291</v>
      </c>
      <c r="G298" s="2" t="str">
        <f ca="1">CELL("FORMAT",Table1[7])</f>
        <v>G</v>
      </c>
      <c r="H298" s="2"/>
      <c r="I298" s="2"/>
      <c r="J298" s="2"/>
      <c r="L298">
        <f ca="1">INDEX(Table1[4],MATCH(ROW()-2,Table1[5]))</f>
        <v>318</v>
      </c>
      <c r="M298" t="str">
        <f ca="1">INDEX(Sheet1!A:A,Table2[[#This Row],[//]])</f>
        <v>Binder Clip 105</v>
      </c>
      <c r="N298" t="str">
        <f ca="1">IF(INDEX(Sheet1!B:B,Table2[[#This Row],[//]])="","",INDEX(Sheet1!B:B,Table2[[#This Row],[//]]))</f>
        <v>12pcsx12dzx60bxs</v>
      </c>
      <c r="O298" s="4">
        <f ca="1">IF(INDEX(Sheet1!C:C,Table2[[#This Row],[//]])="","",INDEX(Sheet1!C:C,Table2[[#This Row],[//]]))</f>
        <v>27600</v>
      </c>
      <c r="P298" s="2" t="str">
        <f ca="1">IF(INDEX(Sheet1!D:D,Table2[[#This Row],[//]])="","",INDEX(Sheet1!D:D,Table2[[#This Row],[//]]))</f>
        <v>grs</v>
      </c>
      <c r="Q298" s="2" t="str">
        <f ca="1">IF(INDEX(Sheet1!E:E,Table2[[#This Row],[//]])="","",INDEX(Sheet1!E:E,Table2[[#This Row],[//]]))</f>
        <v>++</v>
      </c>
    </row>
    <row r="299" spans="1:17" x14ac:dyDescent="0.25">
      <c r="A299" s="2">
        <f>IF(OR(Sheet1!A299=Table1[[#Headers],[NAMA BARANG "JOYKO"]],Sheet1!A299=""),"",ROW(Sheet1!A299))</f>
        <v>299</v>
      </c>
      <c r="B299" s="2">
        <f>IF(Table1[[#This Row],[NAMA BARANG "JOYKO"]]="","",COUNT(B$2:B298)+1)</f>
        <v>282</v>
      </c>
      <c r="C299" s="2" t="str">
        <f>INDEX(Sheet1!A:A,INDEX(Table1[NAMA BARANG "JOYKO"],MATCH(ROW()-2,Table1[1])))</f>
        <v>Laptop Case LTC-102 (Black,Grey)</v>
      </c>
      <c r="D299" s="2" t="str">
        <f t="shared" si="4"/>
        <v>C2:C298</v>
      </c>
      <c r="E299" s="2">
        <f ca="1">IF(_xlfn.IFNA(MATCH(Table1[[#This Row],[2]],INDIRECT(Table1[[#This Row],[3]]),0),0)=0,INDEX(Table1[NAMA BARANG "JOYKO"],MATCH(ROW()-2,Table1[1])),"")</f>
        <v>314</v>
      </c>
      <c r="F299" s="2">
        <f ca="1">IF(Table1[4]="","",COUNT(F$2:F298)+1)</f>
        <v>292</v>
      </c>
      <c r="G299" s="2" t="str">
        <f ca="1">CELL("FORMAT",Table1[7])</f>
        <v>G</v>
      </c>
      <c r="H299" s="2"/>
      <c r="I299" s="2"/>
      <c r="J299" s="2"/>
      <c r="L299">
        <f ca="1">INDEX(Table1[4],MATCH(ROW()-2,Table1[5]))</f>
        <v>319</v>
      </c>
      <c r="M299" t="str">
        <f ca="1">INDEX(Sheet1!A:A,Table2[[#This Row],[//]])</f>
        <v>Binder Clip 107</v>
      </c>
      <c r="N299" t="str">
        <f ca="1">IF(INDEX(Sheet1!B:B,Table2[[#This Row],[//]])="","",INDEX(Sheet1!B:B,Table2[[#This Row],[//]]))</f>
        <v>12pcsx12dzx50bxs</v>
      </c>
      <c r="O299" s="4">
        <f ca="1">IF(INDEX(Sheet1!C:C,Table2[[#This Row],[//]])="","",INDEX(Sheet1!C:C,Table2[[#This Row],[//]]))</f>
        <v>31200</v>
      </c>
      <c r="P299" s="2" t="str">
        <f ca="1">IF(INDEX(Sheet1!D:D,Table2[[#This Row],[//]])="","",INDEX(Sheet1!D:D,Table2[[#This Row],[//]]))</f>
        <v>grs</v>
      </c>
      <c r="Q299" s="2" t="str">
        <f ca="1">IF(INDEX(Sheet1!E:E,Table2[[#This Row],[//]])="","",INDEX(Sheet1!E:E,Table2[[#This Row],[//]]))</f>
        <v>++</v>
      </c>
    </row>
    <row r="300" spans="1:17" x14ac:dyDescent="0.25">
      <c r="A300" s="2">
        <f>IF(OR(Sheet1!A300=Table1[[#Headers],[NAMA BARANG "JOYKO"]],Sheet1!A300=""),"",ROW(Sheet1!A300))</f>
        <v>300</v>
      </c>
      <c r="B300" s="2">
        <f>IF(Table1[[#This Row],[NAMA BARANG "JOYKO"]]="","",COUNT(B$2:B299)+1)</f>
        <v>283</v>
      </c>
      <c r="C300" s="2" t="str">
        <f>INDEX(Sheet1!A:A,INDEX(Table1[NAMA BARANG "JOYKO"],MATCH(ROW()-2,Table1[1])))</f>
        <v>CHALK</v>
      </c>
      <c r="D300" s="2" t="str">
        <f t="shared" si="4"/>
        <v>C2:C299</v>
      </c>
      <c r="E300" s="2">
        <f ca="1">IF(_xlfn.IFNA(MATCH(Table1[[#This Row],[2]],INDIRECT(Table1[[#This Row],[3]]),0),0)=0,INDEX(Table1[NAMA BARANG "JOYKO"],MATCH(ROW()-2,Table1[1])),"")</f>
        <v>315</v>
      </c>
      <c r="F300" s="2">
        <f ca="1">IF(Table1[4]="","",COUNT(F$2:F299)+1)</f>
        <v>293</v>
      </c>
      <c r="G300" s="2" t="str">
        <f ca="1">CELL("FORMAT",Table1[7])</f>
        <v>G</v>
      </c>
      <c r="H300" s="2"/>
      <c r="I300" s="2"/>
      <c r="J300" s="2"/>
      <c r="L300">
        <f ca="1">INDEX(Table1[4],MATCH(ROW()-2,Table1[5]))</f>
        <v>320</v>
      </c>
      <c r="M300" t="str">
        <f ca="1">INDEX(Sheet1!A:A,Table2[[#This Row],[//]])</f>
        <v>Binder Clip 111</v>
      </c>
      <c r="N300" t="str">
        <f ca="1">IF(INDEX(Sheet1!B:B,Table2[[#This Row],[//]])="","",INDEX(Sheet1!B:B,Table2[[#This Row],[//]]))</f>
        <v>12pcsx12dzx30bxs</v>
      </c>
      <c r="O300" s="4">
        <f ca="1">IF(INDEX(Sheet1!C:C,Table2[[#This Row],[//]])="","",INDEX(Sheet1!C:C,Table2[[#This Row],[//]]))</f>
        <v>48600</v>
      </c>
      <c r="P300" s="2" t="str">
        <f ca="1">IF(INDEX(Sheet1!D:D,Table2[[#This Row],[//]])="","",INDEX(Sheet1!D:D,Table2[[#This Row],[//]]))</f>
        <v>grs</v>
      </c>
      <c r="Q300" s="2" t="str">
        <f ca="1">IF(INDEX(Sheet1!E:E,Table2[[#This Row],[//]])="","",INDEX(Sheet1!E:E,Table2[[#This Row],[//]]))</f>
        <v>++</v>
      </c>
    </row>
    <row r="301" spans="1:17" x14ac:dyDescent="0.25">
      <c r="A301" s="2">
        <f>IF(OR(Sheet1!A301=Table1[[#Headers],[NAMA BARANG "JOYKO"]],Sheet1!A301=""),"",ROW(Sheet1!A301))</f>
        <v>301</v>
      </c>
      <c r="B301" s="2">
        <f>IF(Table1[[#This Row],[NAMA BARANG "JOYKO"]]="","",COUNT(B$2:B300)+1)</f>
        <v>284</v>
      </c>
      <c r="C301" s="2" t="str">
        <f>INDEX(Sheet1!A:A,INDEX(Table1[NAMA BARANG "JOYKO"],MATCH(ROW()-2,Table1[1])))</f>
        <v>Liquid Chalk LC-01</v>
      </c>
      <c r="D301" s="2" t="str">
        <f t="shared" si="4"/>
        <v>C2:C300</v>
      </c>
      <c r="E301" s="2">
        <f ca="1">IF(_xlfn.IFNA(MATCH(Table1[[#This Row],[2]],INDIRECT(Table1[[#This Row],[3]]),0),0)=0,INDEX(Table1[NAMA BARANG "JOYKO"],MATCH(ROW()-2,Table1[1])),"")</f>
        <v>316</v>
      </c>
      <c r="F301" s="2">
        <f ca="1">IF(Table1[4]="","",COUNT(F$2:F300)+1)</f>
        <v>294</v>
      </c>
      <c r="G301" s="2" t="str">
        <f ca="1">CELL("FORMAT",Table1[7])</f>
        <v>G</v>
      </c>
      <c r="H301" s="2"/>
      <c r="I301" s="2"/>
      <c r="J301" s="2"/>
      <c r="L301">
        <f ca="1">INDEX(Table1[4],MATCH(ROW()-2,Table1[5]))</f>
        <v>321</v>
      </c>
      <c r="M301" t="str">
        <f ca="1">INDEX(Sheet1!A:A,Table2[[#This Row],[//]])</f>
        <v>Binder Clip 155</v>
      </c>
      <c r="N301" t="str">
        <f ca="1">IF(INDEX(Sheet1!B:B,Table2[[#This Row],[//]])="","",INDEX(Sheet1!B:B,Table2[[#This Row],[//]]))</f>
        <v>12pcsx12dzx20bxs</v>
      </c>
      <c r="O301" s="4">
        <f ca="1">IF(INDEX(Sheet1!C:C,Table2[[#This Row],[//]])="","",INDEX(Sheet1!C:C,Table2[[#This Row],[//]]))</f>
        <v>67800</v>
      </c>
      <c r="P301" s="2" t="str">
        <f ca="1">IF(INDEX(Sheet1!D:D,Table2[[#This Row],[//]])="","",INDEX(Sheet1!D:D,Table2[[#This Row],[//]]))</f>
        <v>grs</v>
      </c>
      <c r="Q301" s="2" t="str">
        <f ca="1">IF(INDEX(Sheet1!E:E,Table2[[#This Row],[//]])="","",INDEX(Sheet1!E:E,Table2[[#This Row],[//]]))</f>
        <v>++</v>
      </c>
    </row>
    <row r="302" spans="1:17" x14ac:dyDescent="0.25">
      <c r="A302" s="2">
        <f>IF(OR(Sheet1!A302=Table1[[#Headers],[NAMA BARANG "JOYKO"]],Sheet1!A302=""),"",ROW(Sheet1!A302))</f>
        <v>302</v>
      </c>
      <c r="B302" s="2">
        <f>IF(Table1[[#This Row],[NAMA BARANG "JOYKO"]]="","",COUNT(B$2:B301)+1)</f>
        <v>285</v>
      </c>
      <c r="C302" s="2" t="str">
        <f>INDEX(Sheet1!A:A,INDEX(Table1[NAMA BARANG "JOYKO"],MATCH(ROW()-2,Table1[1])))</f>
        <v>CLIP</v>
      </c>
      <c r="D302" s="2" t="str">
        <f t="shared" si="4"/>
        <v>C2:C301</v>
      </c>
      <c r="E302" s="2">
        <f ca="1">IF(_xlfn.IFNA(MATCH(Table1[[#This Row],[2]],INDIRECT(Table1[[#This Row],[3]]),0),0)=0,INDEX(Table1[NAMA BARANG "JOYKO"],MATCH(ROW()-2,Table1[1])),"")</f>
        <v>317</v>
      </c>
      <c r="F302" s="2">
        <f ca="1">IF(Table1[4]="","",COUNT(F$2:F301)+1)</f>
        <v>295</v>
      </c>
      <c r="G302" s="2" t="str">
        <f ca="1">CELL("FORMAT",Table1[7])</f>
        <v>G</v>
      </c>
      <c r="H302" s="2"/>
      <c r="I302" s="2"/>
      <c r="J302" s="2"/>
      <c r="L302">
        <f ca="1">INDEX(Table1[4],MATCH(ROW()-2,Table1[5]))</f>
        <v>322</v>
      </c>
      <c r="M302" t="str">
        <f ca="1">INDEX(Sheet1!A:A,Table2[[#This Row],[//]])</f>
        <v>Binder Clip 200</v>
      </c>
      <c r="N302" t="str">
        <f ca="1">IF(INDEX(Sheet1!B:B,Table2[[#This Row],[//]])="","",INDEX(Sheet1!B:B,Table2[[#This Row],[//]]))</f>
        <v>12pcs x 120dz</v>
      </c>
      <c r="O302" s="4">
        <f ca="1">IF(INDEX(Sheet1!C:C,Table2[[#This Row],[//]])="","",INDEX(Sheet1!C:C,Table2[[#This Row],[//]]))</f>
        <v>115800</v>
      </c>
      <c r="P302" s="2" t="str">
        <f ca="1">IF(INDEX(Sheet1!D:D,Table2[[#This Row],[//]])="","",INDEX(Sheet1!D:D,Table2[[#This Row],[//]]))</f>
        <v>grs</v>
      </c>
      <c r="Q302" s="2" t="str">
        <f ca="1">IF(INDEX(Sheet1!E:E,Table2[[#This Row],[//]])="","",INDEX(Sheet1!E:E,Table2[[#This Row],[//]]))</f>
        <v>++</v>
      </c>
    </row>
    <row r="303" spans="1:17" x14ac:dyDescent="0.25">
      <c r="A303" s="2">
        <f>IF(OR(Sheet1!A303=Table1[[#Headers],[NAMA BARANG "JOYKO"]],Sheet1!A303=""),"",ROW(Sheet1!A303))</f>
        <v>303</v>
      </c>
      <c r="B303" s="2">
        <f>IF(Table1[[#This Row],[NAMA BARANG "JOYKO"]]="","",COUNT(B$2:B302)+1)</f>
        <v>286</v>
      </c>
      <c r="C303" s="2" t="str">
        <f>INDEX(Sheet1!A:A,INDEX(Table1[NAMA BARANG "JOYKO"],MATCH(ROW()-2,Table1[1])))</f>
        <v>Binder Clip 105</v>
      </c>
      <c r="D303" s="2" t="str">
        <f t="shared" si="4"/>
        <v>C2:C302</v>
      </c>
      <c r="E303" s="2">
        <f ca="1">IF(_xlfn.IFNA(MATCH(Table1[[#This Row],[2]],INDIRECT(Table1[[#This Row],[3]]),0),0)=0,INDEX(Table1[NAMA BARANG "JOYKO"],MATCH(ROW()-2,Table1[1])),"")</f>
        <v>318</v>
      </c>
      <c r="F303" s="2">
        <f ca="1">IF(Table1[4]="","",COUNT(F$2:F302)+1)</f>
        <v>296</v>
      </c>
      <c r="G303" s="2" t="str">
        <f ca="1">CELL("FORMAT",Table1[7])</f>
        <v>G</v>
      </c>
      <c r="H303" s="2"/>
      <c r="I303" s="2"/>
      <c r="J303" s="2"/>
      <c r="L303">
        <f ca="1">INDEX(Table1[4],MATCH(ROW()-2,Table1[5]))</f>
        <v>323</v>
      </c>
      <c r="M303" t="str">
        <f ca="1">INDEX(Sheet1!A:A,Table2[[#This Row],[//]])</f>
        <v>Binder Clip 260</v>
      </c>
      <c r="N303" t="str">
        <f ca="1">IF(INDEX(Sheet1!B:B,Table2[[#This Row],[//]])="","",INDEX(Sheet1!B:B,Table2[[#This Row],[//]]))</f>
        <v>12pcs x 60dz</v>
      </c>
      <c r="O303" s="4">
        <f ca="1">IF(INDEX(Sheet1!C:C,Table2[[#This Row],[//]])="","",INDEX(Sheet1!C:C,Table2[[#This Row],[//]]))</f>
        <v>177000</v>
      </c>
      <c r="P303" s="2" t="str">
        <f ca="1">IF(INDEX(Sheet1!D:D,Table2[[#This Row],[//]])="","",INDEX(Sheet1!D:D,Table2[[#This Row],[//]]))</f>
        <v>grs</v>
      </c>
      <c r="Q303" s="2" t="str">
        <f ca="1">IF(INDEX(Sheet1!E:E,Table2[[#This Row],[//]])="","",INDEX(Sheet1!E:E,Table2[[#This Row],[//]]))</f>
        <v>++</v>
      </c>
    </row>
    <row r="304" spans="1:17" x14ac:dyDescent="0.25">
      <c r="A304" s="2">
        <f>IF(OR(Sheet1!A304=Table1[[#Headers],[NAMA BARANG "JOYKO"]],Sheet1!A304=""),"",ROW(Sheet1!A304))</f>
        <v>304</v>
      </c>
      <c r="B304" s="2">
        <f>IF(Table1[[#This Row],[NAMA BARANG "JOYKO"]]="","",COUNT(B$2:B303)+1)</f>
        <v>287</v>
      </c>
      <c r="C304" s="2" t="str">
        <f>INDEX(Sheet1!A:A,INDEX(Table1[NAMA BARANG "JOYKO"],MATCH(ROW()-2,Table1[1])))</f>
        <v>Binder Clip 107</v>
      </c>
      <c r="D304" s="2" t="str">
        <f t="shared" si="4"/>
        <v>C2:C303</v>
      </c>
      <c r="E304" s="2">
        <f ca="1">IF(_xlfn.IFNA(MATCH(Table1[[#This Row],[2]],INDIRECT(Table1[[#This Row],[3]]),0),0)=0,INDEX(Table1[NAMA BARANG "JOYKO"],MATCH(ROW()-2,Table1[1])),"")</f>
        <v>319</v>
      </c>
      <c r="F304" s="2">
        <f ca="1">IF(Table1[4]="","",COUNT(F$2:F303)+1)</f>
        <v>297</v>
      </c>
      <c r="G304" s="2" t="str">
        <f ca="1">CELL("FORMAT",Table1[7])</f>
        <v>G</v>
      </c>
      <c r="H304" s="2"/>
      <c r="I304" s="2"/>
      <c r="J304" s="2"/>
      <c r="L304">
        <f ca="1">INDEX(Table1[4],MATCH(ROW()-2,Table1[5]))</f>
        <v>324</v>
      </c>
      <c r="M304" t="str">
        <f ca="1">INDEX(Sheet1!A:A,Table2[[#This Row],[//]])</f>
        <v>Binder Clip 280</v>
      </c>
      <c r="N304" t="str">
        <f ca="1">IF(INDEX(Sheet1!B:B,Table2[[#This Row],[//]])="","",INDEX(Sheet1!B:B,Table2[[#This Row],[//]]))</f>
        <v>6pcs x 72bxs</v>
      </c>
      <c r="O304" s="4">
        <f ca="1">IF(INDEX(Sheet1!C:C,Table2[[#This Row],[//]])="","",INDEX(Sheet1!C:C,Table2[[#This Row],[//]]))</f>
        <v>507600</v>
      </c>
      <c r="P304" s="2" t="str">
        <f ca="1">IF(INDEX(Sheet1!D:D,Table2[[#This Row],[//]])="","",INDEX(Sheet1!D:D,Table2[[#This Row],[//]]))</f>
        <v>grs</v>
      </c>
      <c r="Q304" s="2" t="str">
        <f ca="1">IF(INDEX(Sheet1!E:E,Table2[[#This Row],[//]])="","",INDEX(Sheet1!E:E,Table2[[#This Row],[//]]))</f>
        <v>++</v>
      </c>
    </row>
    <row r="305" spans="1:17" x14ac:dyDescent="0.25">
      <c r="A305" s="2">
        <f>IF(OR(Sheet1!A305=Table1[[#Headers],[NAMA BARANG "JOYKO"]],Sheet1!A305=""),"",ROW(Sheet1!A305))</f>
        <v>305</v>
      </c>
      <c r="B305" s="2">
        <f>IF(Table1[[#This Row],[NAMA BARANG "JOYKO"]]="","",COUNT(B$2:B304)+1)</f>
        <v>288</v>
      </c>
      <c r="C305" s="2" t="str">
        <f>INDEX(Sheet1!A:A,INDEX(Table1[NAMA BARANG "JOYKO"],MATCH(ROW()-2,Table1[1])))</f>
        <v>Binder Clip 111</v>
      </c>
      <c r="D305" s="2" t="str">
        <f t="shared" si="4"/>
        <v>C2:C304</v>
      </c>
      <c r="E305" s="2">
        <f ca="1">IF(_xlfn.IFNA(MATCH(Table1[[#This Row],[2]],INDIRECT(Table1[[#This Row],[3]]),0),0)=0,INDEX(Table1[NAMA BARANG "JOYKO"],MATCH(ROW()-2,Table1[1])),"")</f>
        <v>320</v>
      </c>
      <c r="F305" s="2">
        <f ca="1">IF(Table1[4]="","",COUNT(F$2:F304)+1)</f>
        <v>298</v>
      </c>
      <c r="G305" s="2" t="str">
        <f ca="1">CELL("FORMAT",Table1[7])</f>
        <v>G</v>
      </c>
      <c r="H305" s="2"/>
      <c r="I305" s="2"/>
      <c r="J305" s="2"/>
      <c r="L305">
        <f ca="1">INDEX(Table1[4],MATCH(ROW()-2,Table1[5]))</f>
        <v>325</v>
      </c>
      <c r="M305" t="str">
        <f ca="1">INDEX(Sheet1!A:A,Table2[[#This Row],[//]])</f>
        <v>Binder Clip 300</v>
      </c>
      <c r="N305" t="str">
        <f ca="1">IF(INDEX(Sheet1!B:B,Table2[[#This Row],[//]])="","",INDEX(Sheet1!B:B,Table2[[#This Row],[//]]))</f>
        <v>6pcs x 48bxs</v>
      </c>
      <c r="O305" s="4">
        <f ca="1">IF(INDEX(Sheet1!C:C,Table2[[#This Row],[//]])="","",INDEX(Sheet1!C:C,Table2[[#This Row],[//]]))</f>
        <v>1029600</v>
      </c>
      <c r="P305" s="2" t="str">
        <f ca="1">IF(INDEX(Sheet1!D:D,Table2[[#This Row],[//]])="","",INDEX(Sheet1!D:D,Table2[[#This Row],[//]]))</f>
        <v>grs</v>
      </c>
      <c r="Q305" s="2" t="str">
        <f ca="1">IF(INDEX(Sheet1!E:E,Table2[[#This Row],[//]])="","",INDEX(Sheet1!E:E,Table2[[#This Row],[//]]))</f>
        <v>++</v>
      </c>
    </row>
    <row r="306" spans="1:17" x14ac:dyDescent="0.25">
      <c r="A306" s="2">
        <f>IF(OR(Sheet1!A306=Table1[[#Headers],[NAMA BARANG "JOYKO"]],Sheet1!A306=""),"",ROW(Sheet1!A306))</f>
        <v>306</v>
      </c>
      <c r="B306" s="2">
        <f>IF(Table1[[#This Row],[NAMA BARANG "JOYKO"]]="","",COUNT(B$2:B305)+1)</f>
        <v>289</v>
      </c>
      <c r="C306" s="2" t="str">
        <f>INDEX(Sheet1!A:A,INDEX(Table1[NAMA BARANG "JOYKO"],MATCH(ROW()-2,Table1[1])))</f>
        <v>Binder Clip 155</v>
      </c>
      <c r="D306" s="2" t="str">
        <f t="shared" si="4"/>
        <v>C2:C305</v>
      </c>
      <c r="E306" s="2">
        <f ca="1">IF(_xlfn.IFNA(MATCH(Table1[[#This Row],[2]],INDIRECT(Table1[[#This Row],[3]]),0),0)=0,INDEX(Table1[NAMA BARANG "JOYKO"],MATCH(ROW()-2,Table1[1])),"")</f>
        <v>321</v>
      </c>
      <c r="F306" s="2">
        <f ca="1">IF(Table1[4]="","",COUNT(F$2:F305)+1)</f>
        <v>299</v>
      </c>
      <c r="G306" s="2" t="str">
        <f ca="1">CELL("FORMAT",Table1[7])</f>
        <v>G</v>
      </c>
      <c r="H306" s="2"/>
      <c r="I306" s="2"/>
      <c r="J306" s="2"/>
      <c r="L306">
        <f ca="1">INDEX(Table1[4],MATCH(ROW()-2,Table1[5]))</f>
        <v>326</v>
      </c>
      <c r="M306" t="str">
        <f ca="1">INDEX(Sheet1!A:A,Table2[[#This Row],[//]])</f>
        <v>Binder Clip 105 CD</v>
      </c>
      <c r="N306" t="str">
        <f ca="1">IF(INDEX(Sheet1!B:B,Table2[[#This Row],[//]])="","",INDEX(Sheet1!B:B,Table2[[#This Row],[//]]))</f>
        <v>60pcs x 48drum</v>
      </c>
      <c r="O306" s="4">
        <f ca="1">IF(INDEX(Sheet1!C:C,Table2[[#This Row],[//]])="","",INDEX(Sheet1!C:C,Table2[[#This Row],[//]]))</f>
        <v>14500</v>
      </c>
      <c r="P306" s="2" t="str">
        <f ca="1">IF(INDEX(Sheet1!D:D,Table2[[#This Row],[//]])="","",INDEX(Sheet1!D:D,Table2[[#This Row],[//]]))</f>
        <v>drum</v>
      </c>
      <c r="Q306" s="2" t="str">
        <f ca="1">IF(INDEX(Sheet1!E:E,Table2[[#This Row],[//]])="","",INDEX(Sheet1!E:E,Table2[[#This Row],[//]]))</f>
        <v>++</v>
      </c>
    </row>
    <row r="307" spans="1:17" x14ac:dyDescent="0.25">
      <c r="A307" s="2">
        <f>IF(OR(Sheet1!A307=Table1[[#Headers],[NAMA BARANG "JOYKO"]],Sheet1!A307=""),"",ROW(Sheet1!A307))</f>
        <v>307</v>
      </c>
      <c r="B307" s="2">
        <f>IF(Table1[[#This Row],[NAMA BARANG "JOYKO"]]="","",COUNT(B$2:B306)+1)</f>
        <v>290</v>
      </c>
      <c r="C307" s="2" t="str">
        <f>INDEX(Sheet1!A:A,INDEX(Table1[NAMA BARANG "JOYKO"],MATCH(ROW()-2,Table1[1])))</f>
        <v>Binder Clip 200</v>
      </c>
      <c r="D307" s="2" t="str">
        <f t="shared" si="4"/>
        <v>C2:C306</v>
      </c>
      <c r="E307" s="2">
        <f ca="1">IF(_xlfn.IFNA(MATCH(Table1[[#This Row],[2]],INDIRECT(Table1[[#This Row],[3]]),0),0)=0,INDEX(Table1[NAMA BARANG "JOYKO"],MATCH(ROW()-2,Table1[1])),"")</f>
        <v>322</v>
      </c>
      <c r="F307" s="2">
        <f ca="1">IF(Table1[4]="","",COUNT(F$2:F306)+1)</f>
        <v>300</v>
      </c>
      <c r="G307" s="2" t="str">
        <f ca="1">CELL("FORMAT",Table1[7])</f>
        <v>G</v>
      </c>
      <c r="H307" s="2"/>
      <c r="I307" s="2"/>
      <c r="J307" s="2"/>
      <c r="L307">
        <f ca="1">INDEX(Table1[4],MATCH(ROW()-2,Table1[5]))</f>
        <v>327</v>
      </c>
      <c r="M307" t="str">
        <f ca="1">INDEX(Sheet1!A:A,Table2[[#This Row],[//]])</f>
        <v>Binder Clip 107 CD</v>
      </c>
      <c r="N307" t="str">
        <f ca="1">IF(INDEX(Sheet1!B:B,Table2[[#This Row],[//]])="","",INDEX(Sheet1!B:B,Table2[[#This Row],[//]]))</f>
        <v>40pcs x 96drum</v>
      </c>
      <c r="O307" s="4">
        <f ca="1">IF(INDEX(Sheet1!C:C,Table2[[#This Row],[//]])="","",INDEX(Sheet1!C:C,Table2[[#This Row],[//]]))</f>
        <v>12000</v>
      </c>
      <c r="P307" s="2" t="str">
        <f ca="1">IF(INDEX(Sheet1!D:D,Table2[[#This Row],[//]])="","",INDEX(Sheet1!D:D,Table2[[#This Row],[//]]))</f>
        <v>drum</v>
      </c>
      <c r="Q307" s="2" t="str">
        <f ca="1">IF(INDEX(Sheet1!E:E,Table2[[#This Row],[//]])="","",INDEX(Sheet1!E:E,Table2[[#This Row],[//]]))</f>
        <v>++</v>
      </c>
    </row>
    <row r="308" spans="1:17" x14ac:dyDescent="0.25">
      <c r="A308" s="2">
        <f>IF(OR(Sheet1!A308=Table1[[#Headers],[NAMA BARANG "JOYKO"]],Sheet1!A308=""),"",ROW(Sheet1!A308))</f>
        <v>308</v>
      </c>
      <c r="B308" s="2">
        <f>IF(Table1[[#This Row],[NAMA BARANG "JOYKO"]]="","",COUNT(B$2:B307)+1)</f>
        <v>291</v>
      </c>
      <c r="C308" s="2" t="str">
        <f>INDEX(Sheet1!A:A,INDEX(Table1[NAMA BARANG "JOYKO"],MATCH(ROW()-2,Table1[1])))</f>
        <v>Binder Clip 260</v>
      </c>
      <c r="D308" s="2" t="str">
        <f t="shared" si="4"/>
        <v>C2:C307</v>
      </c>
      <c r="E308" s="2">
        <f ca="1">IF(_xlfn.IFNA(MATCH(Table1[[#This Row],[2]],INDIRECT(Table1[[#This Row],[3]]),0),0)=0,INDEX(Table1[NAMA BARANG "JOYKO"],MATCH(ROW()-2,Table1[1])),"")</f>
        <v>323</v>
      </c>
      <c r="F308" s="2">
        <f ca="1">IF(Table1[4]="","",COUNT(F$2:F307)+1)</f>
        <v>301</v>
      </c>
      <c r="G308" s="2" t="str">
        <f ca="1">CELL("FORMAT",Table1[7])</f>
        <v>G</v>
      </c>
      <c r="H308" s="2"/>
      <c r="I308" s="2"/>
      <c r="J308" s="2"/>
      <c r="L308">
        <f ca="1">INDEX(Table1[4],MATCH(ROW()-2,Table1[5]))</f>
        <v>328</v>
      </c>
      <c r="M308" t="str">
        <f ca="1">INDEX(Sheet1!A:A,Table2[[#This Row],[//]])</f>
        <v>Binder Clip 111 CD</v>
      </c>
      <c r="N308" t="str">
        <f ca="1">IF(INDEX(Sheet1!B:B,Table2[[#This Row],[//]])="","",INDEX(Sheet1!B:B,Table2[[#This Row],[//]]))</f>
        <v>48pcs x 48drum</v>
      </c>
      <c r="O308" s="4">
        <f ca="1">IF(INDEX(Sheet1!C:C,Table2[[#This Row],[//]])="","",INDEX(Sheet1!C:C,Table2[[#This Row],[//]]))</f>
        <v>20300</v>
      </c>
      <c r="P308" s="2" t="str">
        <f ca="1">IF(INDEX(Sheet1!D:D,Table2[[#This Row],[//]])="","",INDEX(Sheet1!D:D,Table2[[#This Row],[//]]))</f>
        <v>drum</v>
      </c>
      <c r="Q308" s="2" t="str">
        <f ca="1">IF(INDEX(Sheet1!E:E,Table2[[#This Row],[//]])="","",INDEX(Sheet1!E:E,Table2[[#This Row],[//]]))</f>
        <v>++</v>
      </c>
    </row>
    <row r="309" spans="1:17" x14ac:dyDescent="0.25">
      <c r="A309" s="2">
        <f>IF(OR(Sheet1!A309=Table1[[#Headers],[NAMA BARANG "JOYKO"]],Sheet1!A309=""),"",ROW(Sheet1!A309))</f>
        <v>309</v>
      </c>
      <c r="B309" s="2">
        <f>IF(Table1[[#This Row],[NAMA BARANG "JOYKO"]]="","",COUNT(B$2:B308)+1)</f>
        <v>292</v>
      </c>
      <c r="C309" s="2" t="str">
        <f>INDEX(Sheet1!A:A,INDEX(Table1[NAMA BARANG "JOYKO"],MATCH(ROW()-2,Table1[1])))</f>
        <v>Binder Clip 280</v>
      </c>
      <c r="D309" s="2" t="str">
        <f t="shared" si="4"/>
        <v>C2:C308</v>
      </c>
      <c r="E309" s="2">
        <f ca="1">IF(_xlfn.IFNA(MATCH(Table1[[#This Row],[2]],INDIRECT(Table1[[#This Row],[3]]),0),0)=0,INDEX(Table1[NAMA BARANG "JOYKO"],MATCH(ROW()-2,Table1[1])),"")</f>
        <v>324</v>
      </c>
      <c r="F309" s="2">
        <f ca="1">IF(Table1[4]="","",COUNT(F$2:F308)+1)</f>
        <v>302</v>
      </c>
      <c r="G309" s="2" t="str">
        <f ca="1">CELL("FORMAT",Table1[7])</f>
        <v>G</v>
      </c>
      <c r="H309" s="2"/>
      <c r="I309" s="2"/>
      <c r="J309" s="2"/>
      <c r="L309">
        <f ca="1">INDEX(Table1[4],MATCH(ROW()-2,Table1[5]))</f>
        <v>329</v>
      </c>
      <c r="M309" t="str">
        <f ca="1">INDEX(Sheet1!A:A,Table2[[#This Row],[//]])</f>
        <v>Binder Clip 155 CD</v>
      </c>
      <c r="N309" t="str">
        <f ca="1">IF(INDEX(Sheet1!B:B,Table2[[#This Row],[//]])="","",INDEX(Sheet1!B:B,Table2[[#This Row],[//]]))</f>
        <v>24pcs x 48drum</v>
      </c>
      <c r="O309" s="4">
        <f ca="1">IF(INDEX(Sheet1!C:C,Table2[[#This Row],[//]])="","",INDEX(Sheet1!C:C,Table2[[#This Row],[//]]))</f>
        <v>15300</v>
      </c>
      <c r="P309" s="2" t="str">
        <f ca="1">IF(INDEX(Sheet1!D:D,Table2[[#This Row],[//]])="","",INDEX(Sheet1!D:D,Table2[[#This Row],[//]]))</f>
        <v>drum</v>
      </c>
      <c r="Q309" s="2" t="str">
        <f ca="1">IF(INDEX(Sheet1!E:E,Table2[[#This Row],[//]])="","",INDEX(Sheet1!E:E,Table2[[#This Row],[//]]))</f>
        <v>++</v>
      </c>
    </row>
    <row r="310" spans="1:17" x14ac:dyDescent="0.25">
      <c r="A310" s="2">
        <f>IF(OR(Sheet1!A310=Table1[[#Headers],[NAMA BARANG "JOYKO"]],Sheet1!A310=""),"",ROW(Sheet1!A310))</f>
        <v>310</v>
      </c>
      <c r="B310" s="2">
        <f>IF(Table1[[#This Row],[NAMA BARANG "JOYKO"]]="","",COUNT(B$2:B309)+1)</f>
        <v>293</v>
      </c>
      <c r="C310" s="2" t="str">
        <f>INDEX(Sheet1!A:A,INDEX(Table1[NAMA BARANG "JOYKO"],MATCH(ROW()-2,Table1[1])))</f>
        <v>Binder Clip 300</v>
      </c>
      <c r="D310" s="2" t="str">
        <f t="shared" si="4"/>
        <v>C2:C309</v>
      </c>
      <c r="E310" s="2">
        <f ca="1">IF(_xlfn.IFNA(MATCH(Table1[[#This Row],[2]],INDIRECT(Table1[[#This Row],[3]]),0),0)=0,INDEX(Table1[NAMA BARANG "JOYKO"],MATCH(ROW()-2,Table1[1])),"")</f>
        <v>325</v>
      </c>
      <c r="F310" s="2">
        <f ca="1">IF(Table1[4]="","",COUNT(F$2:F309)+1)</f>
        <v>303</v>
      </c>
      <c r="G310" s="2" t="str">
        <f ca="1">CELL("FORMAT",Table1[7])</f>
        <v>G</v>
      </c>
      <c r="H310" s="2"/>
      <c r="I310" s="2"/>
      <c r="J310" s="2"/>
      <c r="L310">
        <f ca="1">INDEX(Table1[4],MATCH(ROW()-2,Table1[5]))</f>
        <v>334</v>
      </c>
      <c r="M310" t="str">
        <f ca="1">INDEX(Sheet1!A:A,Table2[[#This Row],[//]])</f>
        <v>Binder Clip 200 CD</v>
      </c>
      <c r="N310" t="str">
        <f ca="1">IF(INDEX(Sheet1!B:B,Table2[[#This Row],[//]])="","",INDEX(Sheet1!B:B,Table2[[#This Row],[//]]))</f>
        <v>24pcs x 24drum</v>
      </c>
      <c r="O310" s="4">
        <f ca="1">IF(INDEX(Sheet1!C:C,Table2[[#This Row],[//]])="","",INDEX(Sheet1!C:C,Table2[[#This Row],[//]]))</f>
        <v>25200</v>
      </c>
      <c r="P310" s="2" t="str">
        <f ca="1">IF(INDEX(Sheet1!D:D,Table2[[#This Row],[//]])="","",INDEX(Sheet1!D:D,Table2[[#This Row],[//]]))</f>
        <v>drum</v>
      </c>
      <c r="Q310" s="2" t="str">
        <f ca="1">IF(INDEX(Sheet1!E:E,Table2[[#This Row],[//]])="","",INDEX(Sheet1!E:E,Table2[[#This Row],[//]]))</f>
        <v>++</v>
      </c>
    </row>
    <row r="311" spans="1:17" x14ac:dyDescent="0.25">
      <c r="A311" s="2">
        <f>IF(OR(Sheet1!A311=Table1[[#Headers],[NAMA BARANG "JOYKO"]],Sheet1!A311=""),"",ROW(Sheet1!A311))</f>
        <v>311</v>
      </c>
      <c r="B311" s="2">
        <f>IF(Table1[[#This Row],[NAMA BARANG "JOYKO"]]="","",COUNT(B$2:B310)+1)</f>
        <v>294</v>
      </c>
      <c r="C311" s="2" t="str">
        <f>INDEX(Sheet1!A:A,INDEX(Table1[NAMA BARANG "JOYKO"],MATCH(ROW()-2,Table1[1])))</f>
        <v>Binder Clip 105 CD</v>
      </c>
      <c r="D311" s="2" t="str">
        <f t="shared" si="4"/>
        <v>C2:C310</v>
      </c>
      <c r="E311" s="2">
        <f ca="1">IF(_xlfn.IFNA(MATCH(Table1[[#This Row],[2]],INDIRECT(Table1[[#This Row],[3]]),0),0)=0,INDEX(Table1[NAMA BARANG "JOYKO"],MATCH(ROW()-2,Table1[1])),"")</f>
        <v>326</v>
      </c>
      <c r="F311" s="2">
        <f ca="1">IF(Table1[4]="","",COUNT(F$2:F310)+1)</f>
        <v>304</v>
      </c>
      <c r="G311" s="2" t="str">
        <f ca="1">CELL("FORMAT",Table1[7])</f>
        <v>G</v>
      </c>
      <c r="H311" s="2"/>
      <c r="I311" s="2"/>
      <c r="J311" s="2"/>
      <c r="L311">
        <f ca="1">INDEX(Table1[4],MATCH(ROW()-2,Table1[5]))</f>
        <v>335</v>
      </c>
      <c r="M311" t="str">
        <f ca="1">INDEX(Sheet1!A:A,Table2[[#This Row],[//]])</f>
        <v>Binder Clip 260 CD</v>
      </c>
      <c r="N311" t="str">
        <f ca="1">IF(INDEX(Sheet1!B:B,Table2[[#This Row],[//]])="","",INDEX(Sheet1!B:B,Table2[[#This Row],[//]]))</f>
        <v>12pcs x 24drum</v>
      </c>
      <c r="O311" s="4">
        <f ca="1">IF(INDEX(Sheet1!C:C,Table2[[#This Row],[//]])="","",INDEX(Sheet1!C:C,Table2[[#This Row],[//]]))</f>
        <v>20200</v>
      </c>
      <c r="P311" s="2" t="str">
        <f ca="1">IF(INDEX(Sheet1!D:D,Table2[[#This Row],[//]])="","",INDEX(Sheet1!D:D,Table2[[#This Row],[//]]))</f>
        <v>drum</v>
      </c>
      <c r="Q311" s="2" t="str">
        <f ca="1">IF(INDEX(Sheet1!E:E,Table2[[#This Row],[//]])="","",INDEX(Sheet1!E:E,Table2[[#This Row],[//]]))</f>
        <v>++</v>
      </c>
    </row>
    <row r="312" spans="1:17" x14ac:dyDescent="0.25">
      <c r="A312" s="2">
        <f>IF(OR(Sheet1!A312=Table1[[#Headers],[NAMA BARANG "JOYKO"]],Sheet1!A312=""),"",ROW(Sheet1!A312))</f>
        <v>312</v>
      </c>
      <c r="B312" s="2">
        <f>IF(Table1[[#This Row],[NAMA BARANG "JOYKO"]]="","",COUNT(B$2:B311)+1)</f>
        <v>295</v>
      </c>
      <c r="C312" s="2" t="str">
        <f>INDEX(Sheet1!A:A,INDEX(Table1[NAMA BARANG "JOYKO"],MATCH(ROW()-2,Table1[1])))</f>
        <v>Binder Clip 107 CD</v>
      </c>
      <c r="D312" s="2" t="str">
        <f t="shared" si="4"/>
        <v>C2:C311</v>
      </c>
      <c r="E312" s="2">
        <f ca="1">IF(_xlfn.IFNA(MATCH(Table1[[#This Row],[2]],INDIRECT(Table1[[#This Row],[3]]),0),0)=0,INDEX(Table1[NAMA BARANG "JOYKO"],MATCH(ROW()-2,Table1[1])),"")</f>
        <v>327</v>
      </c>
      <c r="F312" s="2">
        <f ca="1">IF(Table1[4]="","",COUNT(F$2:F311)+1)</f>
        <v>305</v>
      </c>
      <c r="G312" s="2" t="str">
        <f ca="1">CELL("FORMAT",Table1[7])</f>
        <v>G</v>
      </c>
      <c r="H312" s="2"/>
      <c r="I312" s="2"/>
      <c r="J312" s="2"/>
      <c r="L312">
        <f ca="1">INDEX(Table1[4],MATCH(ROW()-2,Table1[5]))</f>
        <v>336</v>
      </c>
      <c r="M312" t="str">
        <f ca="1">INDEX(Sheet1!A:A,Table2[[#This Row],[//]])</f>
        <v>Binder Clip 107 FC2</v>
      </c>
      <c r="N312" t="str">
        <f ca="1">IF(INDEX(Sheet1!B:B,Table2[[#This Row],[//]])="","",INDEX(Sheet1!B:B,Table2[[#This Row],[//]]))</f>
        <v>40pcs x 96drum</v>
      </c>
      <c r="O312" s="4">
        <f ca="1">IF(INDEX(Sheet1!C:C,Table2[[#This Row],[//]])="","",INDEX(Sheet1!C:C,Table2[[#This Row],[//]]))</f>
        <v>16500</v>
      </c>
      <c r="P312" s="2" t="str">
        <f ca="1">IF(INDEX(Sheet1!D:D,Table2[[#This Row],[//]])="","",INDEX(Sheet1!D:D,Table2[[#This Row],[//]]))</f>
        <v>drum</v>
      </c>
      <c r="Q312" s="2" t="str">
        <f ca="1">IF(INDEX(Sheet1!E:E,Table2[[#This Row],[//]])="","",INDEX(Sheet1!E:E,Table2[[#This Row],[//]]))</f>
        <v>++</v>
      </c>
    </row>
    <row r="313" spans="1:17" x14ac:dyDescent="0.25">
      <c r="A313" s="2">
        <f>IF(OR(Sheet1!A313=Table1[[#Headers],[NAMA BARANG "JOYKO"]],Sheet1!A313=""),"",ROW(Sheet1!A313))</f>
        <v>313</v>
      </c>
      <c r="B313" s="2">
        <f>IF(Table1[[#This Row],[NAMA BARANG "JOYKO"]]="","",COUNT(B$2:B312)+1)</f>
        <v>296</v>
      </c>
      <c r="C313" s="2" t="str">
        <f>INDEX(Sheet1!A:A,INDEX(Table1[NAMA BARANG "JOYKO"],MATCH(ROW()-2,Table1[1])))</f>
        <v>Binder Clip 111 CD</v>
      </c>
      <c r="D313" s="2" t="str">
        <f t="shared" si="4"/>
        <v>C2:C312</v>
      </c>
      <c r="E313" s="2">
        <f ca="1">IF(_xlfn.IFNA(MATCH(Table1[[#This Row],[2]],INDIRECT(Table1[[#This Row],[3]]),0),0)=0,INDEX(Table1[NAMA BARANG "JOYKO"],MATCH(ROW()-2,Table1[1])),"")</f>
        <v>328</v>
      </c>
      <c r="F313" s="2">
        <f ca="1">IF(Table1[4]="","",COUNT(F$2:F312)+1)</f>
        <v>306</v>
      </c>
      <c r="G313" s="2" t="str">
        <f ca="1">CELL("FORMAT",Table1[7])</f>
        <v>G</v>
      </c>
      <c r="H313" s="2"/>
      <c r="I313" s="2"/>
      <c r="J313" s="2"/>
      <c r="L313">
        <f ca="1">INDEX(Table1[4],MATCH(ROW()-2,Table1[5]))</f>
        <v>337</v>
      </c>
      <c r="M313" t="str">
        <f ca="1">INDEX(Sheet1!A:A,Table2[[#This Row],[//]])</f>
        <v>Binder Clip 111 FC2</v>
      </c>
      <c r="N313" t="str">
        <f ca="1">IF(INDEX(Sheet1!B:B,Table2[[#This Row],[//]])="","",INDEX(Sheet1!B:B,Table2[[#This Row],[//]]))</f>
        <v>48pcs x 48drum</v>
      </c>
      <c r="O313" s="4">
        <f ca="1">IF(INDEX(Sheet1!C:C,Table2[[#This Row],[//]])="","",INDEX(Sheet1!C:C,Table2[[#This Row],[//]]))</f>
        <v>29900</v>
      </c>
      <c r="P313" s="2" t="str">
        <f ca="1">IF(INDEX(Sheet1!D:D,Table2[[#This Row],[//]])="","",INDEX(Sheet1!D:D,Table2[[#This Row],[//]]))</f>
        <v>drum</v>
      </c>
      <c r="Q313" s="2" t="str">
        <f ca="1">IF(INDEX(Sheet1!E:E,Table2[[#This Row],[//]])="","",INDEX(Sheet1!E:E,Table2[[#This Row],[//]]))</f>
        <v>++</v>
      </c>
    </row>
    <row r="314" spans="1:17" x14ac:dyDescent="0.25">
      <c r="A314" s="2">
        <f>IF(OR(Sheet1!A314=Table1[[#Headers],[NAMA BARANG "JOYKO"]],Sheet1!A314=""),"",ROW(Sheet1!A314))</f>
        <v>314</v>
      </c>
      <c r="B314" s="2">
        <f>IF(Table1[[#This Row],[NAMA BARANG "JOYKO"]]="","",COUNT(B$2:B313)+1)</f>
        <v>297</v>
      </c>
      <c r="C314" s="2" t="str">
        <f>INDEX(Sheet1!A:A,INDEX(Table1[NAMA BARANG "JOYKO"],MATCH(ROW()-2,Table1[1])))</f>
        <v>Binder Clip 155 CD</v>
      </c>
      <c r="D314" s="2" t="str">
        <f t="shared" si="4"/>
        <v>C2:C313</v>
      </c>
      <c r="E314" s="2">
        <f ca="1">IF(_xlfn.IFNA(MATCH(Table1[[#This Row],[2]],INDIRECT(Table1[[#This Row],[3]]),0),0)=0,INDEX(Table1[NAMA BARANG "JOYKO"],MATCH(ROW()-2,Table1[1])),"")</f>
        <v>329</v>
      </c>
      <c r="F314" s="2">
        <f ca="1">IF(Table1[4]="","",COUNT(F$2:F313)+1)</f>
        <v>307</v>
      </c>
      <c r="G314" s="2" t="str">
        <f ca="1">CELL("FORMAT",Table1[7])</f>
        <v>G</v>
      </c>
      <c r="H314" s="2"/>
      <c r="I314" s="2"/>
      <c r="J314" s="2"/>
      <c r="L314">
        <f ca="1">INDEX(Table1[4],MATCH(ROW()-2,Table1[5]))</f>
        <v>338</v>
      </c>
      <c r="M314" t="str">
        <f ca="1">INDEX(Sheet1!A:A,Table2[[#This Row],[//]])</f>
        <v>Binder Clip 155 FC2</v>
      </c>
      <c r="N314" t="str">
        <f ca="1">IF(INDEX(Sheet1!B:B,Table2[[#This Row],[//]])="","",INDEX(Sheet1!B:B,Table2[[#This Row],[//]]))</f>
        <v>24pcs x 48drum</v>
      </c>
      <c r="O314" s="4">
        <f ca="1">IF(INDEX(Sheet1!C:C,Table2[[#This Row],[//]])="","",INDEX(Sheet1!C:C,Table2[[#This Row],[//]]))</f>
        <v>23500</v>
      </c>
      <c r="P314" s="2" t="str">
        <f ca="1">IF(INDEX(Sheet1!D:D,Table2[[#This Row],[//]])="","",INDEX(Sheet1!D:D,Table2[[#This Row],[//]]))</f>
        <v>drum</v>
      </c>
      <c r="Q314" s="2" t="str">
        <f ca="1">IF(INDEX(Sheet1!E:E,Table2[[#This Row],[//]])="","",INDEX(Sheet1!E:E,Table2[[#This Row],[//]]))</f>
        <v>++</v>
      </c>
    </row>
    <row r="315" spans="1:17" x14ac:dyDescent="0.25">
      <c r="A315" s="2">
        <f>IF(OR(Sheet1!A315=Table1[[#Headers],[NAMA BARANG "JOYKO"]],Sheet1!A315=""),"",ROW(Sheet1!A315))</f>
        <v>315</v>
      </c>
      <c r="B315" s="2">
        <f>IF(Table1[[#This Row],[NAMA BARANG "JOYKO"]]="","",COUNT(B$2:B314)+1)</f>
        <v>298</v>
      </c>
      <c r="C315" s="2" t="str">
        <f>INDEX(Sheet1!A:A,INDEX(Table1[NAMA BARANG "JOYKO"],MATCH(ROW()-2,Table1[1])))</f>
        <v>CLIP</v>
      </c>
      <c r="D315" s="2" t="str">
        <f t="shared" si="4"/>
        <v>C2:C314</v>
      </c>
      <c r="E315" s="2" t="str">
        <f ca="1">IF(_xlfn.IFNA(MATCH(Table1[[#This Row],[2]],INDIRECT(Table1[[#This Row],[3]]),0),0)=0,INDEX(Table1[NAMA BARANG "JOYKO"],MATCH(ROW()-2,Table1[1])),"")</f>
        <v/>
      </c>
      <c r="F315" s="2" t="str">
        <f ca="1">IF(Table1[4]="","",COUNT(F$2:F314)+1)</f>
        <v/>
      </c>
      <c r="G315" s="2" t="str">
        <f ca="1">CELL("FORMAT",Table1[7])</f>
        <v>G</v>
      </c>
      <c r="H315" s="2"/>
      <c r="I315" s="2"/>
      <c r="J315" s="2"/>
      <c r="L315">
        <f ca="1">INDEX(Table1[4],MATCH(ROW()-2,Table1[5]))</f>
        <v>339</v>
      </c>
      <c r="M315" t="str">
        <f ca="1">INDEX(Sheet1!A:A,Table2[[#This Row],[//]])</f>
        <v>Binder Clip 105 SL</v>
      </c>
      <c r="N315" t="str">
        <f ca="1">IF(INDEX(Sheet1!B:B,Table2[[#This Row],[//]])="","",INDEX(Sheet1!B:B,Table2[[#This Row],[//]]))</f>
        <v>60pcs x 96drum</v>
      </c>
      <c r="O315" s="4">
        <f ca="1">IF(INDEX(Sheet1!C:C,Table2[[#This Row],[//]])="","",INDEX(Sheet1!C:C,Table2[[#This Row],[//]]))</f>
        <v>13900</v>
      </c>
      <c r="P315" s="2" t="str">
        <f ca="1">IF(INDEX(Sheet1!D:D,Table2[[#This Row],[//]])="","",INDEX(Sheet1!D:D,Table2[[#This Row],[//]]))</f>
        <v>drum</v>
      </c>
      <c r="Q315" s="2" t="str">
        <f ca="1">IF(INDEX(Sheet1!E:E,Table2[[#This Row],[//]])="","",INDEX(Sheet1!E:E,Table2[[#This Row],[//]]))</f>
        <v>++</v>
      </c>
    </row>
    <row r="316" spans="1:17" x14ac:dyDescent="0.25">
      <c r="A316" s="2">
        <f>IF(OR(Sheet1!A316=Table1[[#Headers],[NAMA BARANG "JOYKO"]],Sheet1!A316=""),"",ROW(Sheet1!A316))</f>
        <v>316</v>
      </c>
      <c r="B316" s="2">
        <f>IF(Table1[[#This Row],[NAMA BARANG "JOYKO"]]="","",COUNT(B$2:B315)+1)</f>
        <v>299</v>
      </c>
      <c r="C316" s="2" t="str">
        <f>INDEX(Sheet1!A:A,INDEX(Table1[NAMA BARANG "JOYKO"],MATCH(ROW()-2,Table1[1])))</f>
        <v>Binder Clip 200 CD</v>
      </c>
      <c r="D316" s="2" t="str">
        <f t="shared" si="4"/>
        <v>C2:C315</v>
      </c>
      <c r="E316" s="2">
        <f ca="1">IF(_xlfn.IFNA(MATCH(Table1[[#This Row],[2]],INDIRECT(Table1[[#This Row],[3]]),0),0)=0,INDEX(Table1[NAMA BARANG "JOYKO"],MATCH(ROW()-2,Table1[1])),"")</f>
        <v>334</v>
      </c>
      <c r="F316" s="2">
        <f ca="1">IF(Table1[4]="","",COUNT(F$2:F315)+1)</f>
        <v>308</v>
      </c>
      <c r="G316" s="2" t="str">
        <f ca="1">CELL("FORMAT",Table1[7])</f>
        <v>G</v>
      </c>
      <c r="H316" s="2"/>
      <c r="I316" s="2"/>
      <c r="J316" s="2"/>
      <c r="L316">
        <f ca="1">INDEX(Table1[4],MATCH(ROW()-2,Table1[5]))</f>
        <v>340</v>
      </c>
      <c r="M316" t="str">
        <f ca="1">INDEX(Sheet1!A:A,Table2[[#This Row],[//]])</f>
        <v>Binder Clip 107 SL</v>
      </c>
      <c r="N316" t="str">
        <f ca="1">IF(INDEX(Sheet1!B:B,Table2[[#This Row],[//]])="","",INDEX(Sheet1!B:B,Table2[[#This Row],[//]]))</f>
        <v>40pcs x 96drum</v>
      </c>
      <c r="O316" s="4">
        <f ca="1">IF(INDEX(Sheet1!C:C,Table2[[#This Row],[//]])="","",INDEX(Sheet1!C:C,Table2[[#This Row],[//]]))</f>
        <v>12000</v>
      </c>
      <c r="P316" s="2" t="str">
        <f ca="1">IF(INDEX(Sheet1!D:D,Table2[[#This Row],[//]])="","",INDEX(Sheet1!D:D,Table2[[#This Row],[//]]))</f>
        <v>drum</v>
      </c>
      <c r="Q316" s="2" t="str">
        <f ca="1">IF(INDEX(Sheet1!E:E,Table2[[#This Row],[//]])="","",INDEX(Sheet1!E:E,Table2[[#This Row],[//]]))</f>
        <v>++</v>
      </c>
    </row>
    <row r="317" spans="1:17" x14ac:dyDescent="0.25">
      <c r="A317" s="2">
        <f>IF(OR(Sheet1!A317=Table1[[#Headers],[NAMA BARANG "JOYKO"]],Sheet1!A317=""),"",ROW(Sheet1!A317))</f>
        <v>317</v>
      </c>
      <c r="B317" s="2">
        <f>IF(Table1[[#This Row],[NAMA BARANG "JOYKO"]]="","",COUNT(B$2:B316)+1)</f>
        <v>300</v>
      </c>
      <c r="C317" s="2" t="str">
        <f>INDEX(Sheet1!A:A,INDEX(Table1[NAMA BARANG "JOYKO"],MATCH(ROW()-2,Table1[1])))</f>
        <v>Binder Clip 260 CD</v>
      </c>
      <c r="D317" s="2" t="str">
        <f t="shared" si="4"/>
        <v>C2:C316</v>
      </c>
      <c r="E317" s="2">
        <f ca="1">IF(_xlfn.IFNA(MATCH(Table1[[#This Row],[2]],INDIRECT(Table1[[#This Row],[3]]),0),0)=0,INDEX(Table1[NAMA BARANG "JOYKO"],MATCH(ROW()-2,Table1[1])),"")</f>
        <v>335</v>
      </c>
      <c r="F317" s="2">
        <f ca="1">IF(Table1[4]="","",COUNT(F$2:F316)+1)</f>
        <v>309</v>
      </c>
      <c r="G317" s="2" t="str">
        <f ca="1">CELL("FORMAT",Table1[7])</f>
        <v>G</v>
      </c>
      <c r="H317" s="2"/>
      <c r="I317" s="2"/>
      <c r="J317" s="2"/>
      <c r="L317">
        <f ca="1">INDEX(Table1[4],MATCH(ROW()-2,Table1[5]))</f>
        <v>341</v>
      </c>
      <c r="M317" t="str">
        <f ca="1">INDEX(Sheet1!A:A,Table2[[#This Row],[//]])</f>
        <v>Binder Clip 111 SL</v>
      </c>
      <c r="N317" t="str">
        <f ca="1">IF(INDEX(Sheet1!B:B,Table2[[#This Row],[//]])="","",INDEX(Sheet1!B:B,Table2[[#This Row],[//]]))</f>
        <v>48pcs x 48drum</v>
      </c>
      <c r="O317" s="4">
        <f ca="1">IF(INDEX(Sheet1!C:C,Table2[[#This Row],[//]])="","",INDEX(Sheet1!C:C,Table2[[#This Row],[//]]))</f>
        <v>21500</v>
      </c>
      <c r="P317" s="2" t="str">
        <f ca="1">IF(INDEX(Sheet1!D:D,Table2[[#This Row],[//]])="","",INDEX(Sheet1!D:D,Table2[[#This Row],[//]]))</f>
        <v>drum</v>
      </c>
      <c r="Q317" s="2" t="str">
        <f ca="1">IF(INDEX(Sheet1!E:E,Table2[[#This Row],[//]])="","",INDEX(Sheet1!E:E,Table2[[#This Row],[//]]))</f>
        <v>++</v>
      </c>
    </row>
    <row r="318" spans="1:17" x14ac:dyDescent="0.25">
      <c r="A318" s="2">
        <f>IF(OR(Sheet1!A318=Table1[[#Headers],[NAMA BARANG "JOYKO"]],Sheet1!A318=""),"",ROW(Sheet1!A318))</f>
        <v>318</v>
      </c>
      <c r="B318" s="2">
        <f>IF(Table1[[#This Row],[NAMA BARANG "JOYKO"]]="","",COUNT(B$2:B317)+1)</f>
        <v>301</v>
      </c>
      <c r="C318" s="2" t="str">
        <f>INDEX(Sheet1!A:A,INDEX(Table1[NAMA BARANG "JOYKO"],MATCH(ROW()-2,Table1[1])))</f>
        <v>Binder Clip 107 FC2</v>
      </c>
      <c r="D318" s="2" t="str">
        <f t="shared" si="4"/>
        <v>C2:C317</v>
      </c>
      <c r="E318" s="2">
        <f ca="1">IF(_xlfn.IFNA(MATCH(Table1[[#This Row],[2]],INDIRECT(Table1[[#This Row],[3]]),0),0)=0,INDEX(Table1[NAMA BARANG "JOYKO"],MATCH(ROW()-2,Table1[1])),"")</f>
        <v>336</v>
      </c>
      <c r="F318" s="2">
        <f ca="1">IF(Table1[4]="","",COUNT(F$2:F317)+1)</f>
        <v>310</v>
      </c>
      <c r="G318" s="2" t="str">
        <f ca="1">CELL("FORMAT",Table1[7])</f>
        <v>G</v>
      </c>
      <c r="H318" s="2"/>
      <c r="I318" s="2"/>
      <c r="J318" s="2"/>
      <c r="L318">
        <f ca="1">INDEX(Table1[4],MATCH(ROW()-2,Table1[5]))</f>
        <v>342</v>
      </c>
      <c r="M318" t="str">
        <f ca="1">INDEX(Sheet1!A:A,Table2[[#This Row],[//]])</f>
        <v>Binder Clip 155 SL</v>
      </c>
      <c r="N318" t="str">
        <f ca="1">IF(INDEX(Sheet1!B:B,Table2[[#This Row],[//]])="","",INDEX(Sheet1!B:B,Table2[[#This Row],[//]]))</f>
        <v>24pcs x 48drum</v>
      </c>
      <c r="O318" s="4">
        <f ca="1">IF(INDEX(Sheet1!C:C,Table2[[#This Row],[//]])="","",INDEX(Sheet1!C:C,Table2[[#This Row],[//]]))</f>
        <v>16500</v>
      </c>
      <c r="P318" s="2" t="str">
        <f ca="1">IF(INDEX(Sheet1!D:D,Table2[[#This Row],[//]])="","",INDEX(Sheet1!D:D,Table2[[#This Row],[//]]))</f>
        <v>drum</v>
      </c>
      <c r="Q318" s="2" t="str">
        <f ca="1">IF(INDEX(Sheet1!E:E,Table2[[#This Row],[//]])="","",INDEX(Sheet1!E:E,Table2[[#This Row],[//]]))</f>
        <v>++</v>
      </c>
    </row>
    <row r="319" spans="1:17" x14ac:dyDescent="0.25">
      <c r="A319" s="2">
        <f>IF(OR(Sheet1!A319=Table1[[#Headers],[NAMA BARANG "JOYKO"]],Sheet1!A319=""),"",ROW(Sheet1!A319))</f>
        <v>319</v>
      </c>
      <c r="B319" s="2">
        <f>IF(Table1[[#This Row],[NAMA BARANG "JOYKO"]]="","",COUNT(B$2:B318)+1)</f>
        <v>302</v>
      </c>
      <c r="C319" s="2" t="str">
        <f>INDEX(Sheet1!A:A,INDEX(Table1[NAMA BARANG "JOYKO"],MATCH(ROW()-2,Table1[1])))</f>
        <v>Binder Clip 111 FC2</v>
      </c>
      <c r="D319" s="2" t="str">
        <f t="shared" si="4"/>
        <v>C2:C318</v>
      </c>
      <c r="E319" s="2">
        <f ca="1">IF(_xlfn.IFNA(MATCH(Table1[[#This Row],[2]],INDIRECT(Table1[[#This Row],[3]]),0),0)=0,INDEX(Table1[NAMA BARANG "JOYKO"],MATCH(ROW()-2,Table1[1])),"")</f>
        <v>337</v>
      </c>
      <c r="F319" s="2">
        <f ca="1">IF(Table1[4]="","",COUNT(F$2:F318)+1)</f>
        <v>311</v>
      </c>
      <c r="G319" s="2" t="str">
        <f ca="1">CELL("FORMAT",Table1[7])</f>
        <v>G</v>
      </c>
      <c r="H319" s="2"/>
      <c r="I319" s="2"/>
      <c r="J319" s="2"/>
      <c r="L319">
        <f ca="1">INDEX(Table1[4],MATCH(ROW()-2,Table1[5]))</f>
        <v>343</v>
      </c>
      <c r="M319" t="str">
        <f ca="1">INDEX(Sheet1!A:A,Table2[[#This Row],[//]])</f>
        <v>Binder Clip 105 PTL</v>
      </c>
      <c r="N319" t="str">
        <f ca="1">IF(INDEX(Sheet1!B:B,Table2[[#This Row],[//]])="","",INDEX(Sheet1!B:B,Table2[[#This Row],[//]]))</f>
        <v>60pcs x 96drum</v>
      </c>
      <c r="O319" s="4">
        <f ca="1">IF(INDEX(Sheet1!C:C,Table2[[#This Row],[//]])="","",INDEX(Sheet1!C:C,Table2[[#This Row],[//]]))</f>
        <v>15500</v>
      </c>
      <c r="P319" s="2" t="str">
        <f ca="1">IF(INDEX(Sheet1!D:D,Table2[[#This Row],[//]])="","",INDEX(Sheet1!D:D,Table2[[#This Row],[//]]))</f>
        <v>drum</v>
      </c>
      <c r="Q319" s="2" t="str">
        <f ca="1">IF(INDEX(Sheet1!E:E,Table2[[#This Row],[//]])="","",INDEX(Sheet1!E:E,Table2[[#This Row],[//]]))</f>
        <v>++</v>
      </c>
    </row>
    <row r="320" spans="1:17" x14ac:dyDescent="0.25">
      <c r="A320" s="2">
        <f>IF(OR(Sheet1!A320=Table1[[#Headers],[NAMA BARANG "JOYKO"]],Sheet1!A320=""),"",ROW(Sheet1!A320))</f>
        <v>320</v>
      </c>
      <c r="B320" s="2">
        <f>IF(Table1[[#This Row],[NAMA BARANG "JOYKO"]]="","",COUNT(B$2:B319)+1)</f>
        <v>303</v>
      </c>
      <c r="C320" s="2" t="str">
        <f>INDEX(Sheet1!A:A,INDEX(Table1[NAMA BARANG "JOYKO"],MATCH(ROW()-2,Table1[1])))</f>
        <v>Binder Clip 155 FC2</v>
      </c>
      <c r="D320" s="2" t="str">
        <f t="shared" si="4"/>
        <v>C2:C319</v>
      </c>
      <c r="E320" s="2">
        <f ca="1">IF(_xlfn.IFNA(MATCH(Table1[[#This Row],[2]],INDIRECT(Table1[[#This Row],[3]]),0),0)=0,INDEX(Table1[NAMA BARANG "JOYKO"],MATCH(ROW()-2,Table1[1])),"")</f>
        <v>338</v>
      </c>
      <c r="F320" s="2">
        <f ca="1">IF(Table1[4]="","",COUNT(F$2:F319)+1)</f>
        <v>312</v>
      </c>
      <c r="G320" s="2" t="str">
        <f ca="1">CELL("FORMAT",Table1[7])</f>
        <v>G</v>
      </c>
      <c r="H320" s="2"/>
      <c r="I320" s="2"/>
      <c r="J320" s="2"/>
      <c r="L320">
        <f ca="1">INDEX(Table1[4],MATCH(ROW()-2,Table1[5]))</f>
        <v>344</v>
      </c>
      <c r="M320" t="str">
        <f ca="1">INDEX(Sheet1!A:A,Table2[[#This Row],[//]])</f>
        <v>Binder Clip 107 PTL</v>
      </c>
      <c r="N320" t="str">
        <f ca="1">IF(INDEX(Sheet1!B:B,Table2[[#This Row],[//]])="","",INDEX(Sheet1!B:B,Table2[[#This Row],[//]]))</f>
        <v>40pcs x 96drum</v>
      </c>
      <c r="O320" s="4">
        <f ca="1">IF(INDEX(Sheet1!C:C,Table2[[#This Row],[//]])="","",INDEX(Sheet1!C:C,Table2[[#This Row],[//]]))</f>
        <v>12500</v>
      </c>
      <c r="P320" s="2" t="str">
        <f ca="1">IF(INDEX(Sheet1!D:D,Table2[[#This Row],[//]])="","",INDEX(Sheet1!D:D,Table2[[#This Row],[//]]))</f>
        <v>drum</v>
      </c>
      <c r="Q320" s="2" t="str">
        <f ca="1">IF(INDEX(Sheet1!E:E,Table2[[#This Row],[//]])="","",INDEX(Sheet1!E:E,Table2[[#This Row],[//]]))</f>
        <v>++</v>
      </c>
    </row>
    <row r="321" spans="1:17" x14ac:dyDescent="0.25">
      <c r="A321" s="2">
        <f>IF(OR(Sheet1!A321=Table1[[#Headers],[NAMA BARANG "JOYKO"]],Sheet1!A321=""),"",ROW(Sheet1!A321))</f>
        <v>321</v>
      </c>
      <c r="B321" s="2">
        <f>IF(Table1[[#This Row],[NAMA BARANG "JOYKO"]]="","",COUNT(B$2:B320)+1)</f>
        <v>304</v>
      </c>
      <c r="C321" s="2" t="str">
        <f>INDEX(Sheet1!A:A,INDEX(Table1[NAMA BARANG "JOYKO"],MATCH(ROW()-2,Table1[1])))</f>
        <v>Binder Clip 105 SL</v>
      </c>
      <c r="D321" s="2" t="str">
        <f t="shared" si="4"/>
        <v>C2:C320</v>
      </c>
      <c r="E321" s="2">
        <f ca="1">IF(_xlfn.IFNA(MATCH(Table1[[#This Row],[2]],INDIRECT(Table1[[#This Row],[3]]),0),0)=0,INDEX(Table1[NAMA BARANG "JOYKO"],MATCH(ROW()-2,Table1[1])),"")</f>
        <v>339</v>
      </c>
      <c r="F321" s="2">
        <f ca="1">IF(Table1[4]="","",COUNT(F$2:F320)+1)</f>
        <v>313</v>
      </c>
      <c r="G321" s="2" t="str">
        <f ca="1">CELL("FORMAT",Table1[7])</f>
        <v>G</v>
      </c>
      <c r="H321" s="2"/>
      <c r="I321" s="2"/>
      <c r="J321" s="2"/>
      <c r="L321">
        <f ca="1">INDEX(Table1[4],MATCH(ROW()-2,Table1[5]))</f>
        <v>345</v>
      </c>
      <c r="M321" t="str">
        <f ca="1">INDEX(Sheet1!A:A,Table2[[#This Row],[//]])</f>
        <v>Binder Clip 111 PTL</v>
      </c>
      <c r="N321" t="str">
        <f ca="1">IF(INDEX(Sheet1!B:B,Table2[[#This Row],[//]])="","",INDEX(Sheet1!B:B,Table2[[#This Row],[//]]))</f>
        <v>48pcs x 48drum</v>
      </c>
      <c r="O321" s="4">
        <f ca="1">IF(INDEX(Sheet1!C:C,Table2[[#This Row],[//]])="","",INDEX(Sheet1!C:C,Table2[[#This Row],[//]]))</f>
        <v>23000</v>
      </c>
      <c r="P321" s="2" t="str">
        <f ca="1">IF(INDEX(Sheet1!D:D,Table2[[#This Row],[//]])="","",INDEX(Sheet1!D:D,Table2[[#This Row],[//]]))</f>
        <v>drum</v>
      </c>
      <c r="Q321" s="2" t="str">
        <f ca="1">IF(INDEX(Sheet1!E:E,Table2[[#This Row],[//]])="","",INDEX(Sheet1!E:E,Table2[[#This Row],[//]]))</f>
        <v>++</v>
      </c>
    </row>
    <row r="322" spans="1:17" x14ac:dyDescent="0.25">
      <c r="A322" s="2">
        <f>IF(OR(Sheet1!A322=Table1[[#Headers],[NAMA BARANG "JOYKO"]],Sheet1!A322=""),"",ROW(Sheet1!A322))</f>
        <v>322</v>
      </c>
      <c r="B322" s="2">
        <f>IF(Table1[[#This Row],[NAMA BARANG "JOYKO"]]="","",COUNT(B$2:B321)+1)</f>
        <v>305</v>
      </c>
      <c r="C322" s="2" t="str">
        <f>INDEX(Sheet1!A:A,INDEX(Table1[NAMA BARANG "JOYKO"],MATCH(ROW()-2,Table1[1])))</f>
        <v>Binder Clip 107 SL</v>
      </c>
      <c r="D322" s="2" t="str">
        <f t="shared" si="4"/>
        <v>C2:C321</v>
      </c>
      <c r="E322" s="2">
        <f ca="1">IF(_xlfn.IFNA(MATCH(Table1[[#This Row],[2]],INDIRECT(Table1[[#This Row],[3]]),0),0)=0,INDEX(Table1[NAMA BARANG "JOYKO"],MATCH(ROW()-2,Table1[1])),"")</f>
        <v>340</v>
      </c>
      <c r="F322" s="2">
        <f ca="1">IF(Table1[4]="","",COUNT(F$2:F321)+1)</f>
        <v>314</v>
      </c>
      <c r="G322" s="2" t="str">
        <f ca="1">CELL("FORMAT",Table1[7])</f>
        <v>G</v>
      </c>
      <c r="H322" s="2"/>
      <c r="I322" s="2"/>
      <c r="J322" s="2"/>
      <c r="L322">
        <f ca="1">INDEX(Table1[4],MATCH(ROW()-2,Table1[5]))</f>
        <v>346</v>
      </c>
      <c r="M322" t="str">
        <f ca="1">INDEX(Sheet1!A:A,Table2[[#This Row],[//]])</f>
        <v>Binder Clip 155 PTL</v>
      </c>
      <c r="N322" t="str">
        <f ca="1">IF(INDEX(Sheet1!B:B,Table2[[#This Row],[//]])="","",INDEX(Sheet1!B:B,Table2[[#This Row],[//]]))</f>
        <v>24pcs x 48drum</v>
      </c>
      <c r="O322" s="4">
        <f ca="1">IF(INDEX(Sheet1!C:C,Table2[[#This Row],[//]])="","",INDEX(Sheet1!C:C,Table2[[#This Row],[//]]))</f>
        <v>16300</v>
      </c>
      <c r="P322" s="2" t="str">
        <f ca="1">IF(INDEX(Sheet1!D:D,Table2[[#This Row],[//]])="","",INDEX(Sheet1!D:D,Table2[[#This Row],[//]]))</f>
        <v>drum</v>
      </c>
      <c r="Q322" s="2" t="str">
        <f ca="1">IF(INDEX(Sheet1!E:E,Table2[[#This Row],[//]])="","",INDEX(Sheet1!E:E,Table2[[#This Row],[//]]))</f>
        <v>++</v>
      </c>
    </row>
    <row r="323" spans="1:17" x14ac:dyDescent="0.25">
      <c r="A323" s="2">
        <f>IF(OR(Sheet1!A323=Table1[[#Headers],[NAMA BARANG "JOYKO"]],Sheet1!A323=""),"",ROW(Sheet1!A323))</f>
        <v>323</v>
      </c>
      <c r="B323" s="2">
        <f>IF(Table1[[#This Row],[NAMA BARANG "JOYKO"]]="","",COUNT(B$2:B322)+1)</f>
        <v>306</v>
      </c>
      <c r="C323" s="2" t="str">
        <f>INDEX(Sheet1!A:A,INDEX(Table1[NAMA BARANG "JOYKO"],MATCH(ROW()-2,Table1[1])))</f>
        <v>Binder Clip 111 SL</v>
      </c>
      <c r="D323" s="2" t="str">
        <f t="shared" ref="D323:D386" si="5">"C"&amp;2&amp;":C"&amp;ROW()-1</f>
        <v>C2:C322</v>
      </c>
      <c r="E323" s="2">
        <f ca="1">IF(_xlfn.IFNA(MATCH(Table1[[#This Row],[2]],INDIRECT(Table1[[#This Row],[3]]),0),0)=0,INDEX(Table1[NAMA BARANG "JOYKO"],MATCH(ROW()-2,Table1[1])),"")</f>
        <v>341</v>
      </c>
      <c r="F323" s="2">
        <f ca="1">IF(Table1[4]="","",COUNT(F$2:F322)+1)</f>
        <v>315</v>
      </c>
      <c r="G323" s="2" t="str">
        <f ca="1">CELL("FORMAT",Table1[7])</f>
        <v>G</v>
      </c>
      <c r="H323" s="2"/>
      <c r="I323" s="2"/>
      <c r="J323" s="2"/>
      <c r="L323">
        <f ca="1">INDEX(Table1[4],MATCH(ROW()-2,Table1[5]))</f>
        <v>347</v>
      </c>
      <c r="M323" t="str">
        <f ca="1">INDEX(Sheet1!A:A,Table2[[#This Row],[//]])</f>
        <v>Binder Clip 280 PTL</v>
      </c>
      <c r="N323" t="str">
        <f ca="1">IF(INDEX(Sheet1!B:B,Table2[[#This Row],[//]])="","",INDEX(Sheet1!B:B,Table2[[#This Row],[//]]))</f>
        <v>6pcs x 48drum</v>
      </c>
      <c r="O323" s="4">
        <f ca="1">IF(INDEX(Sheet1!C:C,Table2[[#This Row],[//]])="","",INDEX(Sheet1!C:C,Table2[[#This Row],[//]]))</f>
        <v>26000</v>
      </c>
      <c r="P323" s="2" t="str">
        <f ca="1">IF(INDEX(Sheet1!D:D,Table2[[#This Row],[//]])="","",INDEX(Sheet1!D:D,Table2[[#This Row],[//]]))</f>
        <v>drum</v>
      </c>
      <c r="Q323" s="2" t="str">
        <f ca="1">IF(INDEX(Sheet1!E:E,Table2[[#This Row],[//]])="","",INDEX(Sheet1!E:E,Table2[[#This Row],[//]]))</f>
        <v>++</v>
      </c>
    </row>
    <row r="324" spans="1:17" x14ac:dyDescent="0.25">
      <c r="A324" s="2">
        <f>IF(OR(Sheet1!A324=Table1[[#Headers],[NAMA BARANG "JOYKO"]],Sheet1!A324=""),"",ROW(Sheet1!A324))</f>
        <v>324</v>
      </c>
      <c r="B324" s="2">
        <f>IF(Table1[[#This Row],[NAMA BARANG "JOYKO"]]="","",COUNT(B$2:B323)+1)</f>
        <v>307</v>
      </c>
      <c r="C324" s="2" t="str">
        <f>INDEX(Sheet1!A:A,INDEX(Table1[NAMA BARANG "JOYKO"],MATCH(ROW()-2,Table1[1])))</f>
        <v>Binder Clip 155 SL</v>
      </c>
      <c r="D324" s="2" t="str">
        <f t="shared" si="5"/>
        <v>C2:C323</v>
      </c>
      <c r="E324" s="2">
        <f ca="1">IF(_xlfn.IFNA(MATCH(Table1[[#This Row],[2]],INDIRECT(Table1[[#This Row],[3]]),0),0)=0,INDEX(Table1[NAMA BARANG "JOYKO"],MATCH(ROW()-2,Table1[1])),"")</f>
        <v>342</v>
      </c>
      <c r="F324" s="2">
        <f ca="1">IF(Table1[4]="","",COUNT(F$2:F323)+1)</f>
        <v>316</v>
      </c>
      <c r="G324" s="2" t="str">
        <f ca="1">CELL("FORMAT",Table1[7])</f>
        <v>G</v>
      </c>
      <c r="H324" s="2"/>
      <c r="I324" s="2"/>
      <c r="J324" s="2"/>
      <c r="L324">
        <f ca="1">INDEX(Table1[4],MATCH(ROW()-2,Table1[5]))</f>
        <v>348</v>
      </c>
      <c r="M324" t="str">
        <f ca="1">INDEX(Sheet1!A:A,Table2[[#This Row],[//]])</f>
        <v>Binder Clip H107 RG</v>
      </c>
      <c r="N324" t="str">
        <f ca="1">IF(INDEX(Sheet1!B:B,Table2[[#This Row],[//]])="","",INDEX(Sheet1!B:B,Table2[[#This Row],[//]]))</f>
        <v>48card x 12bxs</v>
      </c>
      <c r="O324" s="4">
        <f ca="1">IF(INDEX(Sheet1!C:C,Table2[[#This Row],[//]])="","",INDEX(Sheet1!C:C,Table2[[#This Row],[//]]))</f>
        <v>20000</v>
      </c>
      <c r="P324" s="2" t="str">
        <f ca="1">IF(INDEX(Sheet1!D:D,Table2[[#This Row],[//]])="","",INDEX(Sheet1!D:D,Table2[[#This Row],[//]]))</f>
        <v>card</v>
      </c>
      <c r="Q324" s="2" t="str">
        <f ca="1">IF(INDEX(Sheet1!E:E,Table2[[#This Row],[//]])="","",INDEX(Sheet1!E:E,Table2[[#This Row],[//]]))</f>
        <v>++</v>
      </c>
    </row>
    <row r="325" spans="1:17" x14ac:dyDescent="0.25">
      <c r="A325" s="2">
        <f>IF(OR(Sheet1!A325=Table1[[#Headers],[NAMA BARANG "JOYKO"]],Sheet1!A325=""),"",ROW(Sheet1!A325))</f>
        <v>325</v>
      </c>
      <c r="B325" s="2">
        <f>IF(Table1[[#This Row],[NAMA BARANG "JOYKO"]]="","",COUNT(B$2:B324)+1)</f>
        <v>308</v>
      </c>
      <c r="C325" s="2" t="str">
        <f>INDEX(Sheet1!A:A,INDEX(Table1[NAMA BARANG "JOYKO"],MATCH(ROW()-2,Table1[1])))</f>
        <v>Binder Clip 105 PTL</v>
      </c>
      <c r="D325" s="2" t="str">
        <f t="shared" si="5"/>
        <v>C2:C324</v>
      </c>
      <c r="E325" s="2">
        <f ca="1">IF(_xlfn.IFNA(MATCH(Table1[[#This Row],[2]],INDIRECT(Table1[[#This Row],[3]]),0),0)=0,INDEX(Table1[NAMA BARANG "JOYKO"],MATCH(ROW()-2,Table1[1])),"")</f>
        <v>343</v>
      </c>
      <c r="F325" s="2">
        <f ca="1">IF(Table1[4]="","",COUNT(F$2:F324)+1)</f>
        <v>317</v>
      </c>
      <c r="G325" s="2" t="str">
        <f ca="1">CELL("FORMAT",Table1[7])</f>
        <v>G</v>
      </c>
      <c r="H325" s="2"/>
      <c r="I325" s="2"/>
      <c r="J325" s="2"/>
      <c r="L325">
        <f ca="1">INDEX(Table1[4],MATCH(ROW()-2,Table1[5]))</f>
        <v>349</v>
      </c>
      <c r="M325" t="str">
        <f ca="1">INDEX(Sheet1!A:A,Table2[[#This Row],[//]])</f>
        <v>Binder Clip H155 RG</v>
      </c>
      <c r="N325" t="str">
        <f ca="1">IF(INDEX(Sheet1!B:B,Table2[[#This Row],[//]])="","",INDEX(Sheet1!B:B,Table2[[#This Row],[//]]))</f>
        <v>24card x 18bxs</v>
      </c>
      <c r="O325" s="4">
        <f ca="1">IF(INDEX(Sheet1!C:C,Table2[[#This Row],[//]])="","",INDEX(Sheet1!C:C,Table2[[#This Row],[//]]))</f>
        <v>19500</v>
      </c>
      <c r="P325" s="2" t="str">
        <f ca="1">IF(INDEX(Sheet1!D:D,Table2[[#This Row],[//]])="","",INDEX(Sheet1!D:D,Table2[[#This Row],[//]]))</f>
        <v>card</v>
      </c>
      <c r="Q325" s="2" t="str">
        <f ca="1">IF(INDEX(Sheet1!E:E,Table2[[#This Row],[//]])="","",INDEX(Sheet1!E:E,Table2[[#This Row],[//]]))</f>
        <v>++</v>
      </c>
    </row>
    <row r="326" spans="1:17" x14ac:dyDescent="0.25">
      <c r="A326" s="2">
        <f>IF(OR(Sheet1!A326=Table1[[#Headers],[NAMA BARANG "JOYKO"]],Sheet1!A326=""),"",ROW(Sheet1!A326))</f>
        <v>326</v>
      </c>
      <c r="B326" s="2">
        <f>IF(Table1[[#This Row],[NAMA BARANG "JOYKO"]]="","",COUNT(B$2:B325)+1)</f>
        <v>309</v>
      </c>
      <c r="C326" s="2" t="str">
        <f>INDEX(Sheet1!A:A,INDEX(Table1[NAMA BARANG "JOYKO"],MATCH(ROW()-2,Table1[1])))</f>
        <v>Binder Clip 107 PTL</v>
      </c>
      <c r="D326" s="2" t="str">
        <f t="shared" si="5"/>
        <v>C2:C325</v>
      </c>
      <c r="E326" s="2">
        <f ca="1">IF(_xlfn.IFNA(MATCH(Table1[[#This Row],[2]],INDIRECT(Table1[[#This Row],[3]]),0),0)=0,INDEX(Table1[NAMA BARANG "JOYKO"],MATCH(ROW()-2,Table1[1])),"")</f>
        <v>344</v>
      </c>
      <c r="F326" s="2">
        <f ca="1">IF(Table1[4]="","",COUNT(F$2:F325)+1)</f>
        <v>318</v>
      </c>
      <c r="G326" s="2" t="str">
        <f ca="1">CELL("FORMAT",Table1[7])</f>
        <v>G</v>
      </c>
      <c r="H326" s="2"/>
      <c r="I326" s="2"/>
      <c r="J326" s="2"/>
      <c r="L326">
        <f ca="1">INDEX(Table1[4],MATCH(ROW()-2,Table1[5]))</f>
        <v>350</v>
      </c>
      <c r="M326" t="str">
        <f ca="1">INDEX(Sheet1!A:A,Table2[[#This Row],[//]])</f>
        <v>Bulldog Clip 6-145 (6", Nekel)</v>
      </c>
      <c r="N326" t="str">
        <f ca="1">IF(INDEX(Sheet1!B:B,Table2[[#This Row],[//]])="","",INDEX(Sheet1!B:B,Table2[[#This Row],[//]]))</f>
        <v>12pcs x 20bxs</v>
      </c>
      <c r="O326" s="4">
        <f ca="1">IF(INDEX(Sheet1!C:C,Table2[[#This Row],[//]])="","",INDEX(Sheet1!C:C,Table2[[#This Row],[//]]))</f>
        <v>108900</v>
      </c>
      <c r="P326" s="2" t="str">
        <f ca="1">IF(INDEX(Sheet1!D:D,Table2[[#This Row],[//]])="","",INDEX(Sheet1!D:D,Table2[[#This Row],[//]]))</f>
        <v>dz</v>
      </c>
      <c r="Q326" s="2" t="str">
        <f ca="1">IF(INDEX(Sheet1!E:E,Table2[[#This Row],[//]])="","",INDEX(Sheet1!E:E,Table2[[#This Row],[//]]))</f>
        <v>++</v>
      </c>
    </row>
    <row r="327" spans="1:17" x14ac:dyDescent="0.25">
      <c r="A327" s="2">
        <f>IF(OR(Sheet1!A327=Table1[[#Headers],[NAMA BARANG "JOYKO"]],Sheet1!A327=""),"",ROW(Sheet1!A327))</f>
        <v>327</v>
      </c>
      <c r="B327" s="2">
        <f>IF(Table1[[#This Row],[NAMA BARANG "JOYKO"]]="","",COUNT(B$2:B326)+1)</f>
        <v>310</v>
      </c>
      <c r="C327" s="2" t="str">
        <f>INDEX(Sheet1!A:A,INDEX(Table1[NAMA BARANG "JOYKO"],MATCH(ROW()-2,Table1[1])))</f>
        <v>Binder Clip 111 PTL</v>
      </c>
      <c r="D327" s="2" t="str">
        <f t="shared" si="5"/>
        <v>C2:C326</v>
      </c>
      <c r="E327" s="2">
        <f ca="1">IF(_xlfn.IFNA(MATCH(Table1[[#This Row],[2]],INDIRECT(Table1[[#This Row],[3]]),0),0)=0,INDEX(Table1[NAMA BARANG "JOYKO"],MATCH(ROW()-2,Table1[1])),"")</f>
        <v>345</v>
      </c>
      <c r="F327" s="2">
        <f ca="1">IF(Table1[4]="","",COUNT(F$2:F326)+1)</f>
        <v>319</v>
      </c>
      <c r="G327" s="2" t="str">
        <f ca="1">CELL("FORMAT",Table1[7])</f>
        <v>G</v>
      </c>
      <c r="H327" s="2"/>
      <c r="I327" s="2"/>
      <c r="J327" s="2"/>
      <c r="L327">
        <f ca="1">INDEX(Table1[4],MATCH(ROW()-2,Table1[5]))</f>
        <v>351</v>
      </c>
      <c r="M327" t="str">
        <f ca="1">INDEX(Sheet1!A:A,Table2[[#This Row],[//]])</f>
        <v>Bulldog Clip 3-74 (3'')</v>
      </c>
      <c r="N327" t="str">
        <f ca="1">IF(INDEX(Sheet1!B:B,Table2[[#This Row],[//]])="","",INDEX(Sheet1!B:B,Table2[[#This Row],[//]]))</f>
        <v>24pcs x 30bxs</v>
      </c>
      <c r="O327" s="4">
        <f ca="1">IF(INDEX(Sheet1!C:C,Table2[[#This Row],[//]])="","",INDEX(Sheet1!C:C,Table2[[#This Row],[//]]))</f>
        <v>88800</v>
      </c>
      <c r="P327" s="2" t="str">
        <f ca="1">IF(INDEX(Sheet1!D:D,Table2[[#This Row],[//]])="","",INDEX(Sheet1!D:D,Table2[[#This Row],[//]]))</f>
        <v>bxs</v>
      </c>
      <c r="Q327" s="2" t="str">
        <f ca="1">IF(INDEX(Sheet1!E:E,Table2[[#This Row],[//]])="","",INDEX(Sheet1!E:E,Table2[[#This Row],[//]]))</f>
        <v>++</v>
      </c>
    </row>
    <row r="328" spans="1:17" x14ac:dyDescent="0.25">
      <c r="A328" s="2">
        <f>IF(OR(Sheet1!A328=Table1[[#Headers],[NAMA BARANG "JOYKO"]],Sheet1!A328=""),"",ROW(Sheet1!A328))</f>
        <v>328</v>
      </c>
      <c r="B328" s="2">
        <f>IF(Table1[[#This Row],[NAMA BARANG "JOYKO"]]="","",COUNT(B$2:B327)+1)</f>
        <v>311</v>
      </c>
      <c r="C328" s="2" t="str">
        <f>INDEX(Sheet1!A:A,INDEX(Table1[NAMA BARANG "JOYKO"],MATCH(ROW()-2,Table1[1])))</f>
        <v>Binder Clip 155 PTL</v>
      </c>
      <c r="D328" s="2" t="str">
        <f t="shared" si="5"/>
        <v>C2:C327</v>
      </c>
      <c r="E328" s="2">
        <f ca="1">IF(_xlfn.IFNA(MATCH(Table1[[#This Row],[2]],INDIRECT(Table1[[#This Row],[3]]),0),0)=0,INDEX(Table1[NAMA BARANG "JOYKO"],MATCH(ROW()-2,Table1[1])),"")</f>
        <v>346</v>
      </c>
      <c r="F328" s="2">
        <f ca="1">IF(Table1[4]="","",COUNT(F$2:F327)+1)</f>
        <v>320</v>
      </c>
      <c r="G328" s="2" t="str">
        <f ca="1">CELL("FORMAT",Table1[7])</f>
        <v>G</v>
      </c>
      <c r="H328" s="2"/>
      <c r="I328" s="2"/>
      <c r="J328" s="2"/>
      <c r="L328">
        <f ca="1">INDEX(Table1[4],MATCH(ROW()-2,Table1[5]))</f>
        <v>352</v>
      </c>
      <c r="M328" t="str">
        <f ca="1">INDEX(Sheet1!A:A,Table2[[#This Row],[//]])</f>
        <v>Paper Clip C-3100 (Color)</v>
      </c>
      <c r="N328" t="str">
        <f ca="1">IF(INDEX(Sheet1!B:B,Table2[[#This Row],[//]])="","",INDEX(Sheet1!B:B,Table2[[#This Row],[//]]))</f>
        <v>12cards x 24bxs</v>
      </c>
      <c r="O328" s="4">
        <f ca="1">IF(INDEX(Sheet1!C:C,Table2[[#This Row],[//]])="","",INDEX(Sheet1!C:C,Table2[[#This Row],[//]]))</f>
        <v>37200</v>
      </c>
      <c r="P328" s="2" t="str">
        <f ca="1">IF(INDEX(Sheet1!D:D,Table2[[#This Row],[//]])="","",INDEX(Sheet1!D:D,Table2[[#This Row],[//]]))</f>
        <v>dz</v>
      </c>
      <c r="Q328" s="2" t="str">
        <f ca="1">IF(INDEX(Sheet1!E:E,Table2[[#This Row],[//]])="","",INDEX(Sheet1!E:E,Table2[[#This Row],[//]]))</f>
        <v>++</v>
      </c>
    </row>
    <row r="329" spans="1:17" x14ac:dyDescent="0.25">
      <c r="A329" s="2">
        <f>IF(OR(Sheet1!A329=Table1[[#Headers],[NAMA BARANG "JOYKO"]],Sheet1!A329=""),"",ROW(Sheet1!A329))</f>
        <v>329</v>
      </c>
      <c r="B329" s="2">
        <f>IF(Table1[[#This Row],[NAMA BARANG "JOYKO"]]="","",COUNT(B$2:B328)+1)</f>
        <v>312</v>
      </c>
      <c r="C329" s="2" t="str">
        <f>INDEX(Sheet1!A:A,INDEX(Table1[NAMA BARANG "JOYKO"],MATCH(ROW()-2,Table1[1])))</f>
        <v>Binder Clip 280 PTL</v>
      </c>
      <c r="D329" s="2" t="str">
        <f t="shared" si="5"/>
        <v>C2:C328</v>
      </c>
      <c r="E329" s="2">
        <f ca="1">IF(_xlfn.IFNA(MATCH(Table1[[#This Row],[2]],INDIRECT(Table1[[#This Row],[3]]),0),0)=0,INDEX(Table1[NAMA BARANG "JOYKO"],MATCH(ROW()-2,Table1[1])),"")</f>
        <v>347</v>
      </c>
      <c r="F329" s="2">
        <f ca="1">IF(Table1[4]="","",COUNT(F$2:F328)+1)</f>
        <v>321</v>
      </c>
      <c r="G329" s="2" t="str">
        <f ca="1">CELL("FORMAT",Table1[7])</f>
        <v>G</v>
      </c>
      <c r="H329" s="2"/>
      <c r="I329" s="2"/>
      <c r="J329" s="2"/>
      <c r="L329">
        <f ca="1">INDEX(Table1[4],MATCH(ROW()-2,Table1[5]))</f>
        <v>353</v>
      </c>
      <c r="M329" t="str">
        <f ca="1">INDEX(Sheet1!A:A,Table2[[#This Row],[//]])</f>
        <v>Paper Clip No. 5 (Jumbo)</v>
      </c>
      <c r="N329" t="str">
        <f ca="1">IF(INDEX(Sheet1!B:B,Table2[[#This Row],[//]])="","",INDEX(Sheet1!B:B,Table2[[#This Row],[//]]))</f>
        <v>10smallbxs x 20bigbxs</v>
      </c>
      <c r="O329" s="4">
        <f ca="1">IF(INDEX(Sheet1!C:C,Table2[[#This Row],[//]])="","",INDEX(Sheet1!C:C,Table2[[#This Row],[//]]))</f>
        <v>4400</v>
      </c>
      <c r="P329" s="2" t="str">
        <f ca="1">IF(INDEX(Sheet1!D:D,Table2[[#This Row],[//]])="","",INDEX(Sheet1!D:D,Table2[[#This Row],[//]]))</f>
        <v>bxs</v>
      </c>
      <c r="Q329" s="2" t="str">
        <f ca="1">IF(INDEX(Sheet1!E:E,Table2[[#This Row],[//]])="","",INDEX(Sheet1!E:E,Table2[[#This Row],[//]]))</f>
        <v>++</v>
      </c>
    </row>
    <row r="330" spans="1:17" x14ac:dyDescent="0.25">
      <c r="A330" s="2" t="str">
        <f>IF(OR(Sheet1!A330=Table1[[#Headers],[NAMA BARANG "JOYKO"]],Sheet1!A330=""),"",ROW(Sheet1!A330))</f>
        <v/>
      </c>
      <c r="B330" s="2" t="str">
        <f>IF(Table1[[#This Row],[NAMA BARANG "JOYKO"]]="","",COUNT(B$2:B329)+1)</f>
        <v/>
      </c>
      <c r="C330" s="2" t="str">
        <f>INDEX(Sheet1!A:A,INDEX(Table1[NAMA BARANG "JOYKO"],MATCH(ROW()-2,Table1[1])))</f>
        <v>Binder Clip H107 RG</v>
      </c>
      <c r="D330" s="2" t="str">
        <f t="shared" si="5"/>
        <v>C2:C329</v>
      </c>
      <c r="E330" s="2">
        <f ca="1">IF(_xlfn.IFNA(MATCH(Table1[[#This Row],[2]],INDIRECT(Table1[[#This Row],[3]]),0),0)=0,INDEX(Table1[NAMA BARANG "JOYKO"],MATCH(ROW()-2,Table1[1])),"")</f>
        <v>348</v>
      </c>
      <c r="F330" s="2">
        <f ca="1">IF(Table1[4]="","",COUNT(F$2:F329)+1)</f>
        <v>322</v>
      </c>
      <c r="G330" s="2" t="str">
        <f ca="1">CELL("FORMAT",Table1[7])</f>
        <v>G</v>
      </c>
      <c r="H330" s="2"/>
      <c r="I330" s="2"/>
      <c r="J330" s="2"/>
      <c r="L330">
        <f ca="1">INDEX(Table1[4],MATCH(ROW()-2,Table1[5]))</f>
        <v>354</v>
      </c>
      <c r="M330" t="str">
        <f ca="1">INDEX(Sheet1!A:A,Table2[[#This Row],[//]])</f>
        <v>Paper Clip C-5CS (Jumbo, Color)</v>
      </c>
      <c r="N330" t="str">
        <f ca="1">IF(INDEX(Sheet1!B:B,Table2[[#This Row],[//]])="","",INDEX(Sheet1!B:B,Table2[[#This Row],[//]]))</f>
        <v>12cards x 24bxs</v>
      </c>
      <c r="O330" s="4">
        <f ca="1">IF(INDEX(Sheet1!C:C,Table2[[#This Row],[//]])="","",INDEX(Sheet1!C:C,Table2[[#This Row],[//]]))</f>
        <v>4400</v>
      </c>
      <c r="P330" s="2" t="str">
        <f ca="1">IF(INDEX(Sheet1!D:D,Table2[[#This Row],[//]])="","",INDEX(Sheet1!D:D,Table2[[#This Row],[//]]))</f>
        <v>card</v>
      </c>
      <c r="Q330" s="2" t="str">
        <f ca="1">IF(INDEX(Sheet1!E:E,Table2[[#This Row],[//]])="","",INDEX(Sheet1!E:E,Table2[[#This Row],[//]]))</f>
        <v>++</v>
      </c>
    </row>
    <row r="331" spans="1:17" x14ac:dyDescent="0.25">
      <c r="A331" s="2" t="str">
        <f>IF(OR(Sheet1!A331=Table1[[#Headers],[NAMA BARANG "JOYKO"]],Sheet1!A331=""),"",ROW(Sheet1!A331))</f>
        <v/>
      </c>
      <c r="B331" s="2" t="str">
        <f>IF(Table1[[#This Row],[NAMA BARANG "JOYKO"]]="","",COUNT(B$2:B330)+1)</f>
        <v/>
      </c>
      <c r="C331" s="2" t="str">
        <f>INDEX(Sheet1!A:A,INDEX(Table1[NAMA BARANG "JOYKO"],MATCH(ROW()-2,Table1[1])))</f>
        <v>Binder Clip H155 RG</v>
      </c>
      <c r="D331" s="2" t="str">
        <f t="shared" si="5"/>
        <v>C2:C330</v>
      </c>
      <c r="E331" s="2">
        <f ca="1">IF(_xlfn.IFNA(MATCH(Table1[[#This Row],[2]],INDIRECT(Table1[[#This Row],[3]]),0),0)=0,INDEX(Table1[NAMA BARANG "JOYKO"],MATCH(ROW()-2,Table1[1])),"")</f>
        <v>349</v>
      </c>
      <c r="F331" s="2">
        <f ca="1">IF(Table1[4]="","",COUNT(F$2:F330)+1)</f>
        <v>323</v>
      </c>
      <c r="G331" s="2" t="str">
        <f ca="1">CELL("FORMAT",Table1[7])</f>
        <v>G</v>
      </c>
      <c r="H331" s="2"/>
      <c r="I331" s="2"/>
      <c r="J331" s="2"/>
      <c r="L331">
        <f ca="1">INDEX(Table1[4],MATCH(ROW()-2,Table1[5]))</f>
        <v>355</v>
      </c>
      <c r="M331" t="str">
        <f ca="1">INDEX(Sheet1!A:A,Table2[[#This Row],[//]])</f>
        <v>Trigonal Clip No. 3</v>
      </c>
      <c r="N331" t="str">
        <f ca="1">IF(INDEX(Sheet1!B:B,Table2[[#This Row],[//]])="","",INDEX(Sheet1!B:B,Table2[[#This Row],[//]]))</f>
        <v>10smallbxs x 50bigbxs</v>
      </c>
      <c r="O331" s="4">
        <f ca="1">IF(INDEX(Sheet1!C:C,Table2[[#This Row],[//]])="","",INDEX(Sheet1!C:C,Table2[[#This Row],[//]]))</f>
        <v>1625</v>
      </c>
      <c r="P331" s="2" t="str">
        <f ca="1">IF(INDEX(Sheet1!D:D,Table2[[#This Row],[//]])="","",INDEX(Sheet1!D:D,Table2[[#This Row],[//]]))</f>
        <v>bxs</v>
      </c>
      <c r="Q331" s="2" t="str">
        <f ca="1">IF(INDEX(Sheet1!E:E,Table2[[#This Row],[//]])="","",INDEX(Sheet1!E:E,Table2[[#This Row],[//]]))</f>
        <v>++</v>
      </c>
    </row>
    <row r="332" spans="1:17" x14ac:dyDescent="0.25">
      <c r="A332" s="2" t="str">
        <f>IF(OR(Sheet1!A332=Table1[[#Headers],[NAMA BARANG "JOYKO"]],Sheet1!A332=""),"",ROW(Sheet1!A332))</f>
        <v/>
      </c>
      <c r="B332" s="2" t="str">
        <f>IF(Table1[[#This Row],[NAMA BARANG "JOYKO"]]="","",COUNT(B$2:B331)+1)</f>
        <v/>
      </c>
      <c r="C332" s="2" t="str">
        <f>INDEX(Sheet1!A:A,INDEX(Table1[NAMA BARANG "JOYKO"],MATCH(ROW()-2,Table1[1])))</f>
        <v>Bulldog Clip 6-145 (6", Nekel)</v>
      </c>
      <c r="D332" s="2" t="str">
        <f t="shared" si="5"/>
        <v>C2:C331</v>
      </c>
      <c r="E332" s="2">
        <f ca="1">IF(_xlfn.IFNA(MATCH(Table1[[#This Row],[2]],INDIRECT(Table1[[#This Row],[3]]),0),0)=0,INDEX(Table1[NAMA BARANG "JOYKO"],MATCH(ROW()-2,Table1[1])),"")</f>
        <v>350</v>
      </c>
      <c r="F332" s="2">
        <f ca="1">IF(Table1[4]="","",COUNT(F$2:F331)+1)</f>
        <v>324</v>
      </c>
      <c r="G332" s="2" t="str">
        <f ca="1">CELL("FORMAT",Table1[7])</f>
        <v>G</v>
      </c>
      <c r="H332" s="2"/>
      <c r="I332" s="2"/>
      <c r="J332" s="2"/>
      <c r="L332">
        <f ca="1">INDEX(Table1[4],MATCH(ROW()-2,Table1[5]))</f>
        <v>356</v>
      </c>
      <c r="M332" t="str">
        <f ca="1">INDEX(Sheet1!A:A,Table2[[#This Row],[//]])</f>
        <v>Trigonal Clip No. 1</v>
      </c>
      <c r="N332" t="str">
        <f ca="1">IF(INDEX(Sheet1!B:B,Table2[[#This Row],[//]])="","",INDEX(Sheet1!B:B,Table2[[#This Row],[//]]))</f>
        <v>10smallbxs x 50bigbxs</v>
      </c>
      <c r="O332" s="4">
        <f ca="1">IF(INDEX(Sheet1!C:C,Table2[[#This Row],[//]])="","",INDEX(Sheet1!C:C,Table2[[#This Row],[//]]))</f>
        <v>1850</v>
      </c>
      <c r="P332" s="2" t="str">
        <f ca="1">IF(INDEX(Sheet1!D:D,Table2[[#This Row],[//]])="","",INDEX(Sheet1!D:D,Table2[[#This Row],[//]]))</f>
        <v>bxs</v>
      </c>
      <c r="Q332" s="2" t="str">
        <f ca="1">IF(INDEX(Sheet1!E:E,Table2[[#This Row],[//]])="","",INDEX(Sheet1!E:E,Table2[[#This Row],[//]]))</f>
        <v>++</v>
      </c>
    </row>
    <row r="333" spans="1:17" x14ac:dyDescent="0.25">
      <c r="A333" s="2">
        <f>IF(OR(Sheet1!A333=Table1[[#Headers],[NAMA BARANG "JOYKO"]],Sheet1!A333=""),"",ROW(Sheet1!A333))</f>
        <v>333</v>
      </c>
      <c r="B333" s="2">
        <f>IF(Table1[[#This Row],[NAMA BARANG "JOYKO"]]="","",COUNT(B$2:B332)+1)</f>
        <v>313</v>
      </c>
      <c r="C333" s="2" t="str">
        <f>INDEX(Sheet1!A:A,INDEX(Table1[NAMA BARANG "JOYKO"],MATCH(ROW()-2,Table1[1])))</f>
        <v>Bulldog Clip 3-74 (3'')</v>
      </c>
      <c r="D333" s="2" t="str">
        <f t="shared" si="5"/>
        <v>C2:C332</v>
      </c>
      <c r="E333" s="2">
        <f ca="1">IF(_xlfn.IFNA(MATCH(Table1[[#This Row],[2]],INDIRECT(Table1[[#This Row],[3]]),0),0)=0,INDEX(Table1[NAMA BARANG "JOYKO"],MATCH(ROW()-2,Table1[1])),"")</f>
        <v>351</v>
      </c>
      <c r="F333" s="2">
        <f ca="1">IF(Table1[4]="","",COUNT(F$2:F332)+1)</f>
        <v>325</v>
      </c>
      <c r="G333" s="2" t="str">
        <f ca="1">CELL("FORMAT",Table1[7])</f>
        <v>G</v>
      </c>
      <c r="H333" s="2"/>
      <c r="I333" s="2"/>
      <c r="J333" s="2"/>
      <c r="L333">
        <f ca="1">INDEX(Table1[4],MATCH(ROW()-2,Table1[5]))</f>
        <v>357</v>
      </c>
      <c r="M333" t="str">
        <f ca="1">INDEX(Sheet1!A:A,Table2[[#This Row],[//]])</f>
        <v>Trigonal Clip No. 1P</v>
      </c>
      <c r="N333" t="str">
        <f ca="1">IF(INDEX(Sheet1!B:B,Table2[[#This Row],[//]])="","",INDEX(Sheet1!B:B,Table2[[#This Row],[//]]))</f>
        <v>10smallbxs x 40bigbxs</v>
      </c>
      <c r="O333" s="4">
        <f ca="1">IF(INDEX(Sheet1!C:C,Table2[[#This Row],[//]])="","",INDEX(Sheet1!C:C,Table2[[#This Row],[//]]))</f>
        <v>4300</v>
      </c>
      <c r="P333" s="2" t="str">
        <f ca="1">IF(INDEX(Sheet1!D:D,Table2[[#This Row],[//]])="","",INDEX(Sheet1!D:D,Table2[[#This Row],[//]]))</f>
        <v>bxs</v>
      </c>
      <c r="Q333" s="2" t="str">
        <f ca="1">IF(INDEX(Sheet1!E:E,Table2[[#This Row],[//]])="","",INDEX(Sheet1!E:E,Table2[[#This Row],[//]]))</f>
        <v>++</v>
      </c>
    </row>
    <row r="334" spans="1:17" x14ac:dyDescent="0.25">
      <c r="A334" s="2">
        <f>IF(OR(Sheet1!A334=Table1[[#Headers],[NAMA BARANG "JOYKO"]],Sheet1!A334=""),"",ROW(Sheet1!A334))</f>
        <v>334</v>
      </c>
      <c r="B334" s="2">
        <f>IF(Table1[[#This Row],[NAMA BARANG "JOYKO"]]="","",COUNT(B$2:B333)+1)</f>
        <v>314</v>
      </c>
      <c r="C334" s="2" t="str">
        <f>INDEX(Sheet1!A:A,INDEX(Table1[NAMA BARANG "JOYKO"],MATCH(ROW()-2,Table1[1])))</f>
        <v>Paper Clip C-3100 (Color)</v>
      </c>
      <c r="D334" s="2" t="str">
        <f t="shared" si="5"/>
        <v>C2:C333</v>
      </c>
      <c r="E334" s="2">
        <f ca="1">IF(_xlfn.IFNA(MATCH(Table1[[#This Row],[2]],INDIRECT(Table1[[#This Row],[3]]),0),0)=0,INDEX(Table1[NAMA BARANG "JOYKO"],MATCH(ROW()-2,Table1[1])),"")</f>
        <v>352</v>
      </c>
      <c r="F334" s="2">
        <f ca="1">IF(Table1[4]="","",COUNT(F$2:F333)+1)</f>
        <v>326</v>
      </c>
      <c r="G334" s="2" t="str">
        <f ca="1">CELL("FORMAT",Table1[7])</f>
        <v>G</v>
      </c>
      <c r="H334" s="2"/>
      <c r="I334" s="2"/>
      <c r="J334" s="2"/>
      <c r="L334">
        <f ca="1">INDEX(Table1[4],MATCH(ROW()-2,Table1[5]))</f>
        <v>358</v>
      </c>
      <c r="M334" t="str">
        <f ca="1">INDEX(Sheet1!A:A,Table2[[#This Row],[//]])</f>
        <v>Trigonal Clip No. 3P</v>
      </c>
      <c r="N334" t="str">
        <f ca="1">IF(INDEX(Sheet1!B:B,Table2[[#This Row],[//]])="","",INDEX(Sheet1!B:B,Table2[[#This Row],[//]]))</f>
        <v>10smallbxs x 40bigbxs</v>
      </c>
      <c r="O334" s="4">
        <f ca="1">IF(INDEX(Sheet1!C:C,Table2[[#This Row],[//]])="","",INDEX(Sheet1!C:C,Table2[[#This Row],[//]]))</f>
        <v>4000</v>
      </c>
      <c r="P334" s="2" t="str">
        <f ca="1">IF(INDEX(Sheet1!D:D,Table2[[#This Row],[//]])="","",INDEX(Sheet1!D:D,Table2[[#This Row],[//]]))</f>
        <v>bxs</v>
      </c>
      <c r="Q334" s="2" t="str">
        <f ca="1">IF(INDEX(Sheet1!E:E,Table2[[#This Row],[//]])="","",INDEX(Sheet1!E:E,Table2[[#This Row],[//]]))</f>
        <v>++</v>
      </c>
    </row>
    <row r="335" spans="1:17" x14ac:dyDescent="0.25">
      <c r="A335" s="2">
        <f>IF(OR(Sheet1!A335=Table1[[#Headers],[NAMA BARANG "JOYKO"]],Sheet1!A335=""),"",ROW(Sheet1!A335))</f>
        <v>335</v>
      </c>
      <c r="B335" s="2">
        <f>IF(Table1[[#This Row],[NAMA BARANG "JOYKO"]]="","",COUNT(B$2:B334)+1)</f>
        <v>315</v>
      </c>
      <c r="C335" s="2" t="str">
        <f>INDEX(Sheet1!A:A,INDEX(Table1[NAMA BARANG "JOYKO"],MATCH(ROW()-2,Table1[1])))</f>
        <v>Paper Clip No. 5 (Jumbo)</v>
      </c>
      <c r="D335" s="2" t="str">
        <f t="shared" si="5"/>
        <v>C2:C334</v>
      </c>
      <c r="E335" s="2">
        <f ca="1">IF(_xlfn.IFNA(MATCH(Table1[[#This Row],[2]],INDIRECT(Table1[[#This Row],[3]]),0),0)=0,INDEX(Table1[NAMA BARANG "JOYKO"],MATCH(ROW()-2,Table1[1])),"")</f>
        <v>353</v>
      </c>
      <c r="F335" s="2">
        <f ca="1">IF(Table1[4]="","",COUNT(F$2:F334)+1)</f>
        <v>327</v>
      </c>
      <c r="G335" s="2" t="str">
        <f ca="1">CELL("FORMAT",Table1[7])</f>
        <v>G</v>
      </c>
      <c r="H335" s="2"/>
      <c r="I335" s="2"/>
      <c r="J335" s="2"/>
      <c r="L335">
        <f ca="1">INDEX(Table1[4],MATCH(ROW()-2,Table1[5]))</f>
        <v>359</v>
      </c>
      <c r="M335" s="3" t="str">
        <f ca="1">INDEX(Sheet1!A:A,Table2[[#This Row],[//]])</f>
        <v>CLIP BOARD</v>
      </c>
      <c r="N335" t="str">
        <f ca="1">IF(INDEX(Sheet1!B:B,Table2[[#This Row],[//]])="","",INDEX(Sheet1!B:B,Table2[[#This Row],[//]]))</f>
        <v/>
      </c>
      <c r="O335" s="4" t="str">
        <f ca="1">IF(INDEX(Sheet1!C:C,Table2[[#This Row],[//]])="","",INDEX(Sheet1!C:C,Table2[[#This Row],[//]]))</f>
        <v/>
      </c>
      <c r="P335" s="2" t="str">
        <f ca="1">IF(INDEX(Sheet1!D:D,Table2[[#This Row],[//]])="","",INDEX(Sheet1!D:D,Table2[[#This Row],[//]]))</f>
        <v/>
      </c>
      <c r="Q335" s="2" t="str">
        <f ca="1">IF(INDEX(Sheet1!E:E,Table2[[#This Row],[//]])="","",INDEX(Sheet1!E:E,Table2[[#This Row],[//]]))</f>
        <v/>
      </c>
    </row>
    <row r="336" spans="1:17" x14ac:dyDescent="0.25">
      <c r="A336" s="2">
        <f>IF(OR(Sheet1!A336=Table1[[#Headers],[NAMA BARANG "JOYKO"]],Sheet1!A336=""),"",ROW(Sheet1!A336))</f>
        <v>336</v>
      </c>
      <c r="B336" s="2">
        <f>IF(Table1[[#This Row],[NAMA BARANG "JOYKO"]]="","",COUNT(B$2:B335)+1)</f>
        <v>316</v>
      </c>
      <c r="C336" s="2" t="str">
        <f>INDEX(Sheet1!A:A,INDEX(Table1[NAMA BARANG "JOYKO"],MATCH(ROW()-2,Table1[1])))</f>
        <v>Paper Clip C-5CS (Jumbo, Color)</v>
      </c>
      <c r="D336" s="2" t="str">
        <f t="shared" si="5"/>
        <v>C2:C335</v>
      </c>
      <c r="E336" s="2">
        <f ca="1">IF(_xlfn.IFNA(MATCH(Table1[[#This Row],[2]],INDIRECT(Table1[[#This Row],[3]]),0),0)=0,INDEX(Table1[NAMA BARANG "JOYKO"],MATCH(ROW()-2,Table1[1])),"")</f>
        <v>354</v>
      </c>
      <c r="F336" s="2">
        <f ca="1">IF(Table1[4]="","",COUNT(F$2:F335)+1)</f>
        <v>328</v>
      </c>
      <c r="G336" s="2" t="str">
        <f ca="1">CELL("FORMAT",Table1[7])</f>
        <v>G</v>
      </c>
      <c r="H336" s="2"/>
      <c r="I336" s="2"/>
      <c r="J336" s="2"/>
      <c r="L336">
        <f ca="1">INDEX(Table1[4],MATCH(ROW()-2,Table1[5]))</f>
        <v>360</v>
      </c>
      <c r="M336" t="str">
        <f ca="1">INDEX(Sheet1!A:A,Table2[[#This Row],[//]])</f>
        <v>Clip Board CLB-61</v>
      </c>
      <c r="N336" t="str">
        <f ca="1">IF(INDEX(Sheet1!B:B,Table2[[#This Row],[//]])="","",INDEX(Sheet1!B:B,Table2[[#This Row],[//]]))</f>
        <v>24pcs x 3bxs</v>
      </c>
      <c r="O336" s="4">
        <f ca="1">IF(INDEX(Sheet1!C:C,Table2[[#This Row],[//]])="","",INDEX(Sheet1!C:C,Table2[[#This Row],[//]]))</f>
        <v>15300</v>
      </c>
      <c r="P336" s="2" t="str">
        <f ca="1">IF(INDEX(Sheet1!D:D,Table2[[#This Row],[//]])="","",INDEX(Sheet1!D:D,Table2[[#This Row],[//]]))</f>
        <v>pc</v>
      </c>
      <c r="Q336" s="2" t="str">
        <f ca="1">IF(INDEX(Sheet1!E:E,Table2[[#This Row],[//]])="","",INDEX(Sheet1!E:E,Table2[[#This Row],[//]]))</f>
        <v>++</v>
      </c>
    </row>
    <row r="337" spans="1:17" x14ac:dyDescent="0.25">
      <c r="A337" s="2">
        <f>IF(OR(Sheet1!A337=Table1[[#Headers],[NAMA BARANG "JOYKO"]],Sheet1!A337=""),"",ROW(Sheet1!A337))</f>
        <v>337</v>
      </c>
      <c r="B337" s="2">
        <f>IF(Table1[[#This Row],[NAMA BARANG "JOYKO"]]="","",COUNT(B$2:B336)+1)</f>
        <v>317</v>
      </c>
      <c r="C337" s="2" t="str">
        <f>INDEX(Sheet1!A:A,INDEX(Table1[NAMA BARANG "JOYKO"],MATCH(ROW()-2,Table1[1])))</f>
        <v>Trigonal Clip No. 3</v>
      </c>
      <c r="D337" s="2" t="str">
        <f t="shared" si="5"/>
        <v>C2:C336</v>
      </c>
      <c r="E337" s="2">
        <f ca="1">IF(_xlfn.IFNA(MATCH(Table1[[#This Row],[2]],INDIRECT(Table1[[#This Row],[3]]),0),0)=0,INDEX(Table1[NAMA BARANG "JOYKO"],MATCH(ROW()-2,Table1[1])),"")</f>
        <v>355</v>
      </c>
      <c r="F337" s="2">
        <f ca="1">IF(Table1[4]="","",COUNT(F$2:F336)+1)</f>
        <v>329</v>
      </c>
      <c r="G337" s="2" t="str">
        <f ca="1">CELL("FORMAT",Table1[7])</f>
        <v>G</v>
      </c>
      <c r="H337" s="2"/>
      <c r="I337" s="2"/>
      <c r="J337" s="2"/>
      <c r="L337">
        <f ca="1">INDEX(Table1[4],MATCH(ROW()-2,Table1[5]))</f>
        <v>361</v>
      </c>
      <c r="M337" t="str">
        <f ca="1">INDEX(Sheet1!A:A,Table2[[#This Row],[//]])</f>
        <v>Clip Board CLB-63 (F4,6 Colors)</v>
      </c>
      <c r="N337" t="str">
        <f ca="1">IF(INDEX(Sheet1!B:B,Table2[[#This Row],[//]])="","",INDEX(Sheet1!B:B,Table2[[#This Row],[//]]))</f>
        <v>24pcs x 2bxs</v>
      </c>
      <c r="O337" s="4">
        <f ca="1">IF(INDEX(Sheet1!C:C,Table2[[#This Row],[//]])="","",INDEX(Sheet1!C:C,Table2[[#This Row],[//]]))</f>
        <v>17500</v>
      </c>
      <c r="P337" s="2" t="str">
        <f ca="1">IF(INDEX(Sheet1!D:D,Table2[[#This Row],[//]])="","",INDEX(Sheet1!D:D,Table2[[#This Row],[//]]))</f>
        <v>pc</v>
      </c>
      <c r="Q337" s="2" t="str">
        <f ca="1">IF(INDEX(Sheet1!E:E,Table2[[#This Row],[//]])="","",INDEX(Sheet1!E:E,Table2[[#This Row],[//]]))</f>
        <v>++</v>
      </c>
    </row>
    <row r="338" spans="1:17" x14ac:dyDescent="0.25">
      <c r="A338" s="2">
        <f>IF(OR(Sheet1!A338=Table1[[#Headers],[NAMA BARANG "JOYKO"]],Sheet1!A338=""),"",ROW(Sheet1!A338))</f>
        <v>338</v>
      </c>
      <c r="B338" s="2">
        <f>IF(Table1[[#This Row],[NAMA BARANG "JOYKO"]]="","",COUNT(B$2:B337)+1)</f>
        <v>318</v>
      </c>
      <c r="C338" s="2" t="str">
        <f>INDEX(Sheet1!A:A,INDEX(Table1[NAMA BARANG "JOYKO"],MATCH(ROW()-2,Table1[1])))</f>
        <v>Trigonal Clip No. 1</v>
      </c>
      <c r="D338" s="2" t="str">
        <f t="shared" si="5"/>
        <v>C2:C337</v>
      </c>
      <c r="E338" s="2">
        <f ca="1">IF(_xlfn.IFNA(MATCH(Table1[[#This Row],[2]],INDIRECT(Table1[[#This Row],[3]]),0),0)=0,INDEX(Table1[NAMA BARANG "JOYKO"],MATCH(ROW()-2,Table1[1])),"")</f>
        <v>356</v>
      </c>
      <c r="F338" s="2">
        <f ca="1">IF(Table1[4]="","",COUNT(F$2:F337)+1)</f>
        <v>330</v>
      </c>
      <c r="G338" s="2" t="str">
        <f ca="1">CELL("FORMAT",Table1[7])</f>
        <v>G</v>
      </c>
      <c r="H338" s="2"/>
      <c r="I338" s="2"/>
      <c r="J338" s="2"/>
      <c r="L338">
        <f ca="1">INDEX(Table1[4],MATCH(ROW()-2,Table1[5]))</f>
        <v>362</v>
      </c>
      <c r="M338" t="str">
        <f ca="1">INDEX(Sheet1!A:A,Table2[[#This Row],[//]])</f>
        <v>Clip Board CLB-64 (F4)</v>
      </c>
      <c r="N338" t="str">
        <f ca="1">IF(INDEX(Sheet1!B:B,Table2[[#This Row],[//]])="","",INDEX(Sheet1!B:B,Table2[[#This Row],[//]]))</f>
        <v>12pcs x 6bxs</v>
      </c>
      <c r="O338" s="4">
        <f ca="1">IF(INDEX(Sheet1!C:C,Table2[[#This Row],[//]])="","",INDEX(Sheet1!C:C,Table2[[#This Row],[//]]))</f>
        <v>11000</v>
      </c>
      <c r="P338" s="2" t="str">
        <f ca="1">IF(INDEX(Sheet1!D:D,Table2[[#This Row],[//]])="","",INDEX(Sheet1!D:D,Table2[[#This Row],[//]]))</f>
        <v>pc</v>
      </c>
      <c r="Q338" s="2" t="str">
        <f ca="1">IF(INDEX(Sheet1!E:E,Table2[[#This Row],[//]])="","",INDEX(Sheet1!E:E,Table2[[#This Row],[//]]))</f>
        <v>++</v>
      </c>
    </row>
    <row r="339" spans="1:17" x14ac:dyDescent="0.25">
      <c r="A339" s="2">
        <f>IF(OR(Sheet1!A339=Table1[[#Headers],[NAMA BARANG "JOYKO"]],Sheet1!A339=""),"",ROW(Sheet1!A339))</f>
        <v>339</v>
      </c>
      <c r="B339" s="2">
        <f>IF(Table1[[#This Row],[NAMA BARANG "JOYKO"]]="","",COUNT(B$2:B338)+1)</f>
        <v>319</v>
      </c>
      <c r="C339" s="2" t="str">
        <f>INDEX(Sheet1!A:A,INDEX(Table1[NAMA BARANG "JOYKO"],MATCH(ROW()-2,Table1[1])))</f>
        <v>Trigonal Clip No. 1P</v>
      </c>
      <c r="D339" s="2" t="str">
        <f t="shared" si="5"/>
        <v>C2:C338</v>
      </c>
      <c r="E339" s="2">
        <f ca="1">IF(_xlfn.IFNA(MATCH(Table1[[#This Row],[2]],INDIRECT(Table1[[#This Row],[3]]),0),0)=0,INDEX(Table1[NAMA BARANG "JOYKO"],MATCH(ROW()-2,Table1[1])),"")</f>
        <v>357</v>
      </c>
      <c r="F339" s="2">
        <f ca="1">IF(Table1[4]="","",COUNT(F$2:F338)+1)</f>
        <v>331</v>
      </c>
      <c r="G339" s="2" t="str">
        <f ca="1">CELL("FORMAT",Table1[7])</f>
        <v>G</v>
      </c>
      <c r="H339" s="2"/>
      <c r="I339" s="2"/>
      <c r="J339" s="2"/>
      <c r="L339">
        <f ca="1">INDEX(Table1[4],MATCH(ROW()-2,Table1[5]))</f>
        <v>363</v>
      </c>
      <c r="M339" t="str">
        <f ca="1">INDEX(Sheet1!A:A,Table2[[#This Row],[//]])</f>
        <v xml:space="preserve">Clip Board CLB-65 </v>
      </c>
      <c r="N339" t="str">
        <f ca="1">IF(INDEX(Sheet1!B:B,Table2[[#This Row],[//]])="","",INDEX(Sheet1!B:B,Table2[[#This Row],[//]]))</f>
        <v>24pcs x 6bxs</v>
      </c>
      <c r="O339" s="4">
        <f ca="1">IF(INDEX(Sheet1!C:C,Table2[[#This Row],[//]])="","",INDEX(Sheet1!C:C,Table2[[#This Row],[//]]))</f>
        <v>6000</v>
      </c>
      <c r="P339" s="2" t="str">
        <f ca="1">IF(INDEX(Sheet1!D:D,Table2[[#This Row],[//]])="","",INDEX(Sheet1!D:D,Table2[[#This Row],[//]]))</f>
        <v>pc</v>
      </c>
      <c r="Q339" s="2" t="str">
        <f ca="1">IF(INDEX(Sheet1!E:E,Table2[[#This Row],[//]])="","",INDEX(Sheet1!E:E,Table2[[#This Row],[//]]))</f>
        <v>++</v>
      </c>
    </row>
    <row r="340" spans="1:17" x14ac:dyDescent="0.25">
      <c r="A340" s="2">
        <f>IF(OR(Sheet1!A340=Table1[[#Headers],[NAMA BARANG "JOYKO"]],Sheet1!A340=""),"",ROW(Sheet1!A340))</f>
        <v>340</v>
      </c>
      <c r="B340" s="2">
        <f>IF(Table1[[#This Row],[NAMA BARANG "JOYKO"]]="","",COUNT(B$2:B339)+1)</f>
        <v>320</v>
      </c>
      <c r="C340" s="2" t="str">
        <f>INDEX(Sheet1!A:A,INDEX(Table1[NAMA BARANG "JOYKO"],MATCH(ROW()-2,Table1[1])))</f>
        <v>Trigonal Clip No. 3P</v>
      </c>
      <c r="D340" s="2" t="str">
        <f t="shared" si="5"/>
        <v>C2:C339</v>
      </c>
      <c r="E340" s="2">
        <f ca="1">IF(_xlfn.IFNA(MATCH(Table1[[#This Row],[2]],INDIRECT(Table1[[#This Row],[3]]),0),0)=0,INDEX(Table1[NAMA BARANG "JOYKO"],MATCH(ROW()-2,Table1[1])),"")</f>
        <v>358</v>
      </c>
      <c r="F340" s="2">
        <f ca="1">IF(Table1[4]="","",COUNT(F$2:F339)+1)</f>
        <v>332</v>
      </c>
      <c r="G340" s="2" t="str">
        <f ca="1">CELL("FORMAT",Table1[7])</f>
        <v>G</v>
      </c>
      <c r="H340" s="2"/>
      <c r="I340" s="2"/>
      <c r="J340" s="2"/>
      <c r="L340">
        <f ca="1">INDEX(Table1[4],MATCH(ROW()-2,Table1[5]))</f>
        <v>364</v>
      </c>
      <c r="M340" t="str">
        <f ca="1">INDEX(Sheet1!A:A,Table2[[#This Row],[//]])</f>
        <v>Clip Board CLB-66</v>
      </c>
      <c r="N340" t="str">
        <f ca="1">IF(INDEX(Sheet1!B:B,Table2[[#This Row],[//]])="","",INDEX(Sheet1!B:B,Table2[[#This Row],[//]]))</f>
        <v>12pcs x 4bxs</v>
      </c>
      <c r="O340" s="4">
        <f ca="1">IF(INDEX(Sheet1!C:C,Table2[[#This Row],[//]])="","",INDEX(Sheet1!C:C,Table2[[#This Row],[//]]))</f>
        <v>22700</v>
      </c>
      <c r="P340" s="2" t="str">
        <f ca="1">IF(INDEX(Sheet1!D:D,Table2[[#This Row],[//]])="","",INDEX(Sheet1!D:D,Table2[[#This Row],[//]]))</f>
        <v>pc</v>
      </c>
      <c r="Q340" s="2" t="str">
        <f ca="1">IF(INDEX(Sheet1!E:E,Table2[[#This Row],[//]])="","",INDEX(Sheet1!E:E,Table2[[#This Row],[//]]))</f>
        <v>++</v>
      </c>
    </row>
    <row r="341" spans="1:17" x14ac:dyDescent="0.25">
      <c r="A341" s="2">
        <f>IF(OR(Sheet1!A341=Table1[[#Headers],[NAMA BARANG "JOYKO"]],Sheet1!A341=""),"",ROW(Sheet1!A341))</f>
        <v>341</v>
      </c>
      <c r="B341" s="2">
        <f>IF(Table1[[#This Row],[NAMA BARANG "JOYKO"]]="","",COUNT(B$2:B340)+1)</f>
        <v>321</v>
      </c>
      <c r="C341" s="2" t="str">
        <f>INDEX(Sheet1!A:A,INDEX(Table1[NAMA BARANG "JOYKO"],MATCH(ROW()-2,Table1[1])))</f>
        <v>CLIP BOARD</v>
      </c>
      <c r="D341" s="2" t="str">
        <f t="shared" si="5"/>
        <v>C2:C340</v>
      </c>
      <c r="E341" s="2">
        <f ca="1">IF(_xlfn.IFNA(MATCH(Table1[[#This Row],[2]],INDIRECT(Table1[[#This Row],[3]]),0),0)=0,INDEX(Table1[NAMA BARANG "JOYKO"],MATCH(ROW()-2,Table1[1])),"")</f>
        <v>359</v>
      </c>
      <c r="F341" s="2">
        <f ca="1">IF(Table1[4]="","",COUNT(F$2:F340)+1)</f>
        <v>333</v>
      </c>
      <c r="G341" s="2" t="str">
        <f ca="1">CELL("FORMAT",Table1[7])</f>
        <v>G</v>
      </c>
      <c r="H341" s="2"/>
      <c r="I341" s="2"/>
      <c r="J341" s="2"/>
      <c r="L341">
        <f ca="1">INDEX(Table1[4],MATCH(ROW()-2,Table1[5]))</f>
        <v>365</v>
      </c>
      <c r="M341" s="3" t="str">
        <f ca="1">INDEX(Sheet1!A:A,Table2[[#This Row],[//]])</f>
        <v>CLIP BOX</v>
      </c>
      <c r="N341" t="str">
        <f ca="1">IF(INDEX(Sheet1!B:B,Table2[[#This Row],[//]])="","",INDEX(Sheet1!B:B,Table2[[#This Row],[//]]))</f>
        <v/>
      </c>
      <c r="O341" s="4" t="str">
        <f ca="1">IF(INDEX(Sheet1!C:C,Table2[[#This Row],[//]])="","",INDEX(Sheet1!C:C,Table2[[#This Row],[//]]))</f>
        <v/>
      </c>
      <c r="P341" s="2" t="str">
        <f ca="1">IF(INDEX(Sheet1!D:D,Table2[[#This Row],[//]])="","",INDEX(Sheet1!D:D,Table2[[#This Row],[//]]))</f>
        <v/>
      </c>
      <c r="Q341" s="2" t="str">
        <f ca="1">IF(INDEX(Sheet1!E:E,Table2[[#This Row],[//]])="","",INDEX(Sheet1!E:E,Table2[[#This Row],[//]]))</f>
        <v/>
      </c>
    </row>
    <row r="342" spans="1:17" x14ac:dyDescent="0.25">
      <c r="A342" s="2">
        <f>IF(OR(Sheet1!A342=Table1[[#Headers],[NAMA BARANG "JOYKO"]],Sheet1!A342=""),"",ROW(Sheet1!A342))</f>
        <v>342</v>
      </c>
      <c r="B342" s="2">
        <f>IF(Table1[[#This Row],[NAMA BARANG "JOYKO"]]="","",COUNT(B$2:B341)+1)</f>
        <v>322</v>
      </c>
      <c r="C342" s="2" t="str">
        <f>INDEX(Sheet1!A:A,INDEX(Table1[NAMA BARANG "JOYKO"],MATCH(ROW()-2,Table1[1])))</f>
        <v>Clip Board CLB-61</v>
      </c>
      <c r="D342" s="2" t="str">
        <f t="shared" si="5"/>
        <v>C2:C341</v>
      </c>
      <c r="E342" s="2">
        <f ca="1">IF(_xlfn.IFNA(MATCH(Table1[[#This Row],[2]],INDIRECT(Table1[[#This Row],[3]]),0),0)=0,INDEX(Table1[NAMA BARANG "JOYKO"],MATCH(ROW()-2,Table1[1])),"")</f>
        <v>360</v>
      </c>
      <c r="F342" s="2">
        <f ca="1">IF(Table1[4]="","",COUNT(F$2:F341)+1)</f>
        <v>334</v>
      </c>
      <c r="G342" s="2" t="str">
        <f ca="1">CELL("FORMAT",Table1[7])</f>
        <v>G</v>
      </c>
      <c r="H342" s="2"/>
      <c r="I342" s="2"/>
      <c r="J342" s="2"/>
      <c r="L342">
        <f ca="1">INDEX(Table1[4],MATCH(ROW()-2,Table1[5]))</f>
        <v>366</v>
      </c>
      <c r="M342" t="str">
        <f ca="1">INDEX(Sheet1!A:A,Table2[[#This Row],[//]])</f>
        <v>Magnetic Clip Box MCB-1</v>
      </c>
      <c r="N342" t="str">
        <f ca="1">IF(INDEX(Sheet1!B:B,Table2[[#This Row],[//]])="","",INDEX(Sheet1!B:B,Table2[[#This Row],[//]]))</f>
        <v>10pcs x 40bxs</v>
      </c>
      <c r="O342" s="4">
        <f ca="1">IF(INDEX(Sheet1!C:C,Table2[[#This Row],[//]])="","",INDEX(Sheet1!C:C,Table2[[#This Row],[//]]))</f>
        <v>8700</v>
      </c>
      <c r="P342" s="2" t="str">
        <f ca="1">IF(INDEX(Sheet1!D:D,Table2[[#This Row],[//]])="","",INDEX(Sheet1!D:D,Table2[[#This Row],[//]]))</f>
        <v>pc</v>
      </c>
      <c r="Q342" s="2" t="str">
        <f ca="1">IF(INDEX(Sheet1!E:E,Table2[[#This Row],[//]])="","",INDEX(Sheet1!E:E,Table2[[#This Row],[//]]))</f>
        <v>++</v>
      </c>
    </row>
    <row r="343" spans="1:17" x14ac:dyDescent="0.25">
      <c r="A343" s="2">
        <f>IF(OR(Sheet1!A343=Table1[[#Headers],[NAMA BARANG "JOYKO"]],Sheet1!A343=""),"",ROW(Sheet1!A343))</f>
        <v>343</v>
      </c>
      <c r="B343" s="2">
        <f>IF(Table1[[#This Row],[NAMA BARANG "JOYKO"]]="","",COUNT(B$2:B342)+1)</f>
        <v>323</v>
      </c>
      <c r="C343" s="2" t="str">
        <f>INDEX(Sheet1!A:A,INDEX(Table1[NAMA BARANG "JOYKO"],MATCH(ROW()-2,Table1[1])))</f>
        <v>Clip Board CLB-63 (F4,6 Colors)</v>
      </c>
      <c r="D343" s="2" t="str">
        <f t="shared" si="5"/>
        <v>C2:C342</v>
      </c>
      <c r="E343" s="2">
        <f ca="1">IF(_xlfn.IFNA(MATCH(Table1[[#This Row],[2]],INDIRECT(Table1[[#This Row],[3]]),0),0)=0,INDEX(Table1[NAMA BARANG "JOYKO"],MATCH(ROW()-2,Table1[1])),"")</f>
        <v>361</v>
      </c>
      <c r="F343" s="2">
        <f ca="1">IF(Table1[4]="","",COUNT(F$2:F342)+1)</f>
        <v>335</v>
      </c>
      <c r="G343" s="2" t="str">
        <f ca="1">CELL("FORMAT",Table1[7])</f>
        <v>G</v>
      </c>
      <c r="H343" s="2"/>
      <c r="I343" s="2"/>
      <c r="J343" s="2"/>
      <c r="L343">
        <f ca="1">INDEX(Table1[4],MATCH(ROW()-2,Table1[5]))</f>
        <v>367</v>
      </c>
      <c r="M343" s="3" t="str">
        <f ca="1">INDEX(Sheet1!A:A,Table2[[#This Row],[//]])</f>
        <v>CLOCK</v>
      </c>
      <c r="N343" t="str">
        <f ca="1">IF(INDEX(Sheet1!B:B,Table2[[#This Row],[//]])="","",INDEX(Sheet1!B:B,Table2[[#This Row],[//]]))</f>
        <v/>
      </c>
      <c r="O343" s="4" t="str">
        <f ca="1">IF(INDEX(Sheet1!C:C,Table2[[#This Row],[//]])="","",INDEX(Sheet1!C:C,Table2[[#This Row],[//]]))</f>
        <v/>
      </c>
      <c r="P343" s="2" t="str">
        <f ca="1">IF(INDEX(Sheet1!D:D,Table2[[#This Row],[//]])="","",INDEX(Sheet1!D:D,Table2[[#This Row],[//]]))</f>
        <v/>
      </c>
      <c r="Q343" s="2" t="str">
        <f ca="1">IF(INDEX(Sheet1!E:E,Table2[[#This Row],[//]])="","",INDEX(Sheet1!E:E,Table2[[#This Row],[//]]))</f>
        <v/>
      </c>
    </row>
    <row r="344" spans="1:17" x14ac:dyDescent="0.25">
      <c r="A344" s="2">
        <f>IF(OR(Sheet1!A344=Table1[[#Headers],[NAMA BARANG "JOYKO"]],Sheet1!A344=""),"",ROW(Sheet1!A344))</f>
        <v>344</v>
      </c>
      <c r="B344" s="2">
        <f>IF(Table1[[#This Row],[NAMA BARANG "JOYKO"]]="","",COUNT(B$2:B343)+1)</f>
        <v>324</v>
      </c>
      <c r="C344" s="2" t="str">
        <f>INDEX(Sheet1!A:A,INDEX(Table1[NAMA BARANG "JOYKO"],MATCH(ROW()-2,Table1[1])))</f>
        <v>Clip Board CLB-64 (F4)</v>
      </c>
      <c r="D344" s="2" t="str">
        <f t="shared" si="5"/>
        <v>C2:C343</v>
      </c>
      <c r="E344" s="2">
        <f ca="1">IF(_xlfn.IFNA(MATCH(Table1[[#This Row],[2]],INDIRECT(Table1[[#This Row],[3]]),0),0)=0,INDEX(Table1[NAMA BARANG "JOYKO"],MATCH(ROW()-2,Table1[1])),"")</f>
        <v>362</v>
      </c>
      <c r="F344" s="2">
        <f ca="1">IF(Table1[4]="","",COUNT(F$2:F343)+1)</f>
        <v>336</v>
      </c>
      <c r="G344" s="2" t="str">
        <f ca="1">CELL("FORMAT",Table1[7])</f>
        <v>G</v>
      </c>
      <c r="H344" s="2"/>
      <c r="I344" s="2"/>
      <c r="J344" s="2"/>
      <c r="L344">
        <f ca="1">INDEX(Table1[4],MATCH(ROW()-2,Table1[5]))</f>
        <v>368</v>
      </c>
      <c r="M344" t="str">
        <f ca="1">INDEX(Sheet1!A:A,Table2[[#This Row],[//]])</f>
        <v>Alarm Clock ALCL-600 (Black,White)</v>
      </c>
      <c r="N344" t="str">
        <f ca="1">IF(INDEX(Sheet1!B:B,Table2[[#This Row],[//]])="","",INDEX(Sheet1!B:B,Table2[[#This Row],[//]]))</f>
        <v>30pcs x 2bxs</v>
      </c>
      <c r="O344" s="4">
        <f ca="1">IF(INDEX(Sheet1!C:C,Table2[[#This Row],[//]])="","",INDEX(Sheet1!C:C,Table2[[#This Row],[//]]))</f>
        <v>35000</v>
      </c>
      <c r="P344" s="2" t="str">
        <f ca="1">IF(INDEX(Sheet1!D:D,Table2[[#This Row],[//]])="","",INDEX(Sheet1!D:D,Table2[[#This Row],[//]]))</f>
        <v>pc</v>
      </c>
      <c r="Q344" s="2" t="str">
        <f ca="1">IF(INDEX(Sheet1!E:E,Table2[[#This Row],[//]])="","",INDEX(Sheet1!E:E,Table2[[#This Row],[//]]))</f>
        <v>++</v>
      </c>
    </row>
    <row r="345" spans="1:17" x14ac:dyDescent="0.25">
      <c r="A345" s="2">
        <f>IF(OR(Sheet1!A345=Table1[[#Headers],[NAMA BARANG "JOYKO"]],Sheet1!A345=""),"",ROW(Sheet1!A345))</f>
        <v>345</v>
      </c>
      <c r="B345" s="2">
        <f>IF(Table1[[#This Row],[NAMA BARANG "JOYKO"]]="","",COUNT(B$2:B344)+1)</f>
        <v>325</v>
      </c>
      <c r="C345" s="2" t="str">
        <f>INDEX(Sheet1!A:A,INDEX(Table1[NAMA BARANG "JOYKO"],MATCH(ROW()-2,Table1[1])))</f>
        <v xml:space="preserve">Clip Board CLB-65 </v>
      </c>
      <c r="D345" s="2" t="str">
        <f t="shared" si="5"/>
        <v>C2:C344</v>
      </c>
      <c r="E345" s="2">
        <f ca="1">IF(_xlfn.IFNA(MATCH(Table1[[#This Row],[2]],INDIRECT(Table1[[#This Row],[3]]),0),0)=0,INDEX(Table1[NAMA BARANG "JOYKO"],MATCH(ROW()-2,Table1[1])),"")</f>
        <v>363</v>
      </c>
      <c r="F345" s="2">
        <f ca="1">IF(Table1[4]="","",COUNT(F$2:F344)+1)</f>
        <v>337</v>
      </c>
      <c r="G345" s="2" t="str">
        <f ca="1">CELL("FORMAT",Table1[7])</f>
        <v>G</v>
      </c>
      <c r="H345" s="2"/>
      <c r="I345" s="2"/>
      <c r="J345" s="2"/>
      <c r="L345">
        <f ca="1">INDEX(Table1[4],MATCH(ROW()-2,Table1[5]))</f>
        <v>369</v>
      </c>
      <c r="M345" t="str">
        <f ca="1">INDEX(Sheet1!A:A,Table2[[#This Row],[//]])</f>
        <v>Alarm Clock ALCL-601 (Black,White)</v>
      </c>
      <c r="N345" t="str">
        <f ca="1">IF(INDEX(Sheet1!B:B,Table2[[#This Row],[//]])="","",INDEX(Sheet1!B:B,Table2[[#This Row],[//]]))</f>
        <v>30pcs x 2bxs</v>
      </c>
      <c r="O345" s="4">
        <f ca="1">IF(INDEX(Sheet1!C:C,Table2[[#This Row],[//]])="","",INDEX(Sheet1!C:C,Table2[[#This Row],[//]]))</f>
        <v>49000</v>
      </c>
      <c r="P345" s="2" t="str">
        <f ca="1">IF(INDEX(Sheet1!D:D,Table2[[#This Row],[//]])="","",INDEX(Sheet1!D:D,Table2[[#This Row],[//]]))</f>
        <v>pc</v>
      </c>
      <c r="Q345" s="2" t="str">
        <f ca="1">IF(INDEX(Sheet1!E:E,Table2[[#This Row],[//]])="","",INDEX(Sheet1!E:E,Table2[[#This Row],[//]]))</f>
        <v>++</v>
      </c>
    </row>
    <row r="346" spans="1:17" x14ac:dyDescent="0.25">
      <c r="A346" s="2">
        <f>IF(OR(Sheet1!A346=Table1[[#Headers],[NAMA BARANG "JOYKO"]],Sheet1!A346=""),"",ROW(Sheet1!A346))</f>
        <v>346</v>
      </c>
      <c r="B346" s="2">
        <f>IF(Table1[[#This Row],[NAMA BARANG "JOYKO"]]="","",COUNT(B$2:B345)+1)</f>
        <v>326</v>
      </c>
      <c r="C346" s="2" t="str">
        <f>INDEX(Sheet1!A:A,INDEX(Table1[NAMA BARANG "JOYKO"],MATCH(ROW()-2,Table1[1])))</f>
        <v>Clip Board CLB-66</v>
      </c>
      <c r="D346" s="2" t="str">
        <f t="shared" si="5"/>
        <v>C2:C345</v>
      </c>
      <c r="E346" s="2">
        <f ca="1">IF(_xlfn.IFNA(MATCH(Table1[[#This Row],[2]],INDIRECT(Table1[[#This Row],[3]]),0),0)=0,INDEX(Table1[NAMA BARANG "JOYKO"],MATCH(ROW()-2,Table1[1])),"")</f>
        <v>364</v>
      </c>
      <c r="F346" s="2">
        <f ca="1">IF(Table1[4]="","",COUNT(F$2:F345)+1)</f>
        <v>338</v>
      </c>
      <c r="G346" s="2" t="str">
        <f ca="1">CELL("FORMAT",Table1[7])</f>
        <v>G</v>
      </c>
      <c r="H346" s="2"/>
      <c r="I346" s="2"/>
      <c r="J346" s="2"/>
      <c r="L346">
        <f ca="1">INDEX(Table1[4],MATCH(ROW()-2,Table1[5]))</f>
        <v>370</v>
      </c>
      <c r="M346" t="str">
        <f ca="1">INDEX(Sheet1!A:A,Table2[[#This Row],[//]])</f>
        <v>Alarm Clock ALCL-602D</v>
      </c>
      <c r="N346" t="str">
        <f ca="1">IF(INDEX(Sheet1!B:B,Table2[[#This Row],[//]])="","",INDEX(Sheet1!B:B,Table2[[#This Row],[//]]))</f>
        <v>24pcs x 2bxs</v>
      </c>
      <c r="O346" s="4">
        <f ca="1">IF(INDEX(Sheet1!C:C,Table2[[#This Row],[//]])="","",INDEX(Sheet1!C:C,Table2[[#This Row],[//]]))</f>
        <v>68000</v>
      </c>
      <c r="P346" s="2" t="str">
        <f ca="1">IF(INDEX(Sheet1!D:D,Table2[[#This Row],[//]])="","",INDEX(Sheet1!D:D,Table2[[#This Row],[//]]))</f>
        <v>pc</v>
      </c>
      <c r="Q346" s="2" t="str">
        <f ca="1">IF(INDEX(Sheet1!E:E,Table2[[#This Row],[//]])="","",INDEX(Sheet1!E:E,Table2[[#This Row],[//]]))</f>
        <v>++</v>
      </c>
    </row>
    <row r="347" spans="1:17" x14ac:dyDescent="0.25">
      <c r="A347" s="2">
        <f>IF(OR(Sheet1!A347=Table1[[#Headers],[NAMA BARANG "JOYKO"]],Sheet1!A347=""),"",ROW(Sheet1!A347))</f>
        <v>347</v>
      </c>
      <c r="B347" s="2">
        <f>IF(Table1[[#This Row],[NAMA BARANG "JOYKO"]]="","",COUNT(B$2:B346)+1)</f>
        <v>327</v>
      </c>
      <c r="C347" s="2" t="str">
        <f>INDEX(Sheet1!A:A,INDEX(Table1[NAMA BARANG "JOYKO"],MATCH(ROW()-2,Table1[1])))</f>
        <v>CLIP BOX</v>
      </c>
      <c r="D347" s="2" t="str">
        <f t="shared" si="5"/>
        <v>C2:C346</v>
      </c>
      <c r="E347" s="2">
        <f ca="1">IF(_xlfn.IFNA(MATCH(Table1[[#This Row],[2]],INDIRECT(Table1[[#This Row],[3]]),0),0)=0,INDEX(Table1[NAMA BARANG "JOYKO"],MATCH(ROW()-2,Table1[1])),"")</f>
        <v>365</v>
      </c>
      <c r="F347" s="2">
        <f ca="1">IF(Table1[4]="","",COUNT(F$2:F346)+1)</f>
        <v>339</v>
      </c>
      <c r="G347" s="2" t="str">
        <f ca="1">CELL("FORMAT",Table1[7])</f>
        <v>G</v>
      </c>
      <c r="H347" s="2"/>
      <c r="I347" s="2"/>
      <c r="J347" s="2"/>
      <c r="L347">
        <f ca="1">INDEX(Table1[4],MATCH(ROW()-2,Table1[5]))</f>
        <v>371</v>
      </c>
      <c r="M347" t="str">
        <f ca="1">INDEX(Sheet1!A:A,Table2[[#This Row],[//]])</f>
        <v>Alarm Clock ALCL-604 (Black,White)</v>
      </c>
      <c r="N347" t="str">
        <f ca="1">IF(INDEX(Sheet1!B:B,Table2[[#This Row],[//]])="","",INDEX(Sheet1!B:B,Table2[[#This Row],[//]]))</f>
        <v>50pcs x 4bxs</v>
      </c>
      <c r="O347" s="4">
        <f ca="1">IF(INDEX(Sheet1!C:C,Table2[[#This Row],[//]])="","",INDEX(Sheet1!C:C,Table2[[#This Row],[//]]))</f>
        <v>53000</v>
      </c>
      <c r="P347" s="2" t="str">
        <f ca="1">IF(INDEX(Sheet1!D:D,Table2[[#This Row],[//]])="","",INDEX(Sheet1!D:D,Table2[[#This Row],[//]]))</f>
        <v>pc</v>
      </c>
      <c r="Q347" s="2" t="str">
        <f ca="1">IF(INDEX(Sheet1!E:E,Table2[[#This Row],[//]])="","",INDEX(Sheet1!E:E,Table2[[#This Row],[//]]))</f>
        <v>++</v>
      </c>
    </row>
    <row r="348" spans="1:17" x14ac:dyDescent="0.25">
      <c r="A348" s="2">
        <f>IF(OR(Sheet1!A348=Table1[[#Headers],[NAMA BARANG "JOYKO"]],Sheet1!A348=""),"",ROW(Sheet1!A348))</f>
        <v>348</v>
      </c>
      <c r="B348" s="2">
        <f>IF(Table1[[#This Row],[NAMA BARANG "JOYKO"]]="","",COUNT(B$2:B347)+1)</f>
        <v>328</v>
      </c>
      <c r="C348" s="2" t="str">
        <f>INDEX(Sheet1!A:A,INDEX(Table1[NAMA BARANG "JOYKO"],MATCH(ROW()-2,Table1[1])))</f>
        <v>Magnetic Clip Box MCB-1</v>
      </c>
      <c r="D348" s="2" t="str">
        <f t="shared" si="5"/>
        <v>C2:C347</v>
      </c>
      <c r="E348" s="2">
        <f ca="1">IF(_xlfn.IFNA(MATCH(Table1[[#This Row],[2]],INDIRECT(Table1[[#This Row],[3]]),0),0)=0,INDEX(Table1[NAMA BARANG "JOYKO"],MATCH(ROW()-2,Table1[1])),"")</f>
        <v>366</v>
      </c>
      <c r="F348" s="2">
        <f ca="1">IF(Table1[4]="","",COUNT(F$2:F347)+1)</f>
        <v>340</v>
      </c>
      <c r="G348" s="2" t="str">
        <f ca="1">CELL("FORMAT",Table1[7])</f>
        <v>G</v>
      </c>
      <c r="H348" s="2"/>
      <c r="I348" s="2"/>
      <c r="J348" s="2"/>
      <c r="L348">
        <f ca="1">INDEX(Table1[4],MATCH(ROW()-2,Table1[5]))</f>
        <v>372</v>
      </c>
      <c r="M348" t="str">
        <f ca="1">INDEX(Sheet1!A:A,Table2[[#This Row],[//]])</f>
        <v>Alarm Clock ALCL-605 (Blue,Pink,White)</v>
      </c>
      <c r="N348" t="str">
        <f ca="1">IF(INDEX(Sheet1!B:B,Table2[[#This Row],[//]])="","",INDEX(Sheet1!B:B,Table2[[#This Row],[//]]))</f>
        <v>24pcs x 2bxs</v>
      </c>
      <c r="O348" s="4">
        <f ca="1">IF(INDEX(Sheet1!C:C,Table2[[#This Row],[//]])="","",INDEX(Sheet1!C:C,Table2[[#This Row],[//]]))</f>
        <v>65000</v>
      </c>
      <c r="P348" s="2" t="str">
        <f ca="1">IF(INDEX(Sheet1!D:D,Table2[[#This Row],[//]])="","",INDEX(Sheet1!D:D,Table2[[#This Row],[//]]))</f>
        <v>pc</v>
      </c>
      <c r="Q348" s="2" t="str">
        <f ca="1">IF(INDEX(Sheet1!E:E,Table2[[#This Row],[//]])="","",INDEX(Sheet1!E:E,Table2[[#This Row],[//]]))</f>
        <v>++</v>
      </c>
    </row>
    <row r="349" spans="1:17" x14ac:dyDescent="0.25">
      <c r="A349" s="2">
        <f>IF(OR(Sheet1!A349=Table1[[#Headers],[NAMA BARANG "JOYKO"]],Sheet1!A349=""),"",ROW(Sheet1!A349))</f>
        <v>349</v>
      </c>
      <c r="B349" s="2">
        <f>IF(Table1[[#This Row],[NAMA BARANG "JOYKO"]]="","",COUNT(B$2:B348)+1)</f>
        <v>329</v>
      </c>
      <c r="C349" s="2" t="str">
        <f>INDEX(Sheet1!A:A,INDEX(Table1[NAMA BARANG "JOYKO"],MATCH(ROW()-2,Table1[1])))</f>
        <v>CLOCK</v>
      </c>
      <c r="D349" s="2" t="str">
        <f t="shared" si="5"/>
        <v>C2:C348</v>
      </c>
      <c r="E349" s="2">
        <f ca="1">IF(_xlfn.IFNA(MATCH(Table1[[#This Row],[2]],INDIRECT(Table1[[#This Row],[3]]),0),0)=0,INDEX(Table1[NAMA BARANG "JOYKO"],MATCH(ROW()-2,Table1[1])),"")</f>
        <v>367</v>
      </c>
      <c r="F349" s="2">
        <f ca="1">IF(Table1[4]="","",COUNT(F$2:F348)+1)</f>
        <v>341</v>
      </c>
      <c r="G349" s="2" t="str">
        <f ca="1">CELL("FORMAT",Table1[7])</f>
        <v>G</v>
      </c>
      <c r="H349" s="2"/>
      <c r="I349" s="2"/>
      <c r="J349" s="2"/>
      <c r="L349">
        <f ca="1">INDEX(Table1[4],MATCH(ROW()-2,Table1[5]))</f>
        <v>373</v>
      </c>
      <c r="M349" t="str">
        <f ca="1">INDEX(Sheet1!A:A,Table2[[#This Row],[//]])</f>
        <v>Alarm Clock ALCL-606 (Blue,Green,Pink)</v>
      </c>
      <c r="N349" t="str">
        <f ca="1">IF(INDEX(Sheet1!B:B,Table2[[#This Row],[//]])="","",INDEX(Sheet1!B:B,Table2[[#This Row],[//]]))</f>
        <v>24pcs x 2bxs</v>
      </c>
      <c r="O349" s="4">
        <f ca="1">IF(INDEX(Sheet1!C:C,Table2[[#This Row],[//]])="","",INDEX(Sheet1!C:C,Table2[[#This Row],[//]]))</f>
        <v>70000</v>
      </c>
      <c r="P349" s="2" t="str">
        <f ca="1">IF(INDEX(Sheet1!D:D,Table2[[#This Row],[//]])="","",INDEX(Sheet1!D:D,Table2[[#This Row],[//]]))</f>
        <v>pc</v>
      </c>
      <c r="Q349" s="2" t="str">
        <f ca="1">IF(INDEX(Sheet1!E:E,Table2[[#This Row],[//]])="","",INDEX(Sheet1!E:E,Table2[[#This Row],[//]]))</f>
        <v>++</v>
      </c>
    </row>
    <row r="350" spans="1:17" x14ac:dyDescent="0.25">
      <c r="A350" s="2">
        <f>IF(OR(Sheet1!A350=Table1[[#Headers],[NAMA BARANG "JOYKO"]],Sheet1!A350=""),"",ROW(Sheet1!A350))</f>
        <v>350</v>
      </c>
      <c r="B350" s="2">
        <f>IF(Table1[[#This Row],[NAMA BARANG "JOYKO"]]="","",COUNT(B$2:B349)+1)</f>
        <v>330</v>
      </c>
      <c r="C350" s="2" t="str">
        <f>INDEX(Sheet1!A:A,INDEX(Table1[NAMA BARANG "JOYKO"],MATCH(ROW()-2,Table1[1])))</f>
        <v>Alarm Clock ALCL-600 (Black,White)</v>
      </c>
      <c r="D350" s="2" t="str">
        <f t="shared" si="5"/>
        <v>C2:C349</v>
      </c>
      <c r="E350" s="2">
        <f ca="1">IF(_xlfn.IFNA(MATCH(Table1[[#This Row],[2]],INDIRECT(Table1[[#This Row],[3]]),0),0)=0,INDEX(Table1[NAMA BARANG "JOYKO"],MATCH(ROW()-2,Table1[1])),"")</f>
        <v>368</v>
      </c>
      <c r="F350" s="2">
        <f ca="1">IF(Table1[4]="","",COUNT(F$2:F349)+1)</f>
        <v>342</v>
      </c>
      <c r="G350" s="2" t="str">
        <f ca="1">CELL("FORMAT",Table1[7])</f>
        <v>G</v>
      </c>
      <c r="H350" s="2"/>
      <c r="I350" s="2"/>
      <c r="J350" s="2"/>
      <c r="L350">
        <f ca="1">INDEX(Table1[4],MATCH(ROW()-2,Table1[5]))</f>
        <v>374</v>
      </c>
      <c r="M350" s="3" t="str">
        <f ca="1">INDEX(Sheet1!A:A,Table2[[#This Row],[//]])</f>
        <v xml:space="preserve">CORRECTION </v>
      </c>
      <c r="N350" t="str">
        <f ca="1">IF(INDEX(Sheet1!B:B,Table2[[#This Row],[//]])="","",INDEX(Sheet1!B:B,Table2[[#This Row],[//]]))</f>
        <v/>
      </c>
      <c r="O350" s="4" t="str">
        <f ca="1">IF(INDEX(Sheet1!C:C,Table2[[#This Row],[//]])="","",INDEX(Sheet1!C:C,Table2[[#This Row],[//]]))</f>
        <v/>
      </c>
      <c r="P350" s="2" t="str">
        <f ca="1">IF(INDEX(Sheet1!D:D,Table2[[#This Row],[//]])="","",INDEX(Sheet1!D:D,Table2[[#This Row],[//]]))</f>
        <v/>
      </c>
      <c r="Q350" s="2" t="str">
        <f ca="1">IF(INDEX(Sheet1!E:E,Table2[[#This Row],[//]])="","",INDEX(Sheet1!E:E,Table2[[#This Row],[//]]))</f>
        <v/>
      </c>
    </row>
    <row r="351" spans="1:17" x14ac:dyDescent="0.25">
      <c r="A351" s="2">
        <f>IF(OR(Sheet1!A351=Table1[[#Headers],[NAMA BARANG "JOYKO"]],Sheet1!A351=""),"",ROW(Sheet1!A351))</f>
        <v>351</v>
      </c>
      <c r="B351" s="2">
        <f>IF(Table1[[#This Row],[NAMA BARANG "JOYKO"]]="","",COUNT(B$2:B350)+1)</f>
        <v>331</v>
      </c>
      <c r="C351" s="2" t="str">
        <f>INDEX(Sheet1!A:A,INDEX(Table1[NAMA BARANG "JOYKO"],MATCH(ROW()-2,Table1[1])))</f>
        <v>Alarm Clock ALCL-601 (Black,White)</v>
      </c>
      <c r="D351" s="2" t="str">
        <f t="shared" si="5"/>
        <v>C2:C350</v>
      </c>
      <c r="E351" s="2">
        <f ca="1">IF(_xlfn.IFNA(MATCH(Table1[[#This Row],[2]],INDIRECT(Table1[[#This Row],[3]]),0),0)=0,INDEX(Table1[NAMA BARANG "JOYKO"],MATCH(ROW()-2,Table1[1])),"")</f>
        <v>369</v>
      </c>
      <c r="F351" s="2">
        <f ca="1">IF(Table1[4]="","",COUNT(F$2:F350)+1)</f>
        <v>343</v>
      </c>
      <c r="G351" s="2" t="str">
        <f ca="1">CELL("FORMAT",Table1[7])</f>
        <v>G</v>
      </c>
      <c r="H351" s="2"/>
      <c r="I351" s="2"/>
      <c r="J351" s="2"/>
      <c r="L351">
        <f ca="1">INDEX(Table1[4],MATCH(ROW()-2,Table1[5]))</f>
        <v>375</v>
      </c>
      <c r="M351" s="3" t="str">
        <f ca="1">INDEX(Sheet1!A:A,Table2[[#This Row],[//]])</f>
        <v>*Correction Fluid</v>
      </c>
      <c r="N351" t="str">
        <f ca="1">IF(INDEX(Sheet1!B:B,Table2[[#This Row],[//]])="","",INDEX(Sheet1!B:B,Table2[[#This Row],[//]]))</f>
        <v/>
      </c>
      <c r="O351" s="4" t="str">
        <f ca="1">IF(INDEX(Sheet1!C:C,Table2[[#This Row],[//]])="","",INDEX(Sheet1!C:C,Table2[[#This Row],[//]]))</f>
        <v/>
      </c>
      <c r="P351" s="2" t="str">
        <f ca="1">IF(INDEX(Sheet1!D:D,Table2[[#This Row],[//]])="","",INDEX(Sheet1!D:D,Table2[[#This Row],[//]]))</f>
        <v/>
      </c>
      <c r="Q351" s="2" t="str">
        <f ca="1">IF(INDEX(Sheet1!E:E,Table2[[#This Row],[//]])="","",INDEX(Sheet1!E:E,Table2[[#This Row],[//]]))</f>
        <v/>
      </c>
    </row>
    <row r="352" spans="1:17" x14ac:dyDescent="0.25">
      <c r="A352" s="2">
        <f>IF(OR(Sheet1!A352=Table1[[#Headers],[NAMA BARANG "JOYKO"]],Sheet1!A352=""),"",ROW(Sheet1!A352))</f>
        <v>352</v>
      </c>
      <c r="B352" s="2">
        <f>IF(Table1[[#This Row],[NAMA BARANG "JOYKO"]]="","",COUNT(B$2:B351)+1)</f>
        <v>332</v>
      </c>
      <c r="C352" s="2" t="str">
        <f>INDEX(Sheet1!A:A,INDEX(Table1[NAMA BARANG "JOYKO"],MATCH(ROW()-2,Table1[1])))</f>
        <v>Alarm Clock ALCL-602D</v>
      </c>
      <c r="D352" s="2" t="str">
        <f t="shared" si="5"/>
        <v>C2:C351</v>
      </c>
      <c r="E352" s="2">
        <f ca="1">IF(_xlfn.IFNA(MATCH(Table1[[#This Row],[2]],INDIRECT(Table1[[#This Row],[3]]),0),0)=0,INDEX(Table1[NAMA BARANG "JOYKO"],MATCH(ROW()-2,Table1[1])),"")</f>
        <v>370</v>
      </c>
      <c r="F352" s="2">
        <f ca="1">IF(Table1[4]="","",COUNT(F$2:F351)+1)</f>
        <v>344</v>
      </c>
      <c r="G352" s="2" t="str">
        <f ca="1">CELL("FORMAT",Table1[7])</f>
        <v>G</v>
      </c>
      <c r="H352" s="2"/>
      <c r="I352" s="2"/>
      <c r="J352" s="2"/>
      <c r="L352">
        <f ca="1">INDEX(Table1[4],MATCH(ROW()-2,Table1[5]))</f>
        <v>376</v>
      </c>
      <c r="M352" t="str">
        <f ca="1">INDEX(Sheet1!A:A,Table2[[#This Row],[//]])</f>
        <v>Correction Fluid JK-101 (Plastik)</v>
      </c>
      <c r="N352" t="str">
        <f ca="1">IF(INDEX(Sheet1!B:B,Table2[[#This Row],[//]])="","",INDEX(Sheet1!B:B,Table2[[#This Row],[//]]))</f>
        <v>12pcs x 48bxs</v>
      </c>
      <c r="O352" s="4">
        <f ca="1">IF(INDEX(Sheet1!C:C,Table2[[#This Row],[//]])="","",INDEX(Sheet1!C:C,Table2[[#This Row],[//]]))</f>
        <v>36000</v>
      </c>
      <c r="P352" s="2" t="str">
        <f ca="1">IF(INDEX(Sheet1!D:D,Table2[[#This Row],[//]])="","",INDEX(Sheet1!D:D,Table2[[#This Row],[//]]))</f>
        <v>dz</v>
      </c>
      <c r="Q352" s="2" t="str">
        <f ca="1">IF(INDEX(Sheet1!E:E,Table2[[#This Row],[//]])="","",INDEX(Sheet1!E:E,Table2[[#This Row],[//]]))</f>
        <v>++</v>
      </c>
    </row>
    <row r="353" spans="1:17" x14ac:dyDescent="0.25">
      <c r="A353" s="2">
        <f>IF(OR(Sheet1!A353=Table1[[#Headers],[NAMA BARANG "JOYKO"]],Sheet1!A353=""),"",ROW(Sheet1!A353))</f>
        <v>353</v>
      </c>
      <c r="B353" s="2">
        <f>IF(Table1[[#This Row],[NAMA BARANG "JOYKO"]]="","",COUNT(B$2:B352)+1)</f>
        <v>333</v>
      </c>
      <c r="C353" s="2" t="str">
        <f>INDEX(Sheet1!A:A,INDEX(Table1[NAMA BARANG "JOYKO"],MATCH(ROW()-2,Table1[1])))</f>
        <v>Alarm Clock ALCL-604 (Black,White)</v>
      </c>
      <c r="D353" s="2" t="str">
        <f t="shared" si="5"/>
        <v>C2:C352</v>
      </c>
      <c r="E353" s="2">
        <f ca="1">IF(_xlfn.IFNA(MATCH(Table1[[#This Row],[2]],INDIRECT(Table1[[#This Row],[3]]),0),0)=0,INDEX(Table1[NAMA BARANG "JOYKO"],MATCH(ROW()-2,Table1[1])),"")</f>
        <v>371</v>
      </c>
      <c r="F353" s="2">
        <f ca="1">IF(Table1[4]="","",COUNT(F$2:F352)+1)</f>
        <v>345</v>
      </c>
      <c r="G353" s="2" t="str">
        <f ca="1">CELL("FORMAT",Table1[7])</f>
        <v>G</v>
      </c>
      <c r="H353" s="2"/>
      <c r="I353" s="2"/>
      <c r="J353" s="2"/>
      <c r="L353">
        <f ca="1">INDEX(Table1[4],MATCH(ROW()-2,Table1[5]))</f>
        <v>377</v>
      </c>
      <c r="M353" t="str">
        <f ca="1">INDEX(Sheet1!A:A,Table2[[#This Row],[//]])</f>
        <v>Correction Fluid JK-101A</v>
      </c>
      <c r="N353" t="str">
        <f ca="1">IF(INDEX(Sheet1!B:B,Table2[[#This Row],[//]])="","",INDEX(Sheet1!B:B,Table2[[#This Row],[//]]))</f>
        <v>12pcs x 48bxs</v>
      </c>
      <c r="O353" s="4">
        <f ca="1">IF(INDEX(Sheet1!C:C,Table2[[#This Row],[//]])="","",INDEX(Sheet1!C:C,Table2[[#This Row],[//]]))</f>
        <v>36000</v>
      </c>
      <c r="P353" s="2" t="str">
        <f ca="1">IF(INDEX(Sheet1!D:D,Table2[[#This Row],[//]])="","",INDEX(Sheet1!D:D,Table2[[#This Row],[//]]))</f>
        <v>dz</v>
      </c>
      <c r="Q353" s="2" t="str">
        <f ca="1">IF(INDEX(Sheet1!E:E,Table2[[#This Row],[//]])="","",INDEX(Sheet1!E:E,Table2[[#This Row],[//]]))</f>
        <v>++</v>
      </c>
    </row>
    <row r="354" spans="1:17" x14ac:dyDescent="0.25">
      <c r="A354" s="2">
        <f>IF(OR(Sheet1!A354=Table1[[#Headers],[NAMA BARANG "JOYKO"]],Sheet1!A354=""),"",ROW(Sheet1!A354))</f>
        <v>354</v>
      </c>
      <c r="B354" s="2">
        <f>IF(Table1[[#This Row],[NAMA BARANG "JOYKO"]]="","",COUNT(B$2:B353)+1)</f>
        <v>334</v>
      </c>
      <c r="C354" s="2" t="str">
        <f>INDEX(Sheet1!A:A,INDEX(Table1[NAMA BARANG "JOYKO"],MATCH(ROW()-2,Table1[1])))</f>
        <v>Alarm Clock ALCL-605 (Blue,Pink,White)</v>
      </c>
      <c r="D354" s="2" t="str">
        <f t="shared" si="5"/>
        <v>C2:C353</v>
      </c>
      <c r="E354" s="2">
        <f ca="1">IF(_xlfn.IFNA(MATCH(Table1[[#This Row],[2]],INDIRECT(Table1[[#This Row],[3]]),0),0)=0,INDEX(Table1[NAMA BARANG "JOYKO"],MATCH(ROW()-2,Table1[1])),"")</f>
        <v>372</v>
      </c>
      <c r="F354" s="2">
        <f ca="1">IF(Table1[4]="","",COUNT(F$2:F353)+1)</f>
        <v>346</v>
      </c>
      <c r="G354" s="2" t="str">
        <f ca="1">CELL("FORMAT",Table1[7])</f>
        <v>G</v>
      </c>
      <c r="H354" s="2"/>
      <c r="I354" s="2"/>
      <c r="J354" s="2"/>
      <c r="L354">
        <f ca="1">INDEX(Table1[4],MATCH(ROW()-2,Table1[5]))</f>
        <v>378</v>
      </c>
      <c r="M354" t="str">
        <f ca="1">INDEX(Sheet1!A:A,Table2[[#This Row],[//]])</f>
        <v>Correction Fluid JK-01</v>
      </c>
      <c r="N354" t="str">
        <f ca="1">IF(INDEX(Sheet1!B:B,Table2[[#This Row],[//]])="","",INDEX(Sheet1!B:B,Table2[[#This Row],[//]]))</f>
        <v>12pcs x 48bxs</v>
      </c>
      <c r="O354" s="4">
        <f ca="1">IF(INDEX(Sheet1!C:C,Table2[[#This Row],[//]])="","",INDEX(Sheet1!C:C,Table2[[#This Row],[//]]))</f>
        <v>36000</v>
      </c>
      <c r="P354" s="2" t="str">
        <f ca="1">IF(INDEX(Sheet1!D:D,Table2[[#This Row],[//]])="","",INDEX(Sheet1!D:D,Table2[[#This Row],[//]]))</f>
        <v>dz</v>
      </c>
      <c r="Q354" s="2" t="str">
        <f ca="1">IF(INDEX(Sheet1!E:E,Table2[[#This Row],[//]])="","",INDEX(Sheet1!E:E,Table2[[#This Row],[//]]))</f>
        <v>++</v>
      </c>
    </row>
    <row r="355" spans="1:17" x14ac:dyDescent="0.25">
      <c r="A355" s="2">
        <f>IF(OR(Sheet1!A355=Table1[[#Headers],[NAMA BARANG "JOYKO"]],Sheet1!A355=""),"",ROW(Sheet1!A355))</f>
        <v>355</v>
      </c>
      <c r="B355" s="2">
        <f>IF(Table1[[#This Row],[NAMA BARANG "JOYKO"]]="","",COUNT(B$2:B354)+1)</f>
        <v>335</v>
      </c>
      <c r="C355" s="2" t="str">
        <f>INDEX(Sheet1!A:A,INDEX(Table1[NAMA BARANG "JOYKO"],MATCH(ROW()-2,Table1[1])))</f>
        <v>Alarm Clock ALCL-606 (Blue,Green,Pink)</v>
      </c>
      <c r="D355" s="2" t="str">
        <f t="shared" si="5"/>
        <v>C2:C354</v>
      </c>
      <c r="E355" s="2">
        <f ca="1">IF(_xlfn.IFNA(MATCH(Table1[[#This Row],[2]],INDIRECT(Table1[[#This Row],[3]]),0),0)=0,INDEX(Table1[NAMA BARANG "JOYKO"],MATCH(ROW()-2,Table1[1])),"")</f>
        <v>373</v>
      </c>
      <c r="F355" s="2">
        <f ca="1">IF(Table1[4]="","",COUNT(F$2:F354)+1)</f>
        <v>347</v>
      </c>
      <c r="G355" s="2" t="str">
        <f ca="1">CELL("FORMAT",Table1[7])</f>
        <v>G</v>
      </c>
      <c r="H355" s="2"/>
      <c r="I355" s="2"/>
      <c r="J355" s="2"/>
      <c r="L355">
        <f ca="1">INDEX(Table1[4],MATCH(ROW()-2,Table1[5]))</f>
        <v>379</v>
      </c>
      <c r="M355" t="str">
        <f ca="1">INDEX(Sheet1!A:A,Table2[[#This Row],[//]])</f>
        <v>Correction Fluid JA-01 (Plastik)</v>
      </c>
      <c r="N355" t="str">
        <f ca="1">IF(INDEX(Sheet1!B:B,Table2[[#This Row],[//]])="","",INDEX(Sheet1!B:B,Table2[[#This Row],[//]]))</f>
        <v>12pcs x 48bxs</v>
      </c>
      <c r="O355" s="4">
        <f ca="1">IF(INDEX(Sheet1!C:C,Table2[[#This Row],[//]])="","",INDEX(Sheet1!C:C,Table2[[#This Row],[//]]))</f>
        <v>34200</v>
      </c>
      <c r="P355" s="2" t="str">
        <f ca="1">IF(INDEX(Sheet1!D:D,Table2[[#This Row],[//]])="","",INDEX(Sheet1!D:D,Table2[[#This Row],[//]]))</f>
        <v>dz</v>
      </c>
      <c r="Q355" s="2" t="str">
        <f ca="1">IF(INDEX(Sheet1!E:E,Table2[[#This Row],[//]])="","",INDEX(Sheet1!E:E,Table2[[#This Row],[//]]))</f>
        <v>++</v>
      </c>
    </row>
    <row r="356" spans="1:17" x14ac:dyDescent="0.25">
      <c r="A356" s="2">
        <f>IF(OR(Sheet1!A356=Table1[[#Headers],[NAMA BARANG "JOYKO"]],Sheet1!A356=""),"",ROW(Sheet1!A356))</f>
        <v>356</v>
      </c>
      <c r="B356" s="2">
        <f>IF(Table1[[#This Row],[NAMA BARANG "JOYKO"]]="","",COUNT(B$2:B355)+1)</f>
        <v>336</v>
      </c>
      <c r="C356" s="2" t="str">
        <f>INDEX(Sheet1!A:A,INDEX(Table1[NAMA BARANG "JOYKO"],MATCH(ROW()-2,Table1[1])))</f>
        <v xml:space="preserve">CORRECTION </v>
      </c>
      <c r="D356" s="2" t="str">
        <f t="shared" si="5"/>
        <v>C2:C355</v>
      </c>
      <c r="E356" s="2">
        <f ca="1">IF(_xlfn.IFNA(MATCH(Table1[[#This Row],[2]],INDIRECT(Table1[[#This Row],[3]]),0),0)=0,INDEX(Table1[NAMA BARANG "JOYKO"],MATCH(ROW()-2,Table1[1])),"")</f>
        <v>374</v>
      </c>
      <c r="F356" s="2">
        <f ca="1">IF(Table1[4]="","",COUNT(F$2:F355)+1)</f>
        <v>348</v>
      </c>
      <c r="G356" s="2" t="str">
        <f ca="1">CELL("FORMAT",Table1[7])</f>
        <v>G</v>
      </c>
      <c r="H356" s="2"/>
      <c r="I356" s="2"/>
      <c r="J356" s="2"/>
      <c r="L356">
        <f ca="1">INDEX(Table1[4],MATCH(ROW()-2,Table1[5]))</f>
        <v>380</v>
      </c>
      <c r="M356" t="str">
        <f ca="1">INDEX(Sheet1!A:A,Table2[[#This Row],[//]])</f>
        <v>Correction Fluid CF-S201PT (Besi)</v>
      </c>
      <c r="N356" t="str">
        <f ca="1">IF(INDEX(Sheet1!B:B,Table2[[#This Row],[//]])="","",INDEX(Sheet1!B:B,Table2[[#This Row],[//]]))</f>
        <v>12pcs x 48bxs</v>
      </c>
      <c r="O356" s="4">
        <f ca="1">IF(INDEX(Sheet1!C:C,Table2[[#This Row],[//]])="","",INDEX(Sheet1!C:C,Table2[[#This Row],[//]]))</f>
        <v>54600</v>
      </c>
      <c r="P356" s="2" t="str">
        <f ca="1">IF(INDEX(Sheet1!D:D,Table2[[#This Row],[//]])="","",INDEX(Sheet1!D:D,Table2[[#This Row],[//]]))</f>
        <v>dz</v>
      </c>
      <c r="Q356" s="2" t="str">
        <f ca="1">IF(INDEX(Sheet1!E:E,Table2[[#This Row],[//]])="","",INDEX(Sheet1!E:E,Table2[[#This Row],[//]]))</f>
        <v>++</v>
      </c>
    </row>
    <row r="357" spans="1:17" x14ac:dyDescent="0.25">
      <c r="A357" s="2">
        <f>IF(OR(Sheet1!A357=Table1[[#Headers],[NAMA BARANG "JOYKO"]],Sheet1!A357=""),"",ROW(Sheet1!A357))</f>
        <v>357</v>
      </c>
      <c r="B357" s="2">
        <f>IF(Table1[[#This Row],[NAMA BARANG "JOYKO"]]="","",COUNT(B$2:B356)+1)</f>
        <v>337</v>
      </c>
      <c r="C357" s="2" t="str">
        <f>INDEX(Sheet1!A:A,INDEX(Table1[NAMA BARANG "JOYKO"],MATCH(ROW()-2,Table1[1])))</f>
        <v>*Correction Fluid</v>
      </c>
      <c r="D357" s="2" t="str">
        <f t="shared" si="5"/>
        <v>C2:C356</v>
      </c>
      <c r="E357" s="2">
        <f ca="1">IF(_xlfn.IFNA(MATCH(Table1[[#This Row],[2]],INDIRECT(Table1[[#This Row],[3]]),0),0)=0,INDEX(Table1[NAMA BARANG "JOYKO"],MATCH(ROW()-2,Table1[1])),"")</f>
        <v>375</v>
      </c>
      <c r="F357" s="2">
        <f ca="1">IF(Table1[4]="","",COUNT(F$2:F356)+1)</f>
        <v>349</v>
      </c>
      <c r="G357" s="2" t="str">
        <f ca="1">CELL("FORMAT",Table1[7])</f>
        <v>G</v>
      </c>
      <c r="H357" s="2"/>
      <c r="I357" s="2"/>
      <c r="J357" s="2"/>
      <c r="L357">
        <f ca="1">INDEX(Table1[4],MATCH(ROW()-2,Table1[5]))</f>
        <v>381</v>
      </c>
      <c r="M357" t="str">
        <f ca="1">INDEX(Sheet1!A:A,Table2[[#This Row],[//]])</f>
        <v xml:space="preserve">Correction Fluid CF-S203A </v>
      </c>
      <c r="N357" t="str">
        <f ca="1">IF(INDEX(Sheet1!B:B,Table2[[#This Row],[//]])="","",INDEX(Sheet1!B:B,Table2[[#This Row],[//]]))</f>
        <v>12pcs x 48bxs</v>
      </c>
      <c r="O357" s="4">
        <f ca="1">IF(INDEX(Sheet1!C:C,Table2[[#This Row],[//]])="","",INDEX(Sheet1!C:C,Table2[[#This Row],[//]]))</f>
        <v>32400</v>
      </c>
      <c r="P357" s="2" t="str">
        <f ca="1">IF(INDEX(Sheet1!D:D,Table2[[#This Row],[//]])="","",INDEX(Sheet1!D:D,Table2[[#This Row],[//]]))</f>
        <v>dz</v>
      </c>
      <c r="Q357" s="2" t="str">
        <f ca="1">IF(INDEX(Sheet1!E:E,Table2[[#This Row],[//]])="","",INDEX(Sheet1!E:E,Table2[[#This Row],[//]]))</f>
        <v>++</v>
      </c>
    </row>
    <row r="358" spans="1:17" x14ac:dyDescent="0.25">
      <c r="A358" s="2">
        <f>IF(OR(Sheet1!A358=Table1[[#Headers],[NAMA BARANG "JOYKO"]],Sheet1!A358=""),"",ROW(Sheet1!A358))</f>
        <v>358</v>
      </c>
      <c r="B358" s="2">
        <f>IF(Table1[[#This Row],[NAMA BARANG "JOYKO"]]="","",COUNT(B$2:B357)+1)</f>
        <v>338</v>
      </c>
      <c r="C358" s="2" t="str">
        <f>INDEX(Sheet1!A:A,INDEX(Table1[NAMA BARANG "JOYKO"],MATCH(ROW()-2,Table1[1])))</f>
        <v>Correction Fluid JK-101 (Plastik)</v>
      </c>
      <c r="D358" s="2" t="str">
        <f t="shared" si="5"/>
        <v>C2:C357</v>
      </c>
      <c r="E358" s="2">
        <f ca="1">IF(_xlfn.IFNA(MATCH(Table1[[#This Row],[2]],INDIRECT(Table1[[#This Row],[3]]),0),0)=0,INDEX(Table1[NAMA BARANG "JOYKO"],MATCH(ROW()-2,Table1[1])),"")</f>
        <v>376</v>
      </c>
      <c r="F358" s="2">
        <f ca="1">IF(Table1[4]="","",COUNT(F$2:F357)+1)</f>
        <v>350</v>
      </c>
      <c r="G358" s="2" t="str">
        <f ca="1">CELL("FORMAT",Table1[7])</f>
        <v>G</v>
      </c>
      <c r="H358" s="2"/>
      <c r="I358" s="2"/>
      <c r="J358" s="2"/>
      <c r="L358">
        <f ca="1">INDEX(Table1[4],MATCH(ROW()-2,Table1[5]))</f>
        <v>382</v>
      </c>
      <c r="M358" t="str">
        <f ca="1">INDEX(Sheet1!A:A,Table2[[#This Row],[//]])</f>
        <v>Correction Fluid CF-S205PT (Besi)</v>
      </c>
      <c r="N358" t="str">
        <f ca="1">IF(INDEX(Sheet1!B:B,Table2[[#This Row],[//]])="","",INDEX(Sheet1!B:B,Table2[[#This Row],[//]]))</f>
        <v>12pcs x 48bxs</v>
      </c>
      <c r="O358" s="4">
        <f ca="1">IF(INDEX(Sheet1!C:C,Table2[[#This Row],[//]])="","",INDEX(Sheet1!C:C,Table2[[#This Row],[//]]))</f>
        <v>48000</v>
      </c>
      <c r="P358" s="2" t="str">
        <f ca="1">IF(INDEX(Sheet1!D:D,Table2[[#This Row],[//]])="","",INDEX(Sheet1!D:D,Table2[[#This Row],[//]]))</f>
        <v>dz</v>
      </c>
      <c r="Q358" s="2" t="str">
        <f ca="1">IF(INDEX(Sheet1!E:E,Table2[[#This Row],[//]])="","",INDEX(Sheet1!E:E,Table2[[#This Row],[//]]))</f>
        <v>++</v>
      </c>
    </row>
    <row r="359" spans="1:17" x14ac:dyDescent="0.25">
      <c r="A359" s="2">
        <f>IF(OR(Sheet1!A359=Table1[[#Headers],[NAMA BARANG "JOYKO"]],Sheet1!A359=""),"",ROW(Sheet1!A359))</f>
        <v>359</v>
      </c>
      <c r="B359" s="2">
        <f>IF(Table1[[#This Row],[NAMA BARANG "JOYKO"]]="","",COUNT(B$2:B358)+1)</f>
        <v>339</v>
      </c>
      <c r="C359" s="2" t="str">
        <f>INDEX(Sheet1!A:A,INDEX(Table1[NAMA BARANG "JOYKO"],MATCH(ROW()-2,Table1[1])))</f>
        <v>Correction Fluid JK-101A</v>
      </c>
      <c r="D359" s="2" t="str">
        <f t="shared" si="5"/>
        <v>C2:C358</v>
      </c>
      <c r="E359" s="2">
        <f ca="1">IF(_xlfn.IFNA(MATCH(Table1[[#This Row],[2]],INDIRECT(Table1[[#This Row],[3]]),0),0)=0,INDEX(Table1[NAMA BARANG "JOYKO"],MATCH(ROW()-2,Table1[1])),"")</f>
        <v>377</v>
      </c>
      <c r="F359" s="2">
        <f ca="1">IF(Table1[4]="","",COUNT(F$2:F358)+1)</f>
        <v>351</v>
      </c>
      <c r="G359" s="2" t="str">
        <f ca="1">CELL("FORMAT",Table1[7])</f>
        <v>G</v>
      </c>
      <c r="H359" s="2"/>
      <c r="I359" s="2"/>
      <c r="J359" s="2"/>
      <c r="L359">
        <f ca="1">INDEX(Table1[4],MATCH(ROW()-2,Table1[5]))</f>
        <v>383</v>
      </c>
      <c r="M359" t="str">
        <f ca="1">INDEX(Sheet1!A:A,Table2[[#This Row],[//]])</f>
        <v>Correction Fluid CF-S209 (Besi)</v>
      </c>
      <c r="N359" t="str">
        <f ca="1">IF(INDEX(Sheet1!B:B,Table2[[#This Row],[//]])="","",INDEX(Sheet1!B:B,Table2[[#This Row],[//]]))</f>
        <v>12pcs x 36bxs</v>
      </c>
      <c r="O359" s="4">
        <f ca="1">IF(INDEX(Sheet1!C:C,Table2[[#This Row],[//]])="","",INDEX(Sheet1!C:C,Table2[[#This Row],[//]]))</f>
        <v>41400</v>
      </c>
      <c r="P359" s="2" t="str">
        <f ca="1">IF(INDEX(Sheet1!D:D,Table2[[#This Row],[//]])="","",INDEX(Sheet1!D:D,Table2[[#This Row],[//]]))</f>
        <v>dz</v>
      </c>
      <c r="Q359" s="2" t="str">
        <f ca="1">IF(INDEX(Sheet1!E:E,Table2[[#This Row],[//]])="","",INDEX(Sheet1!E:E,Table2[[#This Row],[//]]))</f>
        <v>++</v>
      </c>
    </row>
    <row r="360" spans="1:17" x14ac:dyDescent="0.25">
      <c r="A360" s="2">
        <f>IF(OR(Sheet1!A360=Table1[[#Headers],[NAMA BARANG "JOYKO"]],Sheet1!A360=""),"",ROW(Sheet1!A360))</f>
        <v>360</v>
      </c>
      <c r="B360" s="2">
        <f>IF(Table1[[#This Row],[NAMA BARANG "JOYKO"]]="","",COUNT(B$2:B359)+1)</f>
        <v>340</v>
      </c>
      <c r="C360" s="2" t="str">
        <f>INDEX(Sheet1!A:A,INDEX(Table1[NAMA BARANG "JOYKO"],MATCH(ROW()-2,Table1[1])))</f>
        <v>Correction Fluid JK-01</v>
      </c>
      <c r="D360" s="2" t="str">
        <f t="shared" si="5"/>
        <v>C2:C359</v>
      </c>
      <c r="E360" s="2">
        <f ca="1">IF(_xlfn.IFNA(MATCH(Table1[[#This Row],[2]],INDIRECT(Table1[[#This Row],[3]]),0),0)=0,INDEX(Table1[NAMA BARANG "JOYKO"],MATCH(ROW()-2,Table1[1])),"")</f>
        <v>378</v>
      </c>
      <c r="F360" s="2">
        <f ca="1">IF(Table1[4]="","",COUNT(F$2:F359)+1)</f>
        <v>352</v>
      </c>
      <c r="G360" s="2" t="str">
        <f ca="1">CELL("FORMAT",Table1[7])</f>
        <v>G</v>
      </c>
      <c r="H360" s="2"/>
      <c r="I360" s="2"/>
      <c r="J360" s="2"/>
      <c r="L360">
        <f ca="1">INDEX(Table1[4],MATCH(ROW()-2,Table1[5]))</f>
        <v>384</v>
      </c>
      <c r="M360" t="str">
        <f ca="1">INDEX(Sheet1!A:A,Table2[[#This Row],[//]])</f>
        <v>Correction Fluid CF-S209A (Besi)</v>
      </c>
      <c r="N360" t="str">
        <f ca="1">IF(INDEX(Sheet1!B:B,Table2[[#This Row],[//]])="","",INDEX(Sheet1!B:B,Table2[[#This Row],[//]]))</f>
        <v>12pcs x 36bxs</v>
      </c>
      <c r="O360" s="4">
        <f ca="1">IF(INDEX(Sheet1!C:C,Table2[[#This Row],[//]])="","",INDEX(Sheet1!C:C,Table2[[#This Row],[//]]))</f>
        <v>41400</v>
      </c>
      <c r="P360" s="2" t="str">
        <f ca="1">IF(INDEX(Sheet1!D:D,Table2[[#This Row],[//]])="","",INDEX(Sheet1!D:D,Table2[[#This Row],[//]]))</f>
        <v>dz</v>
      </c>
      <c r="Q360" s="2" t="str">
        <f ca="1">IF(INDEX(Sheet1!E:E,Table2[[#This Row],[//]])="","",INDEX(Sheet1!E:E,Table2[[#This Row],[//]]))</f>
        <v>++</v>
      </c>
    </row>
    <row r="361" spans="1:17" x14ac:dyDescent="0.25">
      <c r="A361" s="2">
        <f>IF(OR(Sheet1!A361=Table1[[#Headers],[NAMA BARANG "JOYKO"]],Sheet1!A361=""),"",ROW(Sheet1!A361))</f>
        <v>361</v>
      </c>
      <c r="B361" s="2">
        <f>IF(Table1[[#This Row],[NAMA BARANG "JOYKO"]]="","",COUNT(B$2:B360)+1)</f>
        <v>341</v>
      </c>
      <c r="C361" s="2" t="str">
        <f>INDEX(Sheet1!A:A,INDEX(Table1[NAMA BARANG "JOYKO"],MATCH(ROW()-2,Table1[1])))</f>
        <v>Correction Fluid JA-01 (Plastik)</v>
      </c>
      <c r="D361" s="2" t="str">
        <f t="shared" si="5"/>
        <v>C2:C360</v>
      </c>
      <c r="E361" s="2">
        <f ca="1">IF(_xlfn.IFNA(MATCH(Table1[[#This Row],[2]],INDIRECT(Table1[[#This Row],[3]]),0),0)=0,INDEX(Table1[NAMA BARANG "JOYKO"],MATCH(ROW()-2,Table1[1])),"")</f>
        <v>379</v>
      </c>
      <c r="F361" s="2">
        <f ca="1">IF(Table1[4]="","",COUNT(F$2:F360)+1)</f>
        <v>353</v>
      </c>
      <c r="G361" s="2" t="str">
        <f ca="1">CELL("FORMAT",Table1[7])</f>
        <v>G</v>
      </c>
      <c r="H361" s="2"/>
      <c r="I361" s="2"/>
      <c r="J361" s="2"/>
      <c r="L361">
        <f ca="1">INDEX(Table1[4],MATCH(ROW()-2,Table1[5]))</f>
        <v>389</v>
      </c>
      <c r="M361" t="str">
        <f ca="1">INDEX(Sheet1!A:A,Table2[[#This Row],[//]])</f>
        <v>Correction Fluid CF-S210 (Besi)</v>
      </c>
      <c r="N361" t="str">
        <f ca="1">IF(INDEX(Sheet1!B:B,Table2[[#This Row],[//]])="","",INDEX(Sheet1!B:B,Table2[[#This Row],[//]]))</f>
        <v>12pcs x 36bxs</v>
      </c>
      <c r="O361" s="4">
        <f ca="1">IF(INDEX(Sheet1!C:C,Table2[[#This Row],[//]])="","",INDEX(Sheet1!C:C,Table2[[#This Row],[//]]))</f>
        <v>43200</v>
      </c>
      <c r="P361" s="2" t="str">
        <f ca="1">IF(INDEX(Sheet1!D:D,Table2[[#This Row],[//]])="","",INDEX(Sheet1!D:D,Table2[[#This Row],[//]]))</f>
        <v>dz</v>
      </c>
      <c r="Q361" s="2" t="str">
        <f ca="1">IF(INDEX(Sheet1!E:E,Table2[[#This Row],[//]])="","",INDEX(Sheet1!E:E,Table2[[#This Row],[//]]))</f>
        <v>++</v>
      </c>
    </row>
    <row r="362" spans="1:17" x14ac:dyDescent="0.25">
      <c r="A362" s="2">
        <f>IF(OR(Sheet1!A362=Table1[[#Headers],[NAMA BARANG "JOYKO"]],Sheet1!A362=""),"",ROW(Sheet1!A362))</f>
        <v>362</v>
      </c>
      <c r="B362" s="2">
        <f>IF(Table1[[#This Row],[NAMA BARANG "JOYKO"]]="","",COUNT(B$2:B361)+1)</f>
        <v>342</v>
      </c>
      <c r="C362" s="2" t="str">
        <f>INDEX(Sheet1!A:A,INDEX(Table1[NAMA BARANG "JOYKO"],MATCH(ROW()-2,Table1[1])))</f>
        <v>Correction Fluid CF-S201PT (Besi)</v>
      </c>
      <c r="D362" s="2" t="str">
        <f t="shared" si="5"/>
        <v>C2:C361</v>
      </c>
      <c r="E362" s="2">
        <f ca="1">IF(_xlfn.IFNA(MATCH(Table1[[#This Row],[2]],INDIRECT(Table1[[#This Row],[3]]),0),0)=0,INDEX(Table1[NAMA BARANG "JOYKO"],MATCH(ROW()-2,Table1[1])),"")</f>
        <v>380</v>
      </c>
      <c r="F362" s="2">
        <f ca="1">IF(Table1[4]="","",COUNT(F$2:F361)+1)</f>
        <v>354</v>
      </c>
      <c r="G362" s="2" t="str">
        <f ca="1">CELL("FORMAT",Table1[7])</f>
        <v>G</v>
      </c>
      <c r="H362" s="2"/>
      <c r="I362" s="2"/>
      <c r="J362" s="2"/>
      <c r="L362">
        <f ca="1">INDEX(Table1[4],MATCH(ROW()-2,Table1[5]))</f>
        <v>390</v>
      </c>
      <c r="M362" t="str">
        <f ca="1">INDEX(Sheet1!A:A,Table2[[#This Row],[//]])</f>
        <v>Correction Fluid CF-S221 (Besi)</v>
      </c>
      <c r="N362" t="str">
        <f ca="1">IF(INDEX(Sheet1!B:B,Table2[[#This Row],[//]])="","",INDEX(Sheet1!B:B,Table2[[#This Row],[//]]))</f>
        <v xml:space="preserve"> 24pcs x 24bxs</v>
      </c>
      <c r="O362" s="4">
        <f ca="1">IF(INDEX(Sheet1!C:C,Table2[[#This Row],[//]])="","",INDEX(Sheet1!C:C,Table2[[#This Row],[//]]))</f>
        <v>70800</v>
      </c>
      <c r="P362" s="2" t="str">
        <f ca="1">IF(INDEX(Sheet1!D:D,Table2[[#This Row],[//]])="","",INDEX(Sheet1!D:D,Table2[[#This Row],[//]]))</f>
        <v>bxs</v>
      </c>
      <c r="Q362" s="2" t="str">
        <f ca="1">IF(INDEX(Sheet1!E:E,Table2[[#This Row],[//]])="","",INDEX(Sheet1!E:E,Table2[[#This Row],[//]]))</f>
        <v>++</v>
      </c>
    </row>
    <row r="363" spans="1:17" x14ac:dyDescent="0.25">
      <c r="A363" s="2">
        <f>IF(OR(Sheet1!A363=Table1[[#Headers],[NAMA BARANG "JOYKO"]],Sheet1!A363=""),"",ROW(Sheet1!A363))</f>
        <v>363</v>
      </c>
      <c r="B363" s="2">
        <f>IF(Table1[[#This Row],[NAMA BARANG "JOYKO"]]="","",COUNT(B$2:B362)+1)</f>
        <v>343</v>
      </c>
      <c r="C363" s="2" t="str">
        <f>INDEX(Sheet1!A:A,INDEX(Table1[NAMA BARANG "JOYKO"],MATCH(ROW()-2,Table1[1])))</f>
        <v xml:space="preserve">Correction Fluid CF-S203A </v>
      </c>
      <c r="D363" s="2" t="str">
        <f t="shared" si="5"/>
        <v>C2:C362</v>
      </c>
      <c r="E363" s="2">
        <f ca="1">IF(_xlfn.IFNA(MATCH(Table1[[#This Row],[2]],INDIRECT(Table1[[#This Row],[3]]),0),0)=0,INDEX(Table1[NAMA BARANG "JOYKO"],MATCH(ROW()-2,Table1[1])),"")</f>
        <v>381</v>
      </c>
      <c r="F363" s="2">
        <f ca="1">IF(Table1[4]="","",COUNT(F$2:F362)+1)</f>
        <v>355</v>
      </c>
      <c r="G363" s="2" t="str">
        <f ca="1">CELL("FORMAT",Table1[7])</f>
        <v>G</v>
      </c>
      <c r="H363" s="2"/>
      <c r="I363" s="2"/>
      <c r="J363" s="2"/>
      <c r="L363">
        <f ca="1">INDEX(Table1[4],MATCH(ROW()-2,Table1[5]))</f>
        <v>391</v>
      </c>
      <c r="M363" t="str">
        <f ca="1">INDEX(Sheet1!A:A,Table2[[#This Row],[//]])</f>
        <v>Correction Fluid CF-S222 (Besi)</v>
      </c>
      <c r="N363" t="str">
        <f ca="1">IF(INDEX(Sheet1!B:B,Table2[[#This Row],[//]])="","",INDEX(Sheet1!B:B,Table2[[#This Row],[//]]))</f>
        <v xml:space="preserve"> 24pcs x 24bxs</v>
      </c>
      <c r="O363" s="4">
        <f ca="1">IF(INDEX(Sheet1!C:C,Table2[[#This Row],[//]])="","",INDEX(Sheet1!C:C,Table2[[#This Row],[//]]))</f>
        <v>35400</v>
      </c>
      <c r="P363" s="2" t="str">
        <f ca="1">IF(INDEX(Sheet1!D:D,Table2[[#This Row],[//]])="","",INDEX(Sheet1!D:D,Table2[[#This Row],[//]]))</f>
        <v>dz</v>
      </c>
      <c r="Q363" s="2" t="str">
        <f ca="1">IF(INDEX(Sheet1!E:E,Table2[[#This Row],[//]])="","",INDEX(Sheet1!E:E,Table2[[#This Row],[//]]))</f>
        <v>++</v>
      </c>
    </row>
    <row r="364" spans="1:17" x14ac:dyDescent="0.25">
      <c r="A364" s="2">
        <f>IF(OR(Sheet1!A364=Table1[[#Headers],[NAMA BARANG "JOYKO"]],Sheet1!A364=""),"",ROW(Sheet1!A364))</f>
        <v>364</v>
      </c>
      <c r="B364" s="2">
        <f>IF(Table1[[#This Row],[NAMA BARANG "JOYKO"]]="","",COUNT(B$2:B363)+1)</f>
        <v>344</v>
      </c>
      <c r="C364" s="2" t="str">
        <f>INDEX(Sheet1!A:A,INDEX(Table1[NAMA BARANG "JOYKO"],MATCH(ROW()-2,Table1[1])))</f>
        <v>Correction Fluid CF-S205PT (Besi)</v>
      </c>
      <c r="D364" s="2" t="str">
        <f t="shared" si="5"/>
        <v>C2:C363</v>
      </c>
      <c r="E364" s="2">
        <f ca="1">IF(_xlfn.IFNA(MATCH(Table1[[#This Row],[2]],INDIRECT(Table1[[#This Row],[3]]),0),0)=0,INDEX(Table1[NAMA BARANG "JOYKO"],MATCH(ROW()-2,Table1[1])),"")</f>
        <v>382</v>
      </c>
      <c r="F364" s="2">
        <f ca="1">IF(Table1[4]="","",COUNT(F$2:F363)+1)</f>
        <v>356</v>
      </c>
      <c r="G364" s="2" t="str">
        <f ca="1">CELL("FORMAT",Table1[7])</f>
        <v>G</v>
      </c>
      <c r="H364" s="2"/>
      <c r="I364" s="2"/>
      <c r="J364" s="2"/>
      <c r="L364">
        <f ca="1">INDEX(Table1[4],MATCH(ROW()-2,Table1[5]))</f>
        <v>392</v>
      </c>
      <c r="M364" t="str">
        <f ca="1">INDEX(Sheet1!A:A,Table2[[#This Row],[//]])</f>
        <v>Correction Fluid CF-S223 (Besi) Batik</v>
      </c>
      <c r="N364" t="str">
        <f ca="1">IF(INDEX(Sheet1!B:B,Table2[[#This Row],[//]])="","",INDEX(Sheet1!B:B,Table2[[#This Row],[//]]))</f>
        <v>12pcs x 48bxs</v>
      </c>
      <c r="O364" s="4">
        <f ca="1">IF(INDEX(Sheet1!C:C,Table2[[#This Row],[//]])="","",INDEX(Sheet1!C:C,Table2[[#This Row],[//]]))</f>
        <v>35400</v>
      </c>
      <c r="P364" s="2" t="str">
        <f ca="1">IF(INDEX(Sheet1!D:D,Table2[[#This Row],[//]])="","",INDEX(Sheet1!D:D,Table2[[#This Row],[//]]))</f>
        <v>dz</v>
      </c>
      <c r="Q364" s="2" t="str">
        <f ca="1">IF(INDEX(Sheet1!E:E,Table2[[#This Row],[//]])="","",INDEX(Sheet1!E:E,Table2[[#This Row],[//]]))</f>
        <v>++</v>
      </c>
    </row>
    <row r="365" spans="1:17" x14ac:dyDescent="0.25">
      <c r="A365" s="2">
        <f>IF(OR(Sheet1!A365=Table1[[#Headers],[NAMA BARANG "JOYKO"]],Sheet1!A365=""),"",ROW(Sheet1!A365))</f>
        <v>365</v>
      </c>
      <c r="B365" s="2">
        <f>IF(Table1[[#This Row],[NAMA BARANG "JOYKO"]]="","",COUNT(B$2:B364)+1)</f>
        <v>345</v>
      </c>
      <c r="C365" s="2" t="str">
        <f>INDEX(Sheet1!A:A,INDEX(Table1[NAMA BARANG "JOYKO"],MATCH(ROW()-2,Table1[1])))</f>
        <v>Correction Fluid CF-S209 (Besi)</v>
      </c>
      <c r="D365" s="2" t="str">
        <f t="shared" si="5"/>
        <v>C2:C364</v>
      </c>
      <c r="E365" s="2">
        <f ca="1">IF(_xlfn.IFNA(MATCH(Table1[[#This Row],[2]],INDIRECT(Table1[[#This Row],[3]]),0),0)=0,INDEX(Table1[NAMA BARANG "JOYKO"],MATCH(ROW()-2,Table1[1])),"")</f>
        <v>383</v>
      </c>
      <c r="F365" s="2">
        <f ca="1">IF(Table1[4]="","",COUNT(F$2:F364)+1)</f>
        <v>357</v>
      </c>
      <c r="G365" s="2" t="str">
        <f ca="1">CELL("FORMAT",Table1[7])</f>
        <v>G</v>
      </c>
      <c r="H365" s="2"/>
      <c r="I365" s="2"/>
      <c r="J365" s="2"/>
      <c r="L365">
        <f ca="1">INDEX(Table1[4],MATCH(ROW()-2,Table1[5]))</f>
        <v>393</v>
      </c>
      <c r="M365" t="str">
        <f ca="1">INDEX(Sheet1!A:A,Table2[[#This Row],[//]])</f>
        <v>Correction Fluid CF-S224 (Besi)</v>
      </c>
      <c r="N365" t="str">
        <f ca="1">IF(INDEX(Sheet1!B:B,Table2[[#This Row],[//]])="","",INDEX(Sheet1!B:B,Table2[[#This Row],[//]]))</f>
        <v xml:space="preserve">24pcs x 24bxs </v>
      </c>
      <c r="O365" s="4">
        <f ca="1">IF(INDEX(Sheet1!C:C,Table2[[#This Row],[//]])="","",INDEX(Sheet1!C:C,Table2[[#This Row],[//]]))</f>
        <v>70800</v>
      </c>
      <c r="P365" s="2" t="str">
        <f ca="1">IF(INDEX(Sheet1!D:D,Table2[[#This Row],[//]])="","",INDEX(Sheet1!D:D,Table2[[#This Row],[//]]))</f>
        <v>bxs</v>
      </c>
      <c r="Q365" s="2" t="str">
        <f ca="1">IF(INDEX(Sheet1!E:E,Table2[[#This Row],[//]])="","",INDEX(Sheet1!E:E,Table2[[#This Row],[//]]))</f>
        <v>++</v>
      </c>
    </row>
    <row r="366" spans="1:17" x14ac:dyDescent="0.25">
      <c r="A366" s="2">
        <f>IF(OR(Sheet1!A366=Table1[[#Headers],[NAMA BARANG "JOYKO"]],Sheet1!A366=""),"",ROW(Sheet1!A366))</f>
        <v>366</v>
      </c>
      <c r="B366" s="2">
        <f>IF(Table1[[#This Row],[NAMA BARANG "JOYKO"]]="","",COUNT(B$2:B365)+1)</f>
        <v>346</v>
      </c>
      <c r="C366" s="2" t="str">
        <f>INDEX(Sheet1!A:A,INDEX(Table1[NAMA BARANG "JOYKO"],MATCH(ROW()-2,Table1[1])))</f>
        <v>Correction Fluid CF-S209A (Besi)</v>
      </c>
      <c r="D366" s="2" t="str">
        <f t="shared" si="5"/>
        <v>C2:C365</v>
      </c>
      <c r="E366" s="2">
        <f ca="1">IF(_xlfn.IFNA(MATCH(Table1[[#This Row],[2]],INDIRECT(Table1[[#This Row],[3]]),0),0)=0,INDEX(Table1[NAMA BARANG "JOYKO"],MATCH(ROW()-2,Table1[1])),"")</f>
        <v>384</v>
      </c>
      <c r="F366" s="2">
        <f ca="1">IF(Table1[4]="","",COUNT(F$2:F365)+1)</f>
        <v>358</v>
      </c>
      <c r="G366" s="2" t="str">
        <f ca="1">CELL("FORMAT",Table1[7])</f>
        <v>G</v>
      </c>
      <c r="H366" s="2"/>
      <c r="I366" s="2"/>
      <c r="J366" s="2"/>
      <c r="L366">
        <f ca="1">INDEX(Table1[4],MATCH(ROW()-2,Table1[5]))</f>
        <v>394</v>
      </c>
      <c r="M366" t="str">
        <f ca="1">INDEX(Sheet1!A:A,Table2[[#This Row],[//]])</f>
        <v>Correction Fluid CF-S225 (Besi)</v>
      </c>
      <c r="N366" t="str">
        <f ca="1">IF(INDEX(Sheet1!B:B,Table2[[#This Row],[//]])="","",INDEX(Sheet1!B:B,Table2[[#This Row],[//]]))</f>
        <v>12pcs x 36bxs</v>
      </c>
      <c r="O366" s="4">
        <f ca="1">IF(INDEX(Sheet1!C:C,Table2[[#This Row],[//]])="","",INDEX(Sheet1!C:C,Table2[[#This Row],[//]]))</f>
        <v>34200</v>
      </c>
      <c r="P366" s="2" t="str">
        <f ca="1">IF(INDEX(Sheet1!D:D,Table2[[#This Row],[//]])="","",INDEX(Sheet1!D:D,Table2[[#This Row],[//]]))</f>
        <v>dz</v>
      </c>
      <c r="Q366" s="2" t="str">
        <f ca="1">IF(INDEX(Sheet1!E:E,Table2[[#This Row],[//]])="","",INDEX(Sheet1!E:E,Table2[[#This Row],[//]]))</f>
        <v>++</v>
      </c>
    </row>
    <row r="367" spans="1:17" x14ac:dyDescent="0.25">
      <c r="A367" s="2">
        <f>IF(OR(Sheet1!A367=Table1[[#Headers],[NAMA BARANG "JOYKO"]],Sheet1!A367=""),"",ROW(Sheet1!A367))</f>
        <v>367</v>
      </c>
      <c r="B367" s="2">
        <f>IF(Table1[[#This Row],[NAMA BARANG "JOYKO"]]="","",COUNT(B$2:B366)+1)</f>
        <v>347</v>
      </c>
      <c r="C367" s="2" t="str">
        <f>INDEX(Sheet1!A:A,INDEX(Table1[NAMA BARANG "JOYKO"],MATCH(ROW()-2,Table1[1])))</f>
        <v>*Correction Fluid</v>
      </c>
      <c r="D367" s="2" t="str">
        <f t="shared" si="5"/>
        <v>C2:C366</v>
      </c>
      <c r="E367" s="2" t="str">
        <f ca="1">IF(_xlfn.IFNA(MATCH(Table1[[#This Row],[2]],INDIRECT(Table1[[#This Row],[3]]),0),0)=0,INDEX(Table1[NAMA BARANG "JOYKO"],MATCH(ROW()-2,Table1[1])),"")</f>
        <v/>
      </c>
      <c r="F367" s="2" t="str">
        <f ca="1">IF(Table1[4]="","",COUNT(F$2:F366)+1)</f>
        <v/>
      </c>
      <c r="G367" s="2" t="str">
        <f ca="1">CELL("FORMAT",Table1[7])</f>
        <v>G</v>
      </c>
      <c r="H367" s="2"/>
      <c r="I367" s="2"/>
      <c r="J367" s="2"/>
      <c r="L367">
        <f ca="1">INDEX(Table1[4],MATCH(ROW()-2,Table1[5]))</f>
        <v>395</v>
      </c>
      <c r="M367" t="str">
        <f ca="1">INDEX(Sheet1!A:A,Table2[[#This Row],[//]])</f>
        <v>Correction Fluid CF-S226 (Besi)</v>
      </c>
      <c r="N367" t="str">
        <f ca="1">IF(INDEX(Sheet1!B:B,Table2[[#This Row],[//]])="","",INDEX(Sheet1!B:B,Table2[[#This Row],[//]]))</f>
        <v xml:space="preserve">24pcs x 24bxs </v>
      </c>
      <c r="O367" s="4">
        <f ca="1">IF(INDEX(Sheet1!C:C,Table2[[#This Row],[//]])="","",INDEX(Sheet1!C:C,Table2[[#This Row],[//]]))</f>
        <v>58800</v>
      </c>
      <c r="P367" s="2" t="str">
        <f ca="1">IF(INDEX(Sheet1!D:D,Table2[[#This Row],[//]])="","",INDEX(Sheet1!D:D,Table2[[#This Row],[//]]))</f>
        <v>bxs</v>
      </c>
      <c r="Q367" s="2" t="str">
        <f ca="1">IF(INDEX(Sheet1!E:E,Table2[[#This Row],[//]])="","",INDEX(Sheet1!E:E,Table2[[#This Row],[//]]))</f>
        <v>++</v>
      </c>
    </row>
    <row r="368" spans="1:17" x14ac:dyDescent="0.25">
      <c r="A368" s="2">
        <f>IF(OR(Sheet1!A368=Table1[[#Headers],[NAMA BARANG "JOYKO"]],Sheet1!A368=""),"",ROW(Sheet1!A368))</f>
        <v>368</v>
      </c>
      <c r="B368" s="2">
        <f>IF(Table1[[#This Row],[NAMA BARANG "JOYKO"]]="","",COUNT(B$2:B367)+1)</f>
        <v>348</v>
      </c>
      <c r="C368" s="2" t="str">
        <f>INDEX(Sheet1!A:A,INDEX(Table1[NAMA BARANG "JOYKO"],MATCH(ROW()-2,Table1[1])))</f>
        <v>Correction Fluid CF-S210 (Besi)</v>
      </c>
      <c r="D368" s="2" t="str">
        <f t="shared" si="5"/>
        <v>C2:C367</v>
      </c>
      <c r="E368" s="2">
        <f ca="1">IF(_xlfn.IFNA(MATCH(Table1[[#This Row],[2]],INDIRECT(Table1[[#This Row],[3]]),0),0)=0,INDEX(Table1[NAMA BARANG "JOYKO"],MATCH(ROW()-2,Table1[1])),"")</f>
        <v>389</v>
      </c>
      <c r="F368" s="2">
        <f ca="1">IF(Table1[4]="","",COUNT(F$2:F367)+1)</f>
        <v>359</v>
      </c>
      <c r="G368" s="2" t="str">
        <f ca="1">CELL("FORMAT",Table1[7])</f>
        <v>G</v>
      </c>
      <c r="H368" s="2"/>
      <c r="I368" s="2"/>
      <c r="J368" s="2"/>
      <c r="L368">
        <f ca="1">INDEX(Table1[4],MATCH(ROW()-2,Table1[5]))</f>
        <v>396</v>
      </c>
      <c r="M368" t="str">
        <f ca="1">INDEX(Sheet1!A:A,Table2[[#This Row],[//]])</f>
        <v>Correction Fluid CF-S227 (Besi)</v>
      </c>
      <c r="N368" t="str">
        <f ca="1">IF(INDEX(Sheet1!B:B,Table2[[#This Row],[//]])="","",INDEX(Sheet1!B:B,Table2[[#This Row],[//]]))</f>
        <v xml:space="preserve">24pcs x 24bxs </v>
      </c>
      <c r="O368" s="4">
        <f ca="1">IF(INDEX(Sheet1!C:C,Table2[[#This Row],[//]])="","",INDEX(Sheet1!C:C,Table2[[#This Row],[//]]))</f>
        <v>46800</v>
      </c>
      <c r="P368" s="2" t="str">
        <f ca="1">IF(INDEX(Sheet1!D:D,Table2[[#This Row],[//]])="","",INDEX(Sheet1!D:D,Table2[[#This Row],[//]]))</f>
        <v>bxs</v>
      </c>
      <c r="Q368" s="2" t="str">
        <f ca="1">IF(INDEX(Sheet1!E:E,Table2[[#This Row],[//]])="","",INDEX(Sheet1!E:E,Table2[[#This Row],[//]]))</f>
        <v>++</v>
      </c>
    </row>
    <row r="369" spans="1:17" x14ac:dyDescent="0.25">
      <c r="A369" s="2">
        <f>IF(OR(Sheet1!A369=Table1[[#Headers],[NAMA BARANG "JOYKO"]],Sheet1!A369=""),"",ROW(Sheet1!A369))</f>
        <v>369</v>
      </c>
      <c r="B369" s="2">
        <f>IF(Table1[[#This Row],[NAMA BARANG "JOYKO"]]="","",COUNT(B$2:B368)+1)</f>
        <v>349</v>
      </c>
      <c r="C369" s="2" t="str">
        <f>INDEX(Sheet1!A:A,INDEX(Table1[NAMA BARANG "JOYKO"],MATCH(ROW()-2,Table1[1])))</f>
        <v>Correction Fluid CF-S221 (Besi)</v>
      </c>
      <c r="D369" s="2" t="str">
        <f t="shared" si="5"/>
        <v>C2:C368</v>
      </c>
      <c r="E369" s="2">
        <f ca="1">IF(_xlfn.IFNA(MATCH(Table1[[#This Row],[2]],INDIRECT(Table1[[#This Row],[3]]),0),0)=0,INDEX(Table1[NAMA BARANG "JOYKO"],MATCH(ROW()-2,Table1[1])),"")</f>
        <v>390</v>
      </c>
      <c r="F369" s="2">
        <f ca="1">IF(Table1[4]="","",COUNT(F$2:F368)+1)</f>
        <v>360</v>
      </c>
      <c r="G369" s="2" t="str">
        <f ca="1">CELL("FORMAT",Table1[7])</f>
        <v>G</v>
      </c>
      <c r="H369" s="2"/>
      <c r="I369" s="2"/>
      <c r="J369" s="2"/>
      <c r="L369">
        <f ca="1">INDEX(Table1[4],MATCH(ROW()-2,Table1[5]))</f>
        <v>397</v>
      </c>
      <c r="M369" t="str">
        <f ca="1">INDEX(Sheet1!A:A,Table2[[#This Row],[//]])</f>
        <v>Correction Fluid CF-S228 (Besi)</v>
      </c>
      <c r="N369" t="str">
        <f ca="1">IF(INDEX(Sheet1!B:B,Table2[[#This Row],[//]])="","",INDEX(Sheet1!B:B,Table2[[#This Row],[//]]))</f>
        <v xml:space="preserve">24pcs x 24bxs </v>
      </c>
      <c r="O369" s="4">
        <f ca="1">IF(INDEX(Sheet1!C:C,Table2[[#This Row],[//]])="","",INDEX(Sheet1!C:C,Table2[[#This Row],[//]]))</f>
        <v>44400</v>
      </c>
      <c r="P369" s="2" t="str">
        <f ca="1">IF(INDEX(Sheet1!D:D,Table2[[#This Row],[//]])="","",INDEX(Sheet1!D:D,Table2[[#This Row],[//]]))</f>
        <v>bxs</v>
      </c>
      <c r="Q369" s="2" t="str">
        <f ca="1">IF(INDEX(Sheet1!E:E,Table2[[#This Row],[//]])="","",INDEX(Sheet1!E:E,Table2[[#This Row],[//]]))</f>
        <v>++</v>
      </c>
    </row>
    <row r="370" spans="1:17" x14ac:dyDescent="0.25">
      <c r="A370" s="2">
        <f>IF(OR(Sheet1!A370=Table1[[#Headers],[NAMA BARANG "JOYKO"]],Sheet1!A370=""),"",ROW(Sheet1!A370))</f>
        <v>370</v>
      </c>
      <c r="B370" s="2">
        <f>IF(Table1[[#This Row],[NAMA BARANG "JOYKO"]]="","",COUNT(B$2:B369)+1)</f>
        <v>350</v>
      </c>
      <c r="C370" s="2" t="str">
        <f>INDEX(Sheet1!A:A,INDEX(Table1[NAMA BARANG "JOYKO"],MATCH(ROW()-2,Table1[1])))</f>
        <v>Correction Fluid CF-S222 (Besi)</v>
      </c>
      <c r="D370" s="2" t="str">
        <f t="shared" si="5"/>
        <v>C2:C369</v>
      </c>
      <c r="E370" s="2">
        <f ca="1">IF(_xlfn.IFNA(MATCH(Table1[[#This Row],[2]],INDIRECT(Table1[[#This Row],[3]]),0),0)=0,INDEX(Table1[NAMA BARANG "JOYKO"],MATCH(ROW()-2,Table1[1])),"")</f>
        <v>391</v>
      </c>
      <c r="F370" s="2">
        <f ca="1">IF(Table1[4]="","",COUNT(F$2:F369)+1)</f>
        <v>361</v>
      </c>
      <c r="G370" s="2" t="str">
        <f ca="1">CELL("FORMAT",Table1[7])</f>
        <v>G</v>
      </c>
      <c r="H370" s="2"/>
      <c r="I370" s="2"/>
      <c r="J370" s="2"/>
      <c r="L370">
        <f ca="1">INDEX(Table1[4],MATCH(ROW()-2,Table1[5]))</f>
        <v>398</v>
      </c>
      <c r="M370" t="str">
        <f ca="1">INDEX(Sheet1!A:A,Table2[[#This Row],[//]])</f>
        <v>Correction Fluid CF-S229</v>
      </c>
      <c r="N370" t="str">
        <f ca="1">IF(INDEX(Sheet1!B:B,Table2[[#This Row],[//]])="","",INDEX(Sheet1!B:B,Table2[[#This Row],[//]]))</f>
        <v>12pcs x 48bxs</v>
      </c>
      <c r="O370" s="4">
        <f ca="1">IF(INDEX(Sheet1!C:C,Table2[[#This Row],[//]])="","",INDEX(Sheet1!C:C,Table2[[#This Row],[//]]))</f>
        <v>33600</v>
      </c>
      <c r="P370" s="2" t="str">
        <f ca="1">IF(INDEX(Sheet1!D:D,Table2[[#This Row],[//]])="","",INDEX(Sheet1!D:D,Table2[[#This Row],[//]]))</f>
        <v>dz</v>
      </c>
      <c r="Q370" s="2" t="str">
        <f ca="1">IF(INDEX(Sheet1!E:E,Table2[[#This Row],[//]])="","",INDEX(Sheet1!E:E,Table2[[#This Row],[//]]))</f>
        <v>++</v>
      </c>
    </row>
    <row r="371" spans="1:17" x14ac:dyDescent="0.25">
      <c r="A371" s="2">
        <f>IF(OR(Sheet1!A371=Table1[[#Headers],[NAMA BARANG "JOYKO"]],Sheet1!A371=""),"",ROW(Sheet1!A371))</f>
        <v>371</v>
      </c>
      <c r="B371" s="2">
        <f>IF(Table1[[#This Row],[NAMA BARANG "JOYKO"]]="","",COUNT(B$2:B370)+1)</f>
        <v>351</v>
      </c>
      <c r="C371" s="2" t="str">
        <f>INDEX(Sheet1!A:A,INDEX(Table1[NAMA BARANG "JOYKO"],MATCH(ROW()-2,Table1[1])))</f>
        <v>Correction Fluid CF-S223 (Besi) Batik</v>
      </c>
      <c r="D371" s="2" t="str">
        <f t="shared" si="5"/>
        <v>C2:C370</v>
      </c>
      <c r="E371" s="2">
        <f ca="1">IF(_xlfn.IFNA(MATCH(Table1[[#This Row],[2]],INDIRECT(Table1[[#This Row],[3]]),0),0)=0,INDEX(Table1[NAMA BARANG "JOYKO"],MATCH(ROW()-2,Table1[1])),"")</f>
        <v>392</v>
      </c>
      <c r="F371" s="2">
        <f ca="1">IF(Table1[4]="","",COUNT(F$2:F370)+1)</f>
        <v>362</v>
      </c>
      <c r="G371" s="2" t="str">
        <f ca="1">CELL("FORMAT",Table1[7])</f>
        <v>G</v>
      </c>
      <c r="H371" s="2"/>
      <c r="I371" s="2"/>
      <c r="J371" s="2"/>
      <c r="L371">
        <f ca="1">INDEX(Table1[4],MATCH(ROW()-2,Table1[5]))</f>
        <v>399</v>
      </c>
      <c r="M371" t="str">
        <f ca="1">INDEX(Sheet1!A:A,Table2[[#This Row],[//]])</f>
        <v>Correction Fluid CF-S230</v>
      </c>
      <c r="N371" t="str">
        <f ca="1">IF(INDEX(Sheet1!B:B,Table2[[#This Row],[//]])="","",INDEX(Sheet1!B:B,Table2[[#This Row],[//]]))</f>
        <v>12pcs x 48bxs</v>
      </c>
      <c r="O371" s="4">
        <f ca="1">IF(INDEX(Sheet1!C:C,Table2[[#This Row],[//]])="","",INDEX(Sheet1!C:C,Table2[[#This Row],[//]]))</f>
        <v>37800</v>
      </c>
      <c r="P371" s="2" t="str">
        <f ca="1">IF(INDEX(Sheet1!D:D,Table2[[#This Row],[//]])="","",INDEX(Sheet1!D:D,Table2[[#This Row],[//]]))</f>
        <v>dz</v>
      </c>
      <c r="Q371" s="2" t="str">
        <f ca="1">IF(INDEX(Sheet1!E:E,Table2[[#This Row],[//]])="","",INDEX(Sheet1!E:E,Table2[[#This Row],[//]]))</f>
        <v>++</v>
      </c>
    </row>
    <row r="372" spans="1:17" x14ac:dyDescent="0.25">
      <c r="A372" s="2">
        <f>IF(OR(Sheet1!A372=Table1[[#Headers],[NAMA BARANG "JOYKO"]],Sheet1!A372=""),"",ROW(Sheet1!A372))</f>
        <v>372</v>
      </c>
      <c r="B372" s="2">
        <f>IF(Table1[[#This Row],[NAMA BARANG "JOYKO"]]="","",COUNT(B$2:B371)+1)</f>
        <v>352</v>
      </c>
      <c r="C372" s="2" t="str">
        <f>INDEX(Sheet1!A:A,INDEX(Table1[NAMA BARANG "JOYKO"],MATCH(ROW()-2,Table1[1])))</f>
        <v>Correction Fluid CF-S224 (Besi)</v>
      </c>
      <c r="D372" s="2" t="str">
        <f t="shared" si="5"/>
        <v>C2:C371</v>
      </c>
      <c r="E372" s="2">
        <f ca="1">IF(_xlfn.IFNA(MATCH(Table1[[#This Row],[2]],INDIRECT(Table1[[#This Row],[3]]),0),0)=0,INDEX(Table1[NAMA BARANG "JOYKO"],MATCH(ROW()-2,Table1[1])),"")</f>
        <v>393</v>
      </c>
      <c r="F372" s="2">
        <f ca="1">IF(Table1[4]="","",COUNT(F$2:F371)+1)</f>
        <v>363</v>
      </c>
      <c r="G372" s="2" t="str">
        <f ca="1">CELL("FORMAT",Table1[7])</f>
        <v>G</v>
      </c>
      <c r="H372" s="2"/>
      <c r="I372" s="2"/>
      <c r="J372" s="2"/>
      <c r="L372">
        <f ca="1">INDEX(Table1[4],MATCH(ROW()-2,Table1[5]))</f>
        <v>400</v>
      </c>
      <c r="M372" t="str">
        <f ca="1">INDEX(Sheet1!A:A,Table2[[#This Row],[//]])</f>
        <v>Correction Fluid CF-S232</v>
      </c>
      <c r="N372" t="str">
        <f ca="1">IF(INDEX(Sheet1!B:B,Table2[[#This Row],[//]])="","",INDEX(Sheet1!B:B,Table2[[#This Row],[//]]))</f>
        <v>12pcs x 48bxs</v>
      </c>
      <c r="O372" s="4">
        <f ca="1">IF(INDEX(Sheet1!C:C,Table2[[#This Row],[//]])="","",INDEX(Sheet1!C:C,Table2[[#This Row],[//]]))</f>
        <v>37200</v>
      </c>
      <c r="P372" s="2" t="str">
        <f ca="1">IF(INDEX(Sheet1!D:D,Table2[[#This Row],[//]])="","",INDEX(Sheet1!D:D,Table2[[#This Row],[//]]))</f>
        <v>dz</v>
      </c>
      <c r="Q372" s="2" t="str">
        <f ca="1">IF(INDEX(Sheet1!E:E,Table2[[#This Row],[//]])="","",INDEX(Sheet1!E:E,Table2[[#This Row],[//]]))</f>
        <v>++</v>
      </c>
    </row>
    <row r="373" spans="1:17" x14ac:dyDescent="0.25">
      <c r="A373" s="2">
        <f>IF(OR(Sheet1!A373=Table1[[#Headers],[NAMA BARANG "JOYKO"]],Sheet1!A373=""),"",ROW(Sheet1!A373))</f>
        <v>373</v>
      </c>
      <c r="B373" s="2">
        <f>IF(Table1[[#This Row],[NAMA BARANG "JOYKO"]]="","",COUNT(B$2:B372)+1)</f>
        <v>353</v>
      </c>
      <c r="C373" s="2" t="str">
        <f>INDEX(Sheet1!A:A,INDEX(Table1[NAMA BARANG "JOYKO"],MATCH(ROW()-2,Table1[1])))</f>
        <v>Correction Fluid CF-S225 (Besi)</v>
      </c>
      <c r="D373" s="2" t="str">
        <f t="shared" si="5"/>
        <v>C2:C372</v>
      </c>
      <c r="E373" s="2">
        <f ca="1">IF(_xlfn.IFNA(MATCH(Table1[[#This Row],[2]],INDIRECT(Table1[[#This Row],[3]]),0),0)=0,INDEX(Table1[NAMA BARANG "JOYKO"],MATCH(ROW()-2,Table1[1])),"")</f>
        <v>394</v>
      </c>
      <c r="F373" s="2">
        <f ca="1">IF(Table1[4]="","",COUNT(F$2:F372)+1)</f>
        <v>364</v>
      </c>
      <c r="G373" s="2" t="str">
        <f ca="1">CELL("FORMAT",Table1[7])</f>
        <v>G</v>
      </c>
      <c r="H373" s="2"/>
      <c r="I373" s="2"/>
      <c r="J373" s="2"/>
      <c r="L373">
        <f ca="1">INDEX(Table1[4],MATCH(ROW()-2,Table1[5]))</f>
        <v>401</v>
      </c>
      <c r="M373" t="str">
        <f ca="1">INDEX(Sheet1!A:A,Table2[[#This Row],[//]])</f>
        <v>Correction Fluid CF-S233</v>
      </c>
      <c r="N373" t="str">
        <f ca="1">IF(INDEX(Sheet1!B:B,Table2[[#This Row],[//]])="","",INDEX(Sheet1!B:B,Table2[[#This Row],[//]]))</f>
        <v>12pcs x 60bxs</v>
      </c>
      <c r="O373" s="4">
        <f ca="1">IF(INDEX(Sheet1!C:C,Table2[[#This Row],[//]])="","",INDEX(Sheet1!C:C,Table2[[#This Row],[//]]))</f>
        <v>45000</v>
      </c>
      <c r="P373" s="2" t="str">
        <f ca="1">IF(INDEX(Sheet1!D:D,Table2[[#This Row],[//]])="","",INDEX(Sheet1!D:D,Table2[[#This Row],[//]]))</f>
        <v>dz</v>
      </c>
      <c r="Q373" s="2" t="str">
        <f ca="1">IF(INDEX(Sheet1!E:E,Table2[[#This Row],[//]])="","",INDEX(Sheet1!E:E,Table2[[#This Row],[//]]))</f>
        <v>++</v>
      </c>
    </row>
    <row r="374" spans="1:17" x14ac:dyDescent="0.25">
      <c r="A374" s="2">
        <f>IF(OR(Sheet1!A374=Table1[[#Headers],[NAMA BARANG "JOYKO"]],Sheet1!A374=""),"",ROW(Sheet1!A374))</f>
        <v>374</v>
      </c>
      <c r="B374" s="2">
        <f>IF(Table1[[#This Row],[NAMA BARANG "JOYKO"]]="","",COUNT(B$2:B373)+1)</f>
        <v>354</v>
      </c>
      <c r="C374" s="2" t="str">
        <f>INDEX(Sheet1!A:A,INDEX(Table1[NAMA BARANG "JOYKO"],MATCH(ROW()-2,Table1[1])))</f>
        <v>Correction Fluid CF-S226 (Besi)</v>
      </c>
      <c r="D374" s="2" t="str">
        <f t="shared" si="5"/>
        <v>C2:C373</v>
      </c>
      <c r="E374" s="2">
        <f ca="1">IF(_xlfn.IFNA(MATCH(Table1[[#This Row],[2]],INDIRECT(Table1[[#This Row],[3]]),0),0)=0,INDEX(Table1[NAMA BARANG "JOYKO"],MATCH(ROW()-2,Table1[1])),"")</f>
        <v>395</v>
      </c>
      <c r="F374" s="2">
        <f ca="1">IF(Table1[4]="","",COUNT(F$2:F373)+1)</f>
        <v>365</v>
      </c>
      <c r="G374" s="2" t="str">
        <f ca="1">CELL("FORMAT",Table1[7])</f>
        <v>G</v>
      </c>
      <c r="H374" s="2"/>
      <c r="I374" s="2"/>
      <c r="J374" s="2"/>
      <c r="L374">
        <f ca="1">INDEX(Table1[4],MATCH(ROW()-2,Table1[5]))</f>
        <v>402</v>
      </c>
      <c r="M374" t="str">
        <f ca="1">INDEX(Sheet1!A:A,Table2[[#This Row],[//]])</f>
        <v>Correction Fluid CF-SB234 (Besi+Kuas)</v>
      </c>
      <c r="N374" t="str">
        <f ca="1">IF(INDEX(Sheet1!B:B,Table2[[#This Row],[//]])="","",INDEX(Sheet1!B:B,Table2[[#This Row],[//]]))</f>
        <v>12pcs x 36bxs</v>
      </c>
      <c r="O374" s="4">
        <f ca="1">IF(INDEX(Sheet1!C:C,Table2[[#This Row],[//]])="","",INDEX(Sheet1!C:C,Table2[[#This Row],[//]]))</f>
        <v>46800</v>
      </c>
      <c r="P374" s="2" t="str">
        <f ca="1">IF(INDEX(Sheet1!D:D,Table2[[#This Row],[//]])="","",INDEX(Sheet1!D:D,Table2[[#This Row],[//]]))</f>
        <v>dz</v>
      </c>
      <c r="Q374" s="2" t="str">
        <f ca="1">IF(INDEX(Sheet1!E:E,Table2[[#This Row],[//]])="","",INDEX(Sheet1!E:E,Table2[[#This Row],[//]]))</f>
        <v>++</v>
      </c>
    </row>
    <row r="375" spans="1:17" x14ac:dyDescent="0.25">
      <c r="A375" s="2">
        <f>IF(OR(Sheet1!A375=Table1[[#Headers],[NAMA BARANG "JOYKO"]],Sheet1!A375=""),"",ROW(Sheet1!A375))</f>
        <v>375</v>
      </c>
      <c r="B375" s="2">
        <f>IF(Table1[[#This Row],[NAMA BARANG "JOYKO"]]="","",COUNT(B$2:B374)+1)</f>
        <v>355</v>
      </c>
      <c r="C375" s="2" t="str">
        <f>INDEX(Sheet1!A:A,INDEX(Table1[NAMA BARANG "JOYKO"],MATCH(ROW()-2,Table1[1])))</f>
        <v>Correction Fluid CF-S227 (Besi)</v>
      </c>
      <c r="D375" s="2" t="str">
        <f t="shared" si="5"/>
        <v>C2:C374</v>
      </c>
      <c r="E375" s="2">
        <f ca="1">IF(_xlfn.IFNA(MATCH(Table1[[#This Row],[2]],INDIRECT(Table1[[#This Row],[3]]),0),0)=0,INDEX(Table1[NAMA BARANG "JOYKO"],MATCH(ROW()-2,Table1[1])),"")</f>
        <v>396</v>
      </c>
      <c r="F375" s="2">
        <f ca="1">IF(Table1[4]="","",COUNT(F$2:F374)+1)</f>
        <v>366</v>
      </c>
      <c r="G375" s="2" t="str">
        <f ca="1">CELL("FORMAT",Table1[7])</f>
        <v>G</v>
      </c>
      <c r="H375" s="2"/>
      <c r="I375" s="2"/>
      <c r="J375" s="2"/>
      <c r="L375">
        <f ca="1">INDEX(Table1[4],MATCH(ROW()-2,Table1[5]))</f>
        <v>403</v>
      </c>
      <c r="M375" t="str">
        <f ca="1">INDEX(Sheet1!A:A,Table2[[#This Row],[//]])</f>
        <v>Correction Fluid CF-P211 (Plastik)</v>
      </c>
      <c r="N375" t="str">
        <f ca="1">IF(INDEX(Sheet1!B:B,Table2[[#This Row],[//]])="","",INDEX(Sheet1!B:B,Table2[[#This Row],[//]]))</f>
        <v>12pcs x 48bxs</v>
      </c>
      <c r="O375" s="4">
        <f ca="1">IF(INDEX(Sheet1!C:C,Table2[[#This Row],[//]])="","",INDEX(Sheet1!C:C,Table2[[#This Row],[//]]))</f>
        <v>37200</v>
      </c>
      <c r="P375" s="2" t="str">
        <f ca="1">IF(INDEX(Sheet1!D:D,Table2[[#This Row],[//]])="","",INDEX(Sheet1!D:D,Table2[[#This Row],[//]]))</f>
        <v>dz</v>
      </c>
      <c r="Q375" s="2" t="str">
        <f ca="1">IF(INDEX(Sheet1!E:E,Table2[[#This Row],[//]])="","",INDEX(Sheet1!E:E,Table2[[#This Row],[//]]))</f>
        <v>++</v>
      </c>
    </row>
    <row r="376" spans="1:17" x14ac:dyDescent="0.25">
      <c r="A376" s="2">
        <f>IF(OR(Sheet1!A376=Table1[[#Headers],[NAMA BARANG "JOYKO"]],Sheet1!A376=""),"",ROW(Sheet1!A376))</f>
        <v>376</v>
      </c>
      <c r="B376" s="2">
        <f>IF(Table1[[#This Row],[NAMA BARANG "JOYKO"]]="","",COUNT(B$2:B375)+1)</f>
        <v>356</v>
      </c>
      <c r="C376" s="2" t="str">
        <f>INDEX(Sheet1!A:A,INDEX(Table1[NAMA BARANG "JOYKO"],MATCH(ROW()-2,Table1[1])))</f>
        <v>Correction Fluid CF-S228 (Besi)</v>
      </c>
      <c r="D376" s="2" t="str">
        <f t="shared" si="5"/>
        <v>C2:C375</v>
      </c>
      <c r="E376" s="2">
        <f ca="1">IF(_xlfn.IFNA(MATCH(Table1[[#This Row],[2]],INDIRECT(Table1[[#This Row],[3]]),0),0)=0,INDEX(Table1[NAMA BARANG "JOYKO"],MATCH(ROW()-2,Table1[1])),"")</f>
        <v>397</v>
      </c>
      <c r="F376" s="2">
        <f ca="1">IF(Table1[4]="","",COUNT(F$2:F375)+1)</f>
        <v>367</v>
      </c>
      <c r="G376" s="2" t="str">
        <f ca="1">CELL("FORMAT",Table1[7])</f>
        <v>G</v>
      </c>
      <c r="H376" s="2"/>
      <c r="I376" s="2"/>
      <c r="J376" s="2"/>
      <c r="L376">
        <f ca="1">INDEX(Table1[4],MATCH(ROW()-2,Table1[5]))</f>
        <v>404</v>
      </c>
      <c r="M376" t="str">
        <f ca="1">INDEX(Sheet1!A:A,Table2[[#This Row],[//]])</f>
        <v>Correction Fluid CF-P231</v>
      </c>
      <c r="N376" t="str">
        <f ca="1">IF(INDEX(Sheet1!B:B,Table2[[#This Row],[//]])="","",INDEX(Sheet1!B:B,Table2[[#This Row],[//]]))</f>
        <v>12pcs x 48bxs</v>
      </c>
      <c r="O376" s="4">
        <f ca="1">IF(INDEX(Sheet1!C:C,Table2[[#This Row],[//]])="","",INDEX(Sheet1!C:C,Table2[[#This Row],[//]]))</f>
        <v>39000</v>
      </c>
      <c r="P376" s="2" t="str">
        <f ca="1">IF(INDEX(Sheet1!D:D,Table2[[#This Row],[//]])="","",INDEX(Sheet1!D:D,Table2[[#This Row],[//]]))</f>
        <v>dz</v>
      </c>
      <c r="Q376" s="2" t="str">
        <f ca="1">IF(INDEX(Sheet1!E:E,Table2[[#This Row],[//]])="","",INDEX(Sheet1!E:E,Table2[[#This Row],[//]]))</f>
        <v>++</v>
      </c>
    </row>
    <row r="377" spans="1:17" x14ac:dyDescent="0.25">
      <c r="A377" s="2">
        <f>IF(OR(Sheet1!A377=Table1[[#Headers],[NAMA BARANG "JOYKO"]],Sheet1!A377=""),"",ROW(Sheet1!A377))</f>
        <v>377</v>
      </c>
      <c r="B377" s="2">
        <f>IF(Table1[[#This Row],[NAMA BARANG "JOYKO"]]="","",COUNT(B$2:B376)+1)</f>
        <v>357</v>
      </c>
      <c r="C377" s="2" t="str">
        <f>INDEX(Sheet1!A:A,INDEX(Table1[NAMA BARANG "JOYKO"],MATCH(ROW()-2,Table1[1])))</f>
        <v>Correction Fluid CF-S229</v>
      </c>
      <c r="D377" s="2" t="str">
        <f t="shared" si="5"/>
        <v>C2:C376</v>
      </c>
      <c r="E377" s="2">
        <f ca="1">IF(_xlfn.IFNA(MATCH(Table1[[#This Row],[2]],INDIRECT(Table1[[#This Row],[3]]),0),0)=0,INDEX(Table1[NAMA BARANG "JOYKO"],MATCH(ROW()-2,Table1[1])),"")</f>
        <v>398</v>
      </c>
      <c r="F377" s="2">
        <f ca="1">IF(Table1[4]="","",COUNT(F$2:F376)+1)</f>
        <v>368</v>
      </c>
      <c r="G377" s="2" t="str">
        <f ca="1">CELL("FORMAT",Table1[7])</f>
        <v>G</v>
      </c>
      <c r="H377" s="2"/>
      <c r="I377" s="2"/>
      <c r="J377" s="2"/>
      <c r="L377">
        <f ca="1">INDEX(Table1[4],MATCH(ROW()-2,Table1[5]))</f>
        <v>405</v>
      </c>
      <c r="M377" t="str">
        <f ca="1">INDEX(Sheet1!A:A,Table2[[#This Row],[//]])</f>
        <v>Correction Fluid CF-P235</v>
      </c>
      <c r="N377" t="str">
        <f ca="1">IF(INDEX(Sheet1!B:B,Table2[[#This Row],[//]])="","",INDEX(Sheet1!B:B,Table2[[#This Row],[//]]))</f>
        <v>12pcs x 120bxs</v>
      </c>
      <c r="O377" s="4">
        <f ca="1">IF(INDEX(Sheet1!C:C,Table2[[#This Row],[//]])="","",INDEX(Sheet1!C:C,Table2[[#This Row],[//]]))</f>
        <v>17400</v>
      </c>
      <c r="P377" s="2" t="str">
        <f ca="1">IF(INDEX(Sheet1!D:D,Table2[[#This Row],[//]])="","",INDEX(Sheet1!D:D,Table2[[#This Row],[//]]))</f>
        <v>dz</v>
      </c>
      <c r="Q377" s="2" t="str">
        <f ca="1">IF(INDEX(Sheet1!E:E,Table2[[#This Row],[//]])="","",INDEX(Sheet1!E:E,Table2[[#This Row],[//]]))</f>
        <v>++</v>
      </c>
    </row>
    <row r="378" spans="1:17" x14ac:dyDescent="0.25">
      <c r="A378" s="2">
        <f>IF(OR(Sheet1!A378=Table1[[#Headers],[NAMA BARANG "JOYKO"]],Sheet1!A378=""),"",ROW(Sheet1!A378))</f>
        <v>378</v>
      </c>
      <c r="B378" s="2">
        <f>IF(Table1[[#This Row],[NAMA BARANG "JOYKO"]]="","",COUNT(B$2:B377)+1)</f>
        <v>358</v>
      </c>
      <c r="C378" s="2" t="str">
        <f>INDEX(Sheet1!A:A,INDEX(Table1[NAMA BARANG "JOYKO"],MATCH(ROW()-2,Table1[1])))</f>
        <v>Correction Fluid CF-S230</v>
      </c>
      <c r="D378" s="2" t="str">
        <f t="shared" si="5"/>
        <v>C2:C377</v>
      </c>
      <c r="E378" s="2">
        <f ca="1">IF(_xlfn.IFNA(MATCH(Table1[[#This Row],[2]],INDIRECT(Table1[[#This Row],[3]]),0),0)=0,INDEX(Table1[NAMA BARANG "JOYKO"],MATCH(ROW()-2,Table1[1])),"")</f>
        <v>399</v>
      </c>
      <c r="F378" s="2">
        <f ca="1">IF(Table1[4]="","",COUNT(F$2:F377)+1)</f>
        <v>369</v>
      </c>
      <c r="G378" s="2" t="str">
        <f ca="1">CELL("FORMAT",Table1[7])</f>
        <v>G</v>
      </c>
      <c r="H378" s="2"/>
      <c r="I378" s="2"/>
      <c r="J378" s="2"/>
      <c r="L378">
        <f ca="1">INDEX(Table1[4],MATCH(ROW()-2,Table1[5]))</f>
        <v>406</v>
      </c>
      <c r="M378" t="str">
        <f ca="1">INDEX(Sheet1!A:A,Table2[[#This Row],[//]])</f>
        <v>Correction Fluid CF-P18IB (Plastik)</v>
      </c>
      <c r="N378" t="str">
        <f ca="1">IF(INDEX(Sheet1!B:B,Table2[[#This Row],[//]])="","",INDEX(Sheet1!B:B,Table2[[#This Row],[//]]))</f>
        <v>12pcs x 36bxs</v>
      </c>
      <c r="O378" s="4">
        <f ca="1">IF(INDEX(Sheet1!C:C,Table2[[#This Row],[//]])="","",INDEX(Sheet1!C:C,Table2[[#This Row],[//]]))</f>
        <v>37800</v>
      </c>
      <c r="P378" s="2" t="str">
        <f ca="1">IF(INDEX(Sheet1!D:D,Table2[[#This Row],[//]])="","",INDEX(Sheet1!D:D,Table2[[#This Row],[//]]))</f>
        <v>dz</v>
      </c>
      <c r="Q378" s="2" t="str">
        <f ca="1">IF(INDEX(Sheet1!E:E,Table2[[#This Row],[//]])="","",INDEX(Sheet1!E:E,Table2[[#This Row],[//]]))</f>
        <v>++</v>
      </c>
    </row>
    <row r="379" spans="1:17" x14ac:dyDescent="0.25">
      <c r="A379" s="2">
        <f>IF(OR(Sheet1!A379=Table1[[#Headers],[NAMA BARANG "JOYKO"]],Sheet1!A379=""),"",ROW(Sheet1!A379))</f>
        <v>379</v>
      </c>
      <c r="B379" s="2">
        <f>IF(Table1[[#This Row],[NAMA BARANG "JOYKO"]]="","",COUNT(B$2:B378)+1)</f>
        <v>359</v>
      </c>
      <c r="C379" s="2" t="str">
        <f>INDEX(Sheet1!A:A,INDEX(Table1[NAMA BARANG "JOYKO"],MATCH(ROW()-2,Table1[1])))</f>
        <v>Correction Fluid CF-S232</v>
      </c>
      <c r="D379" s="2" t="str">
        <f t="shared" si="5"/>
        <v>C2:C378</v>
      </c>
      <c r="E379" s="2">
        <f ca="1">IF(_xlfn.IFNA(MATCH(Table1[[#This Row],[2]],INDIRECT(Table1[[#This Row],[3]]),0),0)=0,INDEX(Table1[NAMA BARANG "JOYKO"],MATCH(ROW()-2,Table1[1])),"")</f>
        <v>400</v>
      </c>
      <c r="F379" s="2">
        <f ca="1">IF(Table1[4]="","",COUNT(F$2:F378)+1)</f>
        <v>370</v>
      </c>
      <c r="G379" s="2" t="str">
        <f ca="1">CELL("FORMAT",Table1[7])</f>
        <v>G</v>
      </c>
      <c r="H379" s="2"/>
      <c r="I379" s="2"/>
      <c r="J379" s="2"/>
      <c r="L379">
        <f ca="1">INDEX(Table1[4],MATCH(ROW()-2,Table1[5]))</f>
        <v>407</v>
      </c>
      <c r="M379" s="3" t="str">
        <f ca="1">INDEX(Sheet1!A:A,Table2[[#This Row],[//]])</f>
        <v>*Correction Tape</v>
      </c>
      <c r="N379" t="str">
        <f ca="1">IF(INDEX(Sheet1!B:B,Table2[[#This Row],[//]])="","",INDEX(Sheet1!B:B,Table2[[#This Row],[//]]))</f>
        <v/>
      </c>
      <c r="O379" s="4" t="str">
        <f ca="1">IF(INDEX(Sheet1!C:C,Table2[[#This Row],[//]])="","",INDEX(Sheet1!C:C,Table2[[#This Row],[//]]))</f>
        <v/>
      </c>
      <c r="P379" s="2" t="str">
        <f ca="1">IF(INDEX(Sheet1!D:D,Table2[[#This Row],[//]])="","",INDEX(Sheet1!D:D,Table2[[#This Row],[//]]))</f>
        <v/>
      </c>
      <c r="Q379" s="2" t="str">
        <f ca="1">IF(INDEX(Sheet1!E:E,Table2[[#This Row],[//]])="","",INDEX(Sheet1!E:E,Table2[[#This Row],[//]]))</f>
        <v/>
      </c>
    </row>
    <row r="380" spans="1:17" x14ac:dyDescent="0.25">
      <c r="A380" s="2">
        <f>IF(OR(Sheet1!A380=Table1[[#Headers],[NAMA BARANG "JOYKO"]],Sheet1!A380=""),"",ROW(Sheet1!A380))</f>
        <v>380</v>
      </c>
      <c r="B380" s="2">
        <f>IF(Table1[[#This Row],[NAMA BARANG "JOYKO"]]="","",COUNT(B$2:B379)+1)</f>
        <v>360</v>
      </c>
      <c r="C380" s="2" t="str">
        <f>INDEX(Sheet1!A:A,INDEX(Table1[NAMA BARANG "JOYKO"],MATCH(ROW()-2,Table1[1])))</f>
        <v>Correction Fluid CF-S233</v>
      </c>
      <c r="D380" s="2" t="str">
        <f t="shared" si="5"/>
        <v>C2:C379</v>
      </c>
      <c r="E380" s="2">
        <f ca="1">IF(_xlfn.IFNA(MATCH(Table1[[#This Row],[2]],INDIRECT(Table1[[#This Row],[3]]),0),0)=0,INDEX(Table1[NAMA BARANG "JOYKO"],MATCH(ROW()-2,Table1[1])),"")</f>
        <v>401</v>
      </c>
      <c r="F380" s="2">
        <f ca="1">IF(Table1[4]="","",COUNT(F$2:F379)+1)</f>
        <v>371</v>
      </c>
      <c r="G380" s="2" t="str">
        <f ca="1">CELL("FORMAT",Table1[7])</f>
        <v>G</v>
      </c>
      <c r="H380" s="2"/>
      <c r="I380" s="2"/>
      <c r="J380" s="2"/>
      <c r="L380">
        <f ca="1">INDEX(Table1[4],MATCH(ROW()-2,Table1[5]))</f>
        <v>408</v>
      </c>
      <c r="M380" t="str">
        <f ca="1">INDEX(Sheet1!A:A,Table2[[#This Row],[//]])</f>
        <v>Correction Tape CT-507</v>
      </c>
      <c r="N380" t="str">
        <f ca="1">IF(INDEX(Sheet1!B:B,Table2[[#This Row],[//]])="","",INDEX(Sheet1!B:B,Table2[[#This Row],[//]]))</f>
        <v>12pcs x 60bxs</v>
      </c>
      <c r="O380" s="4">
        <f ca="1">IF(INDEX(Sheet1!C:C,Table2[[#This Row],[//]])="","",INDEX(Sheet1!C:C,Table2[[#This Row],[//]]))</f>
        <v>4600</v>
      </c>
      <c r="P380" s="2" t="str">
        <f ca="1">IF(INDEX(Sheet1!D:D,Table2[[#This Row],[//]])="","",INDEX(Sheet1!D:D,Table2[[#This Row],[//]]))</f>
        <v>pc</v>
      </c>
      <c r="Q380" s="2" t="str">
        <f ca="1">IF(INDEX(Sheet1!E:E,Table2[[#This Row],[//]])="","",INDEX(Sheet1!E:E,Table2[[#This Row],[//]]))</f>
        <v>++</v>
      </c>
    </row>
    <row r="381" spans="1:17" x14ac:dyDescent="0.25">
      <c r="A381" s="2">
        <f>IF(OR(Sheet1!A381=Table1[[#Headers],[NAMA BARANG "JOYKO"]],Sheet1!A381=""),"",ROW(Sheet1!A381))</f>
        <v>381</v>
      </c>
      <c r="B381" s="2">
        <f>IF(Table1[[#This Row],[NAMA BARANG "JOYKO"]]="","",COUNT(B$2:B380)+1)</f>
        <v>361</v>
      </c>
      <c r="C381" s="2" t="str">
        <f>INDEX(Sheet1!A:A,INDEX(Table1[NAMA BARANG "JOYKO"],MATCH(ROW()-2,Table1[1])))</f>
        <v>Correction Fluid CF-SB234 (Besi+Kuas)</v>
      </c>
      <c r="D381" s="2" t="str">
        <f t="shared" si="5"/>
        <v>C2:C380</v>
      </c>
      <c r="E381" s="2">
        <f ca="1">IF(_xlfn.IFNA(MATCH(Table1[[#This Row],[2]],INDIRECT(Table1[[#This Row],[3]]),0),0)=0,INDEX(Table1[NAMA BARANG "JOYKO"],MATCH(ROW()-2,Table1[1])),"")</f>
        <v>402</v>
      </c>
      <c r="F381" s="2">
        <f ca="1">IF(Table1[4]="","",COUNT(F$2:F380)+1)</f>
        <v>372</v>
      </c>
      <c r="G381" s="2" t="str">
        <f ca="1">CELL("FORMAT",Table1[7])</f>
        <v>G</v>
      </c>
      <c r="H381" s="2"/>
      <c r="I381" s="2"/>
      <c r="J381" s="2"/>
      <c r="L381">
        <f ca="1">INDEX(Table1[4],MATCH(ROW()-2,Table1[5]))</f>
        <v>409</v>
      </c>
      <c r="M381" t="str">
        <f ca="1">INDEX(Sheet1!A:A,Table2[[#This Row],[//]])</f>
        <v>Correction Tape CT-508</v>
      </c>
      <c r="N381" t="str">
        <f ca="1">IF(INDEX(Sheet1!B:B,Table2[[#This Row],[//]])="","",INDEX(Sheet1!B:B,Table2[[#This Row],[//]]))</f>
        <v>12pcs x 60bxs</v>
      </c>
      <c r="O381" s="4">
        <f ca="1">IF(INDEX(Sheet1!C:C,Table2[[#This Row],[//]])="","",INDEX(Sheet1!C:C,Table2[[#This Row],[//]]))</f>
        <v>4500</v>
      </c>
      <c r="P381" s="2" t="str">
        <f ca="1">IF(INDEX(Sheet1!D:D,Table2[[#This Row],[//]])="","",INDEX(Sheet1!D:D,Table2[[#This Row],[//]]))</f>
        <v>pc</v>
      </c>
      <c r="Q381" s="2" t="str">
        <f ca="1">IF(INDEX(Sheet1!E:E,Table2[[#This Row],[//]])="","",INDEX(Sheet1!E:E,Table2[[#This Row],[//]]))</f>
        <v>++</v>
      </c>
    </row>
    <row r="382" spans="1:17" x14ac:dyDescent="0.25">
      <c r="A382" s="2">
        <f>IF(OR(Sheet1!A382=Table1[[#Headers],[NAMA BARANG "JOYKO"]],Sheet1!A382=""),"",ROW(Sheet1!A382))</f>
        <v>382</v>
      </c>
      <c r="B382" s="2">
        <f>IF(Table1[[#This Row],[NAMA BARANG "JOYKO"]]="","",COUNT(B$2:B381)+1)</f>
        <v>362</v>
      </c>
      <c r="C382" s="2" t="str">
        <f>INDEX(Sheet1!A:A,INDEX(Table1[NAMA BARANG "JOYKO"],MATCH(ROW()-2,Table1[1])))</f>
        <v>Correction Fluid CF-P211 (Plastik)</v>
      </c>
      <c r="D382" s="2" t="str">
        <f t="shared" si="5"/>
        <v>C2:C381</v>
      </c>
      <c r="E382" s="2">
        <f ca="1">IF(_xlfn.IFNA(MATCH(Table1[[#This Row],[2]],INDIRECT(Table1[[#This Row],[3]]),0),0)=0,INDEX(Table1[NAMA BARANG "JOYKO"],MATCH(ROW()-2,Table1[1])),"")</f>
        <v>403</v>
      </c>
      <c r="F382" s="2">
        <f ca="1">IF(Table1[4]="","",COUNT(F$2:F381)+1)</f>
        <v>373</v>
      </c>
      <c r="G382" s="2" t="str">
        <f ca="1">CELL("FORMAT",Table1[7])</f>
        <v>G</v>
      </c>
      <c r="H382" s="2"/>
      <c r="I382" s="2"/>
      <c r="J382" s="2"/>
      <c r="L382">
        <f ca="1">INDEX(Table1[4],MATCH(ROW()-2,Table1[5]))</f>
        <v>410</v>
      </c>
      <c r="M382" t="str">
        <f ca="1">INDEX(Sheet1!A:A,Table2[[#This Row],[//]])</f>
        <v>Correction Tape CT-509</v>
      </c>
      <c r="N382" t="str">
        <f ca="1">IF(INDEX(Sheet1!B:B,Table2[[#This Row],[//]])="","",INDEX(Sheet1!B:B,Table2[[#This Row],[//]]))</f>
        <v>12pcs x 60bxs</v>
      </c>
      <c r="O382" s="4">
        <f ca="1">IF(INDEX(Sheet1!C:C,Table2[[#This Row],[//]])="","",INDEX(Sheet1!C:C,Table2[[#This Row],[//]]))</f>
        <v>6000</v>
      </c>
      <c r="P382" s="2" t="str">
        <f ca="1">IF(INDEX(Sheet1!D:D,Table2[[#This Row],[//]])="","",INDEX(Sheet1!D:D,Table2[[#This Row],[//]]))</f>
        <v>pc</v>
      </c>
      <c r="Q382" s="2" t="str">
        <f ca="1">IF(INDEX(Sheet1!E:E,Table2[[#This Row],[//]])="","",INDEX(Sheet1!E:E,Table2[[#This Row],[//]]))</f>
        <v>++</v>
      </c>
    </row>
    <row r="383" spans="1:17" x14ac:dyDescent="0.25">
      <c r="A383" s="2">
        <f>IF(OR(Sheet1!A383=Table1[[#Headers],[NAMA BARANG "JOYKO"]],Sheet1!A383=""),"",ROW(Sheet1!A383))</f>
        <v>383</v>
      </c>
      <c r="B383" s="2">
        <f>IF(Table1[[#This Row],[NAMA BARANG "JOYKO"]]="","",COUNT(B$2:B382)+1)</f>
        <v>363</v>
      </c>
      <c r="C383" s="2" t="str">
        <f>INDEX(Sheet1!A:A,INDEX(Table1[NAMA BARANG "JOYKO"],MATCH(ROW()-2,Table1[1])))</f>
        <v>Correction Fluid CF-P231</v>
      </c>
      <c r="D383" s="2" t="str">
        <f t="shared" si="5"/>
        <v>C2:C382</v>
      </c>
      <c r="E383" s="2">
        <f ca="1">IF(_xlfn.IFNA(MATCH(Table1[[#This Row],[2]],INDIRECT(Table1[[#This Row],[3]]),0),0)=0,INDEX(Table1[NAMA BARANG "JOYKO"],MATCH(ROW()-2,Table1[1])),"")</f>
        <v>404</v>
      </c>
      <c r="F383" s="2">
        <f ca="1">IF(Table1[4]="","",COUNT(F$2:F382)+1)</f>
        <v>374</v>
      </c>
      <c r="G383" s="2" t="str">
        <f ca="1">CELL("FORMAT",Table1[7])</f>
        <v>G</v>
      </c>
      <c r="H383" s="2"/>
      <c r="I383" s="2"/>
      <c r="J383" s="2"/>
      <c r="L383">
        <f ca="1">INDEX(Table1[4],MATCH(ROW()-2,Table1[5]))</f>
        <v>411</v>
      </c>
      <c r="M383" t="str">
        <f ca="1">INDEX(Sheet1!A:A,Table2[[#This Row],[//]])</f>
        <v>Correction Tape CT-510A</v>
      </c>
      <c r="N383" t="str">
        <f ca="1">IF(INDEX(Sheet1!B:B,Table2[[#This Row],[//]])="","",INDEX(Sheet1!B:B,Table2[[#This Row],[//]]))</f>
        <v>12pcs x 30bxs</v>
      </c>
      <c r="O383" s="4">
        <f ca="1">IF(INDEX(Sheet1!C:C,Table2[[#This Row],[//]])="","",INDEX(Sheet1!C:C,Table2[[#This Row],[//]]))</f>
        <v>5800</v>
      </c>
      <c r="P383" s="2" t="str">
        <f ca="1">IF(INDEX(Sheet1!D:D,Table2[[#This Row],[//]])="","",INDEX(Sheet1!D:D,Table2[[#This Row],[//]]))</f>
        <v>pc</v>
      </c>
      <c r="Q383" s="2" t="str">
        <f ca="1">IF(INDEX(Sheet1!E:E,Table2[[#This Row],[//]])="","",INDEX(Sheet1!E:E,Table2[[#This Row],[//]]))</f>
        <v>++</v>
      </c>
    </row>
    <row r="384" spans="1:17" x14ac:dyDescent="0.25">
      <c r="A384" s="2">
        <f>IF(OR(Sheet1!A384=Table1[[#Headers],[NAMA BARANG "JOYKO"]],Sheet1!A384=""),"",ROW(Sheet1!A384))</f>
        <v>384</v>
      </c>
      <c r="B384" s="2">
        <f>IF(Table1[[#This Row],[NAMA BARANG "JOYKO"]]="","",COUNT(B$2:B383)+1)</f>
        <v>364</v>
      </c>
      <c r="C384" s="2" t="str">
        <f>INDEX(Sheet1!A:A,INDEX(Table1[NAMA BARANG "JOYKO"],MATCH(ROW()-2,Table1[1])))</f>
        <v>Correction Fluid CF-P235</v>
      </c>
      <c r="D384" s="2" t="str">
        <f t="shared" si="5"/>
        <v>C2:C383</v>
      </c>
      <c r="E384" s="2">
        <f ca="1">IF(_xlfn.IFNA(MATCH(Table1[[#This Row],[2]],INDIRECT(Table1[[#This Row],[3]]),0),0)=0,INDEX(Table1[NAMA BARANG "JOYKO"],MATCH(ROW()-2,Table1[1])),"")</f>
        <v>405</v>
      </c>
      <c r="F384" s="2">
        <f ca="1">IF(Table1[4]="","",COUNT(F$2:F383)+1)</f>
        <v>375</v>
      </c>
      <c r="G384" s="2" t="str">
        <f ca="1">CELL("FORMAT",Table1[7])</f>
        <v>G</v>
      </c>
      <c r="H384" s="2"/>
      <c r="I384" s="2"/>
      <c r="J384" s="2"/>
      <c r="L384">
        <f ca="1">INDEX(Table1[4],MATCH(ROW()-2,Table1[5]))</f>
        <v>412</v>
      </c>
      <c r="M384" t="str">
        <f ca="1">INDEX(Sheet1!A:A,Table2[[#This Row],[//]])</f>
        <v>Correction Tape CT-520</v>
      </c>
      <c r="N384" t="str">
        <f ca="1">IF(INDEX(Sheet1!B:B,Table2[[#This Row],[//]])="","",INDEX(Sheet1!B:B,Table2[[#This Row],[//]]))</f>
        <v>12pcs x 30bxs</v>
      </c>
      <c r="O384" s="4">
        <f ca="1">IF(INDEX(Sheet1!C:C,Table2[[#This Row],[//]])="","",INDEX(Sheet1!C:C,Table2[[#This Row],[//]]))</f>
        <v>11000</v>
      </c>
      <c r="P384" s="2" t="str">
        <f ca="1">IF(INDEX(Sheet1!D:D,Table2[[#This Row],[//]])="","",INDEX(Sheet1!D:D,Table2[[#This Row],[//]]))</f>
        <v>pc</v>
      </c>
      <c r="Q384" s="2" t="str">
        <f ca="1">IF(INDEX(Sheet1!E:E,Table2[[#This Row],[//]])="","",INDEX(Sheet1!E:E,Table2[[#This Row],[//]]))</f>
        <v>++</v>
      </c>
    </row>
    <row r="385" spans="1:17" x14ac:dyDescent="0.25">
      <c r="A385" s="2" t="str">
        <f>IF(OR(Sheet1!A385=Table1[[#Headers],[NAMA BARANG "JOYKO"]],Sheet1!A385=""),"",ROW(Sheet1!A385))</f>
        <v/>
      </c>
      <c r="B385" s="2" t="str">
        <f>IF(Table1[[#This Row],[NAMA BARANG "JOYKO"]]="","",COUNT(B$2:B384)+1)</f>
        <v/>
      </c>
      <c r="C385" s="2" t="str">
        <f>INDEX(Sheet1!A:A,INDEX(Table1[NAMA BARANG "JOYKO"],MATCH(ROW()-2,Table1[1])))</f>
        <v>Correction Fluid CF-P18IB (Plastik)</v>
      </c>
      <c r="D385" s="2" t="str">
        <f t="shared" si="5"/>
        <v>C2:C384</v>
      </c>
      <c r="E385" s="2">
        <f ca="1">IF(_xlfn.IFNA(MATCH(Table1[[#This Row],[2]],INDIRECT(Table1[[#This Row],[3]]),0),0)=0,INDEX(Table1[NAMA BARANG "JOYKO"],MATCH(ROW()-2,Table1[1])),"")</f>
        <v>406</v>
      </c>
      <c r="F385" s="2">
        <f ca="1">IF(Table1[4]="","",COUNT(F$2:F384)+1)</f>
        <v>376</v>
      </c>
      <c r="G385" s="2" t="str">
        <f ca="1">CELL("FORMAT",Table1[7])</f>
        <v>G</v>
      </c>
      <c r="H385" s="2"/>
      <c r="I385" s="2"/>
      <c r="J385" s="2"/>
      <c r="L385">
        <f ca="1">INDEX(Table1[4],MATCH(ROW()-2,Table1[5]))</f>
        <v>413</v>
      </c>
      <c r="M385" t="str">
        <f ca="1">INDEX(Sheet1!A:A,Table2[[#This Row],[//]])</f>
        <v>Correction Tape CT-522</v>
      </c>
      <c r="N385" t="str">
        <f ca="1">IF(INDEX(Sheet1!B:B,Table2[[#This Row],[//]])="","",INDEX(Sheet1!B:B,Table2[[#This Row],[//]]))</f>
        <v>12pcs x 60bxs</v>
      </c>
      <c r="O385" s="4">
        <f ca="1">IF(INDEX(Sheet1!C:C,Table2[[#This Row],[//]])="","",INDEX(Sheet1!C:C,Table2[[#This Row],[//]]))</f>
        <v>4800</v>
      </c>
      <c r="P385" s="2" t="str">
        <f ca="1">IF(INDEX(Sheet1!D:D,Table2[[#This Row],[//]])="","",INDEX(Sheet1!D:D,Table2[[#This Row],[//]]))</f>
        <v>pc</v>
      </c>
      <c r="Q385" s="2" t="str">
        <f ca="1">IF(INDEX(Sheet1!E:E,Table2[[#This Row],[//]])="","",INDEX(Sheet1!E:E,Table2[[#This Row],[//]]))</f>
        <v>++</v>
      </c>
    </row>
    <row r="386" spans="1:17" x14ac:dyDescent="0.25">
      <c r="A386" s="2" t="str">
        <f>IF(OR(Sheet1!A386=Table1[[#Headers],[NAMA BARANG "JOYKO"]],Sheet1!A386=""),"",ROW(Sheet1!A386))</f>
        <v/>
      </c>
      <c r="B386" s="2" t="str">
        <f>IF(Table1[[#This Row],[NAMA BARANG "JOYKO"]]="","",COUNT(B$2:B385)+1)</f>
        <v/>
      </c>
      <c r="C386" s="2" t="str">
        <f>INDEX(Sheet1!A:A,INDEX(Table1[NAMA BARANG "JOYKO"],MATCH(ROW()-2,Table1[1])))</f>
        <v>*Correction Tape</v>
      </c>
      <c r="D386" s="2" t="str">
        <f t="shared" si="5"/>
        <v>C2:C385</v>
      </c>
      <c r="E386" s="2">
        <f ca="1">IF(_xlfn.IFNA(MATCH(Table1[[#This Row],[2]],INDIRECT(Table1[[#This Row],[3]]),0),0)=0,INDEX(Table1[NAMA BARANG "JOYKO"],MATCH(ROW()-2,Table1[1])),"")</f>
        <v>407</v>
      </c>
      <c r="F386" s="2">
        <f ca="1">IF(Table1[4]="","",COUNT(F$2:F385)+1)</f>
        <v>377</v>
      </c>
      <c r="G386" s="2" t="str">
        <f ca="1">CELL("FORMAT",Table1[7])</f>
        <v>G</v>
      </c>
      <c r="H386" s="2"/>
      <c r="I386" s="2"/>
      <c r="J386" s="2"/>
      <c r="L386">
        <f ca="1">INDEX(Table1[4],MATCH(ROW()-2,Table1[5]))</f>
        <v>414</v>
      </c>
      <c r="M386" t="str">
        <f ca="1">INDEX(Sheet1!A:A,Table2[[#This Row],[//]])</f>
        <v>Correction Tape CT-522PTL</v>
      </c>
      <c r="N386" t="str">
        <f ca="1">IF(INDEX(Sheet1!B:B,Table2[[#This Row],[//]])="","",INDEX(Sheet1!B:B,Table2[[#This Row],[//]]))</f>
        <v>12pcs x 60bxs</v>
      </c>
      <c r="O386" s="4">
        <f ca="1">IF(INDEX(Sheet1!C:C,Table2[[#This Row],[//]])="","",INDEX(Sheet1!C:C,Table2[[#This Row],[//]]))</f>
        <v>4800</v>
      </c>
      <c r="P386" s="2" t="str">
        <f ca="1">IF(INDEX(Sheet1!D:D,Table2[[#This Row],[//]])="","",INDEX(Sheet1!D:D,Table2[[#This Row],[//]]))</f>
        <v>pc</v>
      </c>
      <c r="Q386" s="2" t="str">
        <f ca="1">IF(INDEX(Sheet1!E:E,Table2[[#This Row],[//]])="","",INDEX(Sheet1!E:E,Table2[[#This Row],[//]]))</f>
        <v>++</v>
      </c>
    </row>
    <row r="387" spans="1:17" x14ac:dyDescent="0.25">
      <c r="A387" s="2" t="str">
        <f>IF(OR(Sheet1!A387=Table1[[#Headers],[NAMA BARANG "JOYKO"]],Sheet1!A387=""),"",ROW(Sheet1!A387))</f>
        <v/>
      </c>
      <c r="B387" s="2" t="str">
        <f>IF(Table1[[#This Row],[NAMA BARANG "JOYKO"]]="","",COUNT(B$2:B386)+1)</f>
        <v/>
      </c>
      <c r="C387" s="2" t="str">
        <f>INDEX(Sheet1!A:A,INDEX(Table1[NAMA BARANG "JOYKO"],MATCH(ROW()-2,Table1[1])))</f>
        <v>Correction Tape CT-507</v>
      </c>
      <c r="D387" s="2" t="str">
        <f t="shared" ref="D387:D450" si="6">"C"&amp;2&amp;":C"&amp;ROW()-1</f>
        <v>C2:C386</v>
      </c>
      <c r="E387" s="2">
        <f ca="1">IF(_xlfn.IFNA(MATCH(Table1[[#This Row],[2]],INDIRECT(Table1[[#This Row],[3]]),0),0)=0,INDEX(Table1[NAMA BARANG "JOYKO"],MATCH(ROW()-2,Table1[1])),"")</f>
        <v>408</v>
      </c>
      <c r="F387" s="2">
        <f ca="1">IF(Table1[4]="","",COUNT(F$2:F386)+1)</f>
        <v>378</v>
      </c>
      <c r="G387" s="2" t="str">
        <f ca="1">CELL("FORMAT",Table1[7])</f>
        <v>G</v>
      </c>
      <c r="H387" s="2"/>
      <c r="I387" s="2"/>
      <c r="J387" s="2"/>
      <c r="L387">
        <f ca="1">INDEX(Table1[4],MATCH(ROW()-2,Table1[5]))</f>
        <v>415</v>
      </c>
      <c r="M387" t="str">
        <f ca="1">INDEX(Sheet1!A:A,Table2[[#This Row],[//]])</f>
        <v>Correction Tape CT-522-02</v>
      </c>
      <c r="N387" t="str">
        <f ca="1">IF(INDEX(Sheet1!B:B,Table2[[#This Row],[//]])="","",INDEX(Sheet1!B:B,Table2[[#This Row],[//]]))</f>
        <v>12card x 24bxs</v>
      </c>
      <c r="O387" s="4">
        <f ca="1">IF(INDEX(Sheet1!C:C,Table2[[#This Row],[//]])="","",INDEX(Sheet1!C:C,Table2[[#This Row],[//]]))</f>
        <v>9300</v>
      </c>
      <c r="P387" s="2" t="str">
        <f ca="1">IF(INDEX(Sheet1!D:D,Table2[[#This Row],[//]])="","",INDEX(Sheet1!D:D,Table2[[#This Row],[//]]))</f>
        <v>card</v>
      </c>
      <c r="Q387" s="2" t="str">
        <f ca="1">IF(INDEX(Sheet1!E:E,Table2[[#This Row],[//]])="","",INDEX(Sheet1!E:E,Table2[[#This Row],[//]]))</f>
        <v>++</v>
      </c>
    </row>
    <row r="388" spans="1:17" x14ac:dyDescent="0.25">
      <c r="A388" s="2">
        <f>IF(OR(Sheet1!A388=Table1[[#Headers],[NAMA BARANG "JOYKO"]],Sheet1!A388=""),"",ROW(Sheet1!A388))</f>
        <v>388</v>
      </c>
      <c r="B388" s="2">
        <f>IF(Table1[[#This Row],[NAMA BARANG "JOYKO"]]="","",COUNT(B$2:B387)+1)</f>
        <v>365</v>
      </c>
      <c r="C388" s="2" t="str">
        <f>INDEX(Sheet1!A:A,INDEX(Table1[NAMA BARANG "JOYKO"],MATCH(ROW()-2,Table1[1])))</f>
        <v>Correction Tape CT-508</v>
      </c>
      <c r="D388" s="2" t="str">
        <f t="shared" si="6"/>
        <v>C2:C387</v>
      </c>
      <c r="E388" s="2">
        <f ca="1">IF(_xlfn.IFNA(MATCH(Table1[[#This Row],[2]],INDIRECT(Table1[[#This Row],[3]]),0),0)=0,INDEX(Table1[NAMA BARANG "JOYKO"],MATCH(ROW()-2,Table1[1])),"")</f>
        <v>409</v>
      </c>
      <c r="F388" s="2">
        <f ca="1">IF(Table1[4]="","",COUNT(F$2:F387)+1)</f>
        <v>379</v>
      </c>
      <c r="G388" s="2" t="str">
        <f ca="1">CELL("FORMAT",Table1[7])</f>
        <v>G</v>
      </c>
      <c r="H388" s="2"/>
      <c r="I388" s="2"/>
      <c r="J388" s="2"/>
      <c r="L388">
        <f ca="1">INDEX(Table1[4],MATCH(ROW()-2,Table1[5]))</f>
        <v>416</v>
      </c>
      <c r="M388" t="str">
        <f ca="1">INDEX(Sheet1!A:A,Table2[[#This Row],[//]])</f>
        <v>Correction Tape CT-523</v>
      </c>
      <c r="N388" t="str">
        <f ca="1">IF(INDEX(Sheet1!B:B,Table2[[#This Row],[//]])="","",INDEX(Sheet1!B:B,Table2[[#This Row],[//]]))</f>
        <v>12pcs x 60bxs</v>
      </c>
      <c r="O388" s="4">
        <f ca="1">IF(INDEX(Sheet1!C:C,Table2[[#This Row],[//]])="","",INDEX(Sheet1!C:C,Table2[[#This Row],[//]]))</f>
        <v>5800</v>
      </c>
      <c r="P388" s="2" t="str">
        <f ca="1">IF(INDEX(Sheet1!D:D,Table2[[#This Row],[//]])="","",INDEX(Sheet1!D:D,Table2[[#This Row],[//]]))</f>
        <v>pc</v>
      </c>
      <c r="Q388" s="2" t="str">
        <f ca="1">IF(INDEX(Sheet1!E:E,Table2[[#This Row],[//]])="","",INDEX(Sheet1!E:E,Table2[[#This Row],[//]]))</f>
        <v>++</v>
      </c>
    </row>
    <row r="389" spans="1:17" x14ac:dyDescent="0.25">
      <c r="A389" s="2">
        <f>IF(OR(Sheet1!A389=Table1[[#Headers],[NAMA BARANG "JOYKO"]],Sheet1!A389=""),"",ROW(Sheet1!A389))</f>
        <v>389</v>
      </c>
      <c r="B389" s="2">
        <f>IF(Table1[[#This Row],[NAMA BARANG "JOYKO"]]="","",COUNT(B$2:B388)+1)</f>
        <v>366</v>
      </c>
      <c r="C389" s="2" t="str">
        <f>INDEX(Sheet1!A:A,INDEX(Table1[NAMA BARANG "JOYKO"],MATCH(ROW()-2,Table1[1])))</f>
        <v>Correction Tape CT-509</v>
      </c>
      <c r="D389" s="2" t="str">
        <f t="shared" si="6"/>
        <v>C2:C388</v>
      </c>
      <c r="E389" s="2">
        <f ca="1">IF(_xlfn.IFNA(MATCH(Table1[[#This Row],[2]],INDIRECT(Table1[[#This Row],[3]]),0),0)=0,INDEX(Table1[NAMA BARANG "JOYKO"],MATCH(ROW()-2,Table1[1])),"")</f>
        <v>410</v>
      </c>
      <c r="F389" s="2">
        <f ca="1">IF(Table1[4]="","",COUNT(F$2:F388)+1)</f>
        <v>380</v>
      </c>
      <c r="G389" s="2" t="str">
        <f ca="1">CELL("FORMAT",Table1[7])</f>
        <v>G</v>
      </c>
      <c r="H389" s="2"/>
      <c r="I389" s="2"/>
      <c r="J389" s="2"/>
      <c r="L389">
        <f ca="1">INDEX(Table1[4],MATCH(ROW()-2,Table1[5]))</f>
        <v>417</v>
      </c>
      <c r="M389" t="str">
        <f ca="1">INDEX(Sheet1!A:A,Table2[[#This Row],[//]])</f>
        <v>Correction Tape CT-527 (Cor.Tape + Eraser)</v>
      </c>
      <c r="N389" t="str">
        <f ca="1">IF(INDEX(Sheet1!B:B,Table2[[#This Row],[//]])="","",INDEX(Sheet1!B:B,Table2[[#This Row],[//]]))</f>
        <v>12pcs x 60bxs</v>
      </c>
      <c r="O389" s="4">
        <f ca="1">IF(INDEX(Sheet1!C:C,Table2[[#This Row],[//]])="","",INDEX(Sheet1!C:C,Table2[[#This Row],[//]]))</f>
        <v>4800</v>
      </c>
      <c r="P389" s="2" t="str">
        <f ca="1">IF(INDEX(Sheet1!D:D,Table2[[#This Row],[//]])="","",INDEX(Sheet1!D:D,Table2[[#This Row],[//]]))</f>
        <v>pc</v>
      </c>
      <c r="Q389" s="2" t="str">
        <f ca="1">IF(INDEX(Sheet1!E:E,Table2[[#This Row],[//]])="","",INDEX(Sheet1!E:E,Table2[[#This Row],[//]]))</f>
        <v>++</v>
      </c>
    </row>
    <row r="390" spans="1:17" x14ac:dyDescent="0.25">
      <c r="A390" s="2">
        <f>IF(OR(Sheet1!A390=Table1[[#Headers],[NAMA BARANG "JOYKO"]],Sheet1!A390=""),"",ROW(Sheet1!A390))</f>
        <v>390</v>
      </c>
      <c r="B390" s="2">
        <f>IF(Table1[[#This Row],[NAMA BARANG "JOYKO"]]="","",COUNT(B$2:B389)+1)</f>
        <v>367</v>
      </c>
      <c r="C390" s="2" t="str">
        <f>INDEX(Sheet1!A:A,INDEX(Table1[NAMA BARANG "JOYKO"],MATCH(ROW()-2,Table1[1])))</f>
        <v>Correction Tape CT-510A</v>
      </c>
      <c r="D390" s="2" t="str">
        <f t="shared" si="6"/>
        <v>C2:C389</v>
      </c>
      <c r="E390" s="2">
        <f ca="1">IF(_xlfn.IFNA(MATCH(Table1[[#This Row],[2]],INDIRECT(Table1[[#This Row],[3]]),0),0)=0,INDEX(Table1[NAMA BARANG "JOYKO"],MATCH(ROW()-2,Table1[1])),"")</f>
        <v>411</v>
      </c>
      <c r="F390" s="2">
        <f ca="1">IF(Table1[4]="","",COUNT(F$2:F389)+1)</f>
        <v>381</v>
      </c>
      <c r="G390" s="2" t="str">
        <f ca="1">CELL("FORMAT",Table1[7])</f>
        <v>G</v>
      </c>
      <c r="H390" s="2"/>
      <c r="I390" s="2"/>
      <c r="J390" s="2"/>
      <c r="L390">
        <f ca="1">INDEX(Table1[4],MATCH(ROW()-2,Table1[5]))</f>
        <v>418</v>
      </c>
      <c r="M390" t="str">
        <f ca="1">INDEX(Sheet1!A:A,Table2[[#This Row],[//]])</f>
        <v>Correction Tape CT-530</v>
      </c>
      <c r="N390" t="str">
        <f ca="1">IF(INDEX(Sheet1!B:B,Table2[[#This Row],[//]])="","",INDEX(Sheet1!B:B,Table2[[#This Row],[//]]))</f>
        <v>12pcs x 30bxs</v>
      </c>
      <c r="O390" s="4">
        <f ca="1">IF(INDEX(Sheet1!C:C,Table2[[#This Row],[//]])="","",INDEX(Sheet1!C:C,Table2[[#This Row],[//]]))</f>
        <v>10700</v>
      </c>
      <c r="P390" s="2" t="str">
        <f ca="1">IF(INDEX(Sheet1!D:D,Table2[[#This Row],[//]])="","",INDEX(Sheet1!D:D,Table2[[#This Row],[//]]))</f>
        <v>pc</v>
      </c>
      <c r="Q390" s="2" t="str">
        <f ca="1">IF(INDEX(Sheet1!E:E,Table2[[#This Row],[//]])="","",INDEX(Sheet1!E:E,Table2[[#This Row],[//]]))</f>
        <v>++</v>
      </c>
    </row>
    <row r="391" spans="1:17" x14ac:dyDescent="0.25">
      <c r="A391" s="2">
        <f>IF(OR(Sheet1!A391=Table1[[#Headers],[NAMA BARANG "JOYKO"]],Sheet1!A391=""),"",ROW(Sheet1!A391))</f>
        <v>391</v>
      </c>
      <c r="B391" s="2">
        <f>IF(Table1[[#This Row],[NAMA BARANG "JOYKO"]]="","",COUNT(B$2:B390)+1)</f>
        <v>368</v>
      </c>
      <c r="C391" s="2" t="str">
        <f>INDEX(Sheet1!A:A,INDEX(Table1[NAMA BARANG "JOYKO"],MATCH(ROW()-2,Table1[1])))</f>
        <v>Correction Tape CT-520</v>
      </c>
      <c r="D391" s="2" t="str">
        <f t="shared" si="6"/>
        <v>C2:C390</v>
      </c>
      <c r="E391" s="2">
        <f ca="1">IF(_xlfn.IFNA(MATCH(Table1[[#This Row],[2]],INDIRECT(Table1[[#This Row],[3]]),0),0)=0,INDEX(Table1[NAMA BARANG "JOYKO"],MATCH(ROW()-2,Table1[1])),"")</f>
        <v>412</v>
      </c>
      <c r="F391" s="2">
        <f ca="1">IF(Table1[4]="","",COUNT(F$2:F390)+1)</f>
        <v>382</v>
      </c>
      <c r="G391" s="2" t="str">
        <f ca="1">CELL("FORMAT",Table1[7])</f>
        <v>G</v>
      </c>
      <c r="H391" s="2"/>
      <c r="I391" s="2"/>
      <c r="J391" s="2"/>
      <c r="L391">
        <f ca="1">INDEX(Table1[4],MATCH(ROW()-2,Table1[5]))</f>
        <v>419</v>
      </c>
      <c r="M391" t="str">
        <f ca="1">INDEX(Sheet1!A:A,Table2[[#This Row],[//]])</f>
        <v>Correction Tape CT-531</v>
      </c>
      <c r="N391" t="str">
        <f ca="1">IF(INDEX(Sheet1!B:B,Table2[[#This Row],[//]])="","",INDEX(Sheet1!B:B,Table2[[#This Row],[//]]))</f>
        <v>12pcs x 60bxs</v>
      </c>
      <c r="O391" s="4">
        <f ca="1">IF(INDEX(Sheet1!C:C,Table2[[#This Row],[//]])="","",INDEX(Sheet1!C:C,Table2[[#This Row],[//]]))</f>
        <v>5800</v>
      </c>
      <c r="P391" s="2" t="str">
        <f ca="1">IF(INDEX(Sheet1!D:D,Table2[[#This Row],[//]])="","",INDEX(Sheet1!D:D,Table2[[#This Row],[//]]))</f>
        <v>pc</v>
      </c>
      <c r="Q391" s="2" t="str">
        <f ca="1">IF(INDEX(Sheet1!E:E,Table2[[#This Row],[//]])="","",INDEX(Sheet1!E:E,Table2[[#This Row],[//]]))</f>
        <v>++</v>
      </c>
    </row>
    <row r="392" spans="1:17" x14ac:dyDescent="0.25">
      <c r="A392" s="2">
        <f>IF(OR(Sheet1!A392=Table1[[#Headers],[NAMA BARANG "JOYKO"]],Sheet1!A392=""),"",ROW(Sheet1!A392))</f>
        <v>392</v>
      </c>
      <c r="B392" s="2">
        <f>IF(Table1[[#This Row],[NAMA BARANG "JOYKO"]]="","",COUNT(B$2:B391)+1)</f>
        <v>369</v>
      </c>
      <c r="C392" s="2" t="str">
        <f>INDEX(Sheet1!A:A,INDEX(Table1[NAMA BARANG "JOYKO"],MATCH(ROW()-2,Table1[1])))</f>
        <v>Correction Tape CT-522</v>
      </c>
      <c r="D392" s="2" t="str">
        <f t="shared" si="6"/>
        <v>C2:C391</v>
      </c>
      <c r="E392" s="2">
        <f ca="1">IF(_xlfn.IFNA(MATCH(Table1[[#This Row],[2]],INDIRECT(Table1[[#This Row],[3]]),0),0)=0,INDEX(Table1[NAMA BARANG "JOYKO"],MATCH(ROW()-2,Table1[1])),"")</f>
        <v>413</v>
      </c>
      <c r="F392" s="2">
        <f ca="1">IF(Table1[4]="","",COUNT(F$2:F391)+1)</f>
        <v>383</v>
      </c>
      <c r="G392" s="2" t="str">
        <f ca="1">CELL("FORMAT",Table1[7])</f>
        <v>G</v>
      </c>
      <c r="H392" s="2"/>
      <c r="I392" s="2"/>
      <c r="J392" s="2"/>
      <c r="L392">
        <f ca="1">INDEX(Table1[4],MATCH(ROW()-2,Table1[5]))</f>
        <v>420</v>
      </c>
      <c r="M392" t="str">
        <f ca="1">INDEX(Sheet1!A:A,Table2[[#This Row],[//]])</f>
        <v>Correction Tape CT-533</v>
      </c>
      <c r="N392" t="str">
        <f ca="1">IF(INDEX(Sheet1!B:B,Table2[[#This Row],[//]])="","",INDEX(Sheet1!B:B,Table2[[#This Row],[//]]))</f>
        <v>12pcs x 40bxs</v>
      </c>
      <c r="O392" s="4">
        <f ca="1">IF(INDEX(Sheet1!C:C,Table2[[#This Row],[//]])="","",INDEX(Sheet1!C:C,Table2[[#This Row],[//]]))</f>
        <v>8500</v>
      </c>
      <c r="P392" s="2" t="str">
        <f ca="1">IF(INDEX(Sheet1!D:D,Table2[[#This Row],[//]])="","",INDEX(Sheet1!D:D,Table2[[#This Row],[//]]))</f>
        <v>pc</v>
      </c>
      <c r="Q392" s="2" t="str">
        <f ca="1">IF(INDEX(Sheet1!E:E,Table2[[#This Row],[//]])="","",INDEX(Sheet1!E:E,Table2[[#This Row],[//]]))</f>
        <v>++</v>
      </c>
    </row>
    <row r="393" spans="1:17" x14ac:dyDescent="0.25">
      <c r="A393" s="2">
        <f>IF(OR(Sheet1!A393=Table1[[#Headers],[NAMA BARANG "JOYKO"]],Sheet1!A393=""),"",ROW(Sheet1!A393))</f>
        <v>393</v>
      </c>
      <c r="B393" s="2">
        <f>IF(Table1[[#This Row],[NAMA BARANG "JOYKO"]]="","",COUNT(B$2:B392)+1)</f>
        <v>370</v>
      </c>
      <c r="C393" s="2" t="str">
        <f>INDEX(Sheet1!A:A,INDEX(Table1[NAMA BARANG "JOYKO"],MATCH(ROW()-2,Table1[1])))</f>
        <v>Correction Tape CT-522PTL</v>
      </c>
      <c r="D393" s="2" t="str">
        <f t="shared" si="6"/>
        <v>C2:C392</v>
      </c>
      <c r="E393" s="2">
        <f ca="1">IF(_xlfn.IFNA(MATCH(Table1[[#This Row],[2]],INDIRECT(Table1[[#This Row],[3]]),0),0)=0,INDEX(Table1[NAMA BARANG "JOYKO"],MATCH(ROW()-2,Table1[1])),"")</f>
        <v>414</v>
      </c>
      <c r="F393" s="2">
        <f ca="1">IF(Table1[4]="","",COUNT(F$2:F392)+1)</f>
        <v>384</v>
      </c>
      <c r="G393" s="2" t="str">
        <f ca="1">CELL("FORMAT",Table1[7])</f>
        <v>G</v>
      </c>
      <c r="H393" s="2"/>
      <c r="I393" s="2"/>
      <c r="J393" s="2"/>
      <c r="L393">
        <f ca="1">INDEX(Table1[4],MATCH(ROW()-2,Table1[5]))</f>
        <v>421</v>
      </c>
      <c r="M393" t="str">
        <f ca="1">INDEX(Sheet1!A:A,Table2[[#This Row],[//]])</f>
        <v>Correction Tape CT-534</v>
      </c>
      <c r="N393" t="str">
        <f ca="1">IF(INDEX(Sheet1!B:B,Table2[[#This Row],[//]])="","",INDEX(Sheet1!B:B,Table2[[#This Row],[//]]))</f>
        <v>12pcs x 60bxs</v>
      </c>
      <c r="O393" s="4">
        <f ca="1">IF(INDEX(Sheet1!C:C,Table2[[#This Row],[//]])="","",INDEX(Sheet1!C:C,Table2[[#This Row],[//]]))</f>
        <v>4000</v>
      </c>
      <c r="P393" s="2" t="str">
        <f ca="1">IF(INDEX(Sheet1!D:D,Table2[[#This Row],[//]])="","",INDEX(Sheet1!D:D,Table2[[#This Row],[//]]))</f>
        <v>pc</v>
      </c>
      <c r="Q393" s="2" t="str">
        <f ca="1">IF(INDEX(Sheet1!E:E,Table2[[#This Row],[//]])="","",INDEX(Sheet1!E:E,Table2[[#This Row],[//]]))</f>
        <v>++</v>
      </c>
    </row>
    <row r="394" spans="1:17" x14ac:dyDescent="0.25">
      <c r="A394" s="2">
        <f>IF(OR(Sheet1!A394=Table1[[#Headers],[NAMA BARANG "JOYKO"]],Sheet1!A394=""),"",ROW(Sheet1!A394))</f>
        <v>394</v>
      </c>
      <c r="B394" s="2">
        <f>IF(Table1[[#This Row],[NAMA BARANG "JOYKO"]]="","",COUNT(B$2:B393)+1)</f>
        <v>371</v>
      </c>
      <c r="C394" s="2" t="str">
        <f>INDEX(Sheet1!A:A,INDEX(Table1[NAMA BARANG "JOYKO"],MATCH(ROW()-2,Table1[1])))</f>
        <v>Correction Tape CT-522-02</v>
      </c>
      <c r="D394" s="2" t="str">
        <f t="shared" si="6"/>
        <v>C2:C393</v>
      </c>
      <c r="E394" s="2">
        <f ca="1">IF(_xlfn.IFNA(MATCH(Table1[[#This Row],[2]],INDIRECT(Table1[[#This Row],[3]]),0),0)=0,INDEX(Table1[NAMA BARANG "JOYKO"],MATCH(ROW()-2,Table1[1])),"")</f>
        <v>415</v>
      </c>
      <c r="F394" s="2">
        <f ca="1">IF(Table1[4]="","",COUNT(F$2:F393)+1)</f>
        <v>385</v>
      </c>
      <c r="G394" s="2" t="str">
        <f ca="1">CELL("FORMAT",Table1[7])</f>
        <v>G</v>
      </c>
      <c r="H394" s="2"/>
      <c r="I394" s="2"/>
      <c r="J394" s="2"/>
      <c r="L394">
        <f ca="1">INDEX(Table1[4],MATCH(ROW()-2,Table1[5]))</f>
        <v>422</v>
      </c>
      <c r="M394" t="str">
        <f ca="1">INDEX(Sheet1!A:A,Table2[[#This Row],[//]])</f>
        <v>Correction Tape CT-538</v>
      </c>
      <c r="N394" t="str">
        <f ca="1">IF(INDEX(Sheet1!B:B,Table2[[#This Row],[//]])="","",INDEX(Sheet1!B:B,Table2[[#This Row],[//]]))</f>
        <v>12pcs x 30bxs</v>
      </c>
      <c r="O394" s="4">
        <f ca="1">IF(INDEX(Sheet1!C:C,Table2[[#This Row],[//]])="","",INDEX(Sheet1!C:C,Table2[[#This Row],[//]]))</f>
        <v>6800</v>
      </c>
      <c r="P394" s="2" t="str">
        <f ca="1">IF(INDEX(Sheet1!D:D,Table2[[#This Row],[//]])="","",INDEX(Sheet1!D:D,Table2[[#This Row],[//]]))</f>
        <v>pc</v>
      </c>
      <c r="Q394" s="2" t="str">
        <f ca="1">IF(INDEX(Sheet1!E:E,Table2[[#This Row],[//]])="","",INDEX(Sheet1!E:E,Table2[[#This Row],[//]]))</f>
        <v>++</v>
      </c>
    </row>
    <row r="395" spans="1:17" x14ac:dyDescent="0.25">
      <c r="A395" s="2">
        <f>IF(OR(Sheet1!A395=Table1[[#Headers],[NAMA BARANG "JOYKO"]],Sheet1!A395=""),"",ROW(Sheet1!A395))</f>
        <v>395</v>
      </c>
      <c r="B395" s="2">
        <f>IF(Table1[[#This Row],[NAMA BARANG "JOYKO"]]="","",COUNT(B$2:B394)+1)</f>
        <v>372</v>
      </c>
      <c r="C395" s="2" t="str">
        <f>INDEX(Sheet1!A:A,INDEX(Table1[NAMA BARANG "JOYKO"],MATCH(ROW()-2,Table1[1])))</f>
        <v>Correction Tape CT-523</v>
      </c>
      <c r="D395" s="2" t="str">
        <f t="shared" si="6"/>
        <v>C2:C394</v>
      </c>
      <c r="E395" s="2">
        <f ca="1">IF(_xlfn.IFNA(MATCH(Table1[[#This Row],[2]],INDIRECT(Table1[[#This Row],[3]]),0),0)=0,INDEX(Table1[NAMA BARANG "JOYKO"],MATCH(ROW()-2,Table1[1])),"")</f>
        <v>416</v>
      </c>
      <c r="F395" s="2">
        <f ca="1">IF(Table1[4]="","",COUNT(F$2:F394)+1)</f>
        <v>386</v>
      </c>
      <c r="G395" s="2" t="str">
        <f ca="1">CELL("FORMAT",Table1[7])</f>
        <v>G</v>
      </c>
      <c r="H395" s="2"/>
      <c r="I395" s="2"/>
      <c r="J395" s="2"/>
      <c r="L395">
        <f ca="1">INDEX(Table1[4],MATCH(ROW()-2,Table1[5]))</f>
        <v>423</v>
      </c>
      <c r="M395" t="str">
        <f ca="1">INDEX(Sheet1!A:A,Table2[[#This Row],[//]])</f>
        <v>Correction Tape CT-540</v>
      </c>
      <c r="N395" t="str">
        <f ca="1">IF(INDEX(Sheet1!B:B,Table2[[#This Row],[//]])="","",INDEX(Sheet1!B:B,Table2[[#This Row],[//]]))</f>
        <v>12pcs x 60bxs</v>
      </c>
      <c r="O395" s="4">
        <f ca="1">IF(INDEX(Sheet1!C:C,Table2[[#This Row],[//]])="","",INDEX(Sheet1!C:C,Table2[[#This Row],[//]]))</f>
        <v>5700</v>
      </c>
      <c r="P395" s="2" t="str">
        <f ca="1">IF(INDEX(Sheet1!D:D,Table2[[#This Row],[//]])="","",INDEX(Sheet1!D:D,Table2[[#This Row],[//]]))</f>
        <v>pc</v>
      </c>
      <c r="Q395" s="2" t="str">
        <f ca="1">IF(INDEX(Sheet1!E:E,Table2[[#This Row],[//]])="","",INDEX(Sheet1!E:E,Table2[[#This Row],[//]]))</f>
        <v>++</v>
      </c>
    </row>
    <row r="396" spans="1:17" x14ac:dyDescent="0.25">
      <c r="A396" s="2">
        <f>IF(OR(Sheet1!A396=Table1[[#Headers],[NAMA BARANG "JOYKO"]],Sheet1!A396=""),"",ROW(Sheet1!A396))</f>
        <v>396</v>
      </c>
      <c r="B396" s="2">
        <f>IF(Table1[[#This Row],[NAMA BARANG "JOYKO"]]="","",COUNT(B$2:B395)+1)</f>
        <v>373</v>
      </c>
      <c r="C396" s="2" t="str">
        <f>INDEX(Sheet1!A:A,INDEX(Table1[NAMA BARANG "JOYKO"],MATCH(ROW()-2,Table1[1])))</f>
        <v>Correction Tape CT-527 (Cor.Tape + Eraser)</v>
      </c>
      <c r="D396" s="2" t="str">
        <f t="shared" si="6"/>
        <v>C2:C395</v>
      </c>
      <c r="E396" s="2">
        <f ca="1">IF(_xlfn.IFNA(MATCH(Table1[[#This Row],[2]],INDIRECT(Table1[[#This Row],[3]]),0),0)=0,INDEX(Table1[NAMA BARANG "JOYKO"],MATCH(ROW()-2,Table1[1])),"")</f>
        <v>417</v>
      </c>
      <c r="F396" s="2">
        <f ca="1">IF(Table1[4]="","",COUNT(F$2:F395)+1)</f>
        <v>387</v>
      </c>
      <c r="G396" s="2" t="str">
        <f ca="1">CELL("FORMAT",Table1[7])</f>
        <v>G</v>
      </c>
      <c r="H396" s="2"/>
      <c r="I396" s="2"/>
      <c r="J396" s="2"/>
      <c r="L396">
        <f ca="1">INDEX(Table1[4],MATCH(ROW()-2,Table1[5]))</f>
        <v>424</v>
      </c>
      <c r="M396" t="str">
        <f ca="1">INDEX(Sheet1!A:A,Table2[[#This Row],[//]])</f>
        <v>Correction Tape CT-542 (Batik)</v>
      </c>
      <c r="N396" t="str">
        <f ca="1">IF(INDEX(Sheet1!B:B,Table2[[#This Row],[//]])="","",INDEX(Sheet1!B:B,Table2[[#This Row],[//]]))</f>
        <v>12pcs x 60bxs</v>
      </c>
      <c r="O396" s="4">
        <f ca="1">IF(INDEX(Sheet1!C:C,Table2[[#This Row],[//]])="","",INDEX(Sheet1!C:C,Table2[[#This Row],[//]]))</f>
        <v>5800</v>
      </c>
      <c r="P396" s="2" t="str">
        <f ca="1">IF(INDEX(Sheet1!D:D,Table2[[#This Row],[//]])="","",INDEX(Sheet1!D:D,Table2[[#This Row],[//]]))</f>
        <v>pc</v>
      </c>
      <c r="Q396" s="2" t="str">
        <f ca="1">IF(INDEX(Sheet1!E:E,Table2[[#This Row],[//]])="","",INDEX(Sheet1!E:E,Table2[[#This Row],[//]]))</f>
        <v>++</v>
      </c>
    </row>
    <row r="397" spans="1:17" x14ac:dyDescent="0.25">
      <c r="A397" s="2">
        <f>IF(OR(Sheet1!A397=Table1[[#Headers],[NAMA BARANG "JOYKO"]],Sheet1!A397=""),"",ROW(Sheet1!A397))</f>
        <v>397</v>
      </c>
      <c r="B397" s="2">
        <f>IF(Table1[[#This Row],[NAMA BARANG "JOYKO"]]="","",COUNT(B$2:B396)+1)</f>
        <v>374</v>
      </c>
      <c r="C397" s="2" t="str">
        <f>INDEX(Sheet1!A:A,INDEX(Table1[NAMA BARANG "JOYKO"],MATCH(ROW()-2,Table1[1])))</f>
        <v>Correction Tape CT-530</v>
      </c>
      <c r="D397" s="2" t="str">
        <f t="shared" si="6"/>
        <v>C2:C396</v>
      </c>
      <c r="E397" s="2">
        <f ca="1">IF(_xlfn.IFNA(MATCH(Table1[[#This Row],[2]],INDIRECT(Table1[[#This Row],[3]]),0),0)=0,INDEX(Table1[NAMA BARANG "JOYKO"],MATCH(ROW()-2,Table1[1])),"")</f>
        <v>418</v>
      </c>
      <c r="F397" s="2">
        <f ca="1">IF(Table1[4]="","",COUNT(F$2:F396)+1)</f>
        <v>388</v>
      </c>
      <c r="G397" s="2" t="str">
        <f ca="1">CELL("FORMAT",Table1[7])</f>
        <v>G</v>
      </c>
      <c r="H397" s="2"/>
      <c r="I397" s="2"/>
      <c r="J397" s="2"/>
      <c r="L397">
        <f ca="1">INDEX(Table1[4],MATCH(ROW()-2,Table1[5]))</f>
        <v>425</v>
      </c>
      <c r="M397" t="str">
        <f ca="1">INDEX(Sheet1!A:A,Table2[[#This Row],[//]])</f>
        <v>Correction Tape CT-545</v>
      </c>
      <c r="N397" t="str">
        <f ca="1">IF(INDEX(Sheet1!B:B,Table2[[#This Row],[//]])="","",INDEX(Sheet1!B:B,Table2[[#This Row],[//]]))</f>
        <v>12pcs x 60bxs</v>
      </c>
      <c r="O397" s="4">
        <f ca="1">IF(INDEX(Sheet1!C:C,Table2[[#This Row],[//]])="","",INDEX(Sheet1!C:C,Table2[[#This Row],[//]]))</f>
        <v>5800</v>
      </c>
      <c r="P397" s="2" t="str">
        <f ca="1">IF(INDEX(Sheet1!D:D,Table2[[#This Row],[//]])="","",INDEX(Sheet1!D:D,Table2[[#This Row],[//]]))</f>
        <v>pc</v>
      </c>
      <c r="Q397" s="2" t="str">
        <f ca="1">IF(INDEX(Sheet1!E:E,Table2[[#This Row],[//]])="","",INDEX(Sheet1!E:E,Table2[[#This Row],[//]]))</f>
        <v>++</v>
      </c>
    </row>
    <row r="398" spans="1:17" x14ac:dyDescent="0.25">
      <c r="A398" s="2">
        <f>IF(OR(Sheet1!A398=Table1[[#Headers],[NAMA BARANG "JOYKO"]],Sheet1!A398=""),"",ROW(Sheet1!A398))</f>
        <v>398</v>
      </c>
      <c r="B398" s="2">
        <f>IF(Table1[[#This Row],[NAMA BARANG "JOYKO"]]="","",COUNT(B$2:B397)+1)</f>
        <v>375</v>
      </c>
      <c r="C398" s="2" t="str">
        <f>INDEX(Sheet1!A:A,INDEX(Table1[NAMA BARANG "JOYKO"],MATCH(ROW()-2,Table1[1])))</f>
        <v>Correction Tape CT-531</v>
      </c>
      <c r="D398" s="2" t="str">
        <f t="shared" si="6"/>
        <v>C2:C397</v>
      </c>
      <c r="E398" s="2">
        <f ca="1">IF(_xlfn.IFNA(MATCH(Table1[[#This Row],[2]],INDIRECT(Table1[[#This Row],[3]]),0),0)=0,INDEX(Table1[NAMA BARANG "JOYKO"],MATCH(ROW()-2,Table1[1])),"")</f>
        <v>419</v>
      </c>
      <c r="F398" s="2">
        <f ca="1">IF(Table1[4]="","",COUNT(F$2:F397)+1)</f>
        <v>389</v>
      </c>
      <c r="G398" s="2" t="str">
        <f ca="1">CELL("FORMAT",Table1[7])</f>
        <v>G</v>
      </c>
      <c r="H398" s="2"/>
      <c r="I398" s="2"/>
      <c r="J398" s="2"/>
      <c r="L398">
        <f ca="1">INDEX(Table1[4],MATCH(ROW()-2,Table1[5]))</f>
        <v>426</v>
      </c>
      <c r="M398" t="str">
        <f ca="1">INDEX(Sheet1!A:A,Table2[[#This Row],[//]])</f>
        <v>Correction Tape CT-546</v>
      </c>
      <c r="N398" t="str">
        <f ca="1">IF(INDEX(Sheet1!B:B,Table2[[#This Row],[//]])="","",INDEX(Sheet1!B:B,Table2[[#This Row],[//]]))</f>
        <v>12pcs x 30bxs</v>
      </c>
      <c r="O398" s="4">
        <f ca="1">IF(INDEX(Sheet1!C:C,Table2[[#This Row],[//]])="","",INDEX(Sheet1!C:C,Table2[[#This Row],[//]]))</f>
        <v>10800</v>
      </c>
      <c r="P398" s="2" t="str">
        <f ca="1">IF(INDEX(Sheet1!D:D,Table2[[#This Row],[//]])="","",INDEX(Sheet1!D:D,Table2[[#This Row],[//]]))</f>
        <v>pc</v>
      </c>
      <c r="Q398" s="2" t="str">
        <f ca="1">IF(INDEX(Sheet1!E:E,Table2[[#This Row],[//]])="","",INDEX(Sheet1!E:E,Table2[[#This Row],[//]]))</f>
        <v>++</v>
      </c>
    </row>
    <row r="399" spans="1:17" x14ac:dyDescent="0.25">
      <c r="A399" s="2">
        <f>IF(OR(Sheet1!A399=Table1[[#Headers],[NAMA BARANG "JOYKO"]],Sheet1!A399=""),"",ROW(Sheet1!A399))</f>
        <v>399</v>
      </c>
      <c r="B399" s="2">
        <f>IF(Table1[[#This Row],[NAMA BARANG "JOYKO"]]="","",COUNT(B$2:B398)+1)</f>
        <v>376</v>
      </c>
      <c r="C399" s="2" t="str">
        <f>INDEX(Sheet1!A:A,INDEX(Table1[NAMA BARANG "JOYKO"],MATCH(ROW()-2,Table1[1])))</f>
        <v>Correction Tape CT-533</v>
      </c>
      <c r="D399" s="2" t="str">
        <f t="shared" si="6"/>
        <v>C2:C398</v>
      </c>
      <c r="E399" s="2">
        <f ca="1">IF(_xlfn.IFNA(MATCH(Table1[[#This Row],[2]],INDIRECT(Table1[[#This Row],[3]]),0),0)=0,INDEX(Table1[NAMA BARANG "JOYKO"],MATCH(ROW()-2,Table1[1])),"")</f>
        <v>420</v>
      </c>
      <c r="F399" s="2">
        <f ca="1">IF(Table1[4]="","",COUNT(F$2:F398)+1)</f>
        <v>390</v>
      </c>
      <c r="G399" s="2" t="str">
        <f ca="1">CELL("FORMAT",Table1[7])</f>
        <v>G</v>
      </c>
      <c r="H399" s="2"/>
      <c r="I399" s="2"/>
      <c r="J399" s="2"/>
      <c r="L399">
        <f ca="1">INDEX(Table1[4],MATCH(ROW()-2,Table1[5]))</f>
        <v>427</v>
      </c>
      <c r="M399" t="str">
        <f ca="1">INDEX(Sheet1!A:A,Table2[[#This Row],[//]])</f>
        <v>Correction Tape CT-547 (22 M)</v>
      </c>
      <c r="N399" t="str">
        <f ca="1">IF(INDEX(Sheet1!B:B,Table2[[#This Row],[//]])="","",INDEX(Sheet1!B:B,Table2[[#This Row],[//]]))</f>
        <v>12pcs x 40bxs</v>
      </c>
      <c r="O399" s="4">
        <f ca="1">IF(INDEX(Sheet1!C:C,Table2[[#This Row],[//]])="","",INDEX(Sheet1!C:C,Table2[[#This Row],[//]]))</f>
        <v>8800</v>
      </c>
      <c r="P399" s="2" t="str">
        <f ca="1">IF(INDEX(Sheet1!D:D,Table2[[#This Row],[//]])="","",INDEX(Sheet1!D:D,Table2[[#This Row],[//]]))</f>
        <v>pc</v>
      </c>
      <c r="Q399" s="2" t="str">
        <f ca="1">IF(INDEX(Sheet1!E:E,Table2[[#This Row],[//]])="","",INDEX(Sheet1!E:E,Table2[[#This Row],[//]]))</f>
        <v>++</v>
      </c>
    </row>
    <row r="400" spans="1:17" x14ac:dyDescent="0.25">
      <c r="A400" s="2">
        <f>IF(OR(Sheet1!A400=Table1[[#Headers],[NAMA BARANG "JOYKO"]],Sheet1!A400=""),"",ROW(Sheet1!A400))</f>
        <v>400</v>
      </c>
      <c r="B400" s="2">
        <f>IF(Table1[[#This Row],[NAMA BARANG "JOYKO"]]="","",COUNT(B$2:B399)+1)</f>
        <v>377</v>
      </c>
      <c r="C400" s="2" t="str">
        <f>INDEX(Sheet1!A:A,INDEX(Table1[NAMA BARANG "JOYKO"],MATCH(ROW()-2,Table1[1])))</f>
        <v>Correction Tape CT-534</v>
      </c>
      <c r="D400" s="2" t="str">
        <f t="shared" si="6"/>
        <v>C2:C399</v>
      </c>
      <c r="E400" s="2">
        <f ca="1">IF(_xlfn.IFNA(MATCH(Table1[[#This Row],[2]],INDIRECT(Table1[[#This Row],[3]]),0),0)=0,INDEX(Table1[NAMA BARANG "JOYKO"],MATCH(ROW()-2,Table1[1])),"")</f>
        <v>421</v>
      </c>
      <c r="F400" s="2">
        <f ca="1">IF(Table1[4]="","",COUNT(F$2:F399)+1)</f>
        <v>391</v>
      </c>
      <c r="G400" s="2" t="str">
        <f ca="1">CELL("FORMAT",Table1[7])</f>
        <v>G</v>
      </c>
      <c r="H400" s="2"/>
      <c r="I400" s="2"/>
      <c r="J400" s="2"/>
      <c r="L400">
        <f ca="1">INDEX(Table1[4],MATCH(ROW()-2,Table1[5]))</f>
        <v>428</v>
      </c>
      <c r="M400" t="str">
        <f ca="1">INDEX(Sheet1!A:A,Table2[[#This Row],[//]])</f>
        <v xml:space="preserve">Correction Tape CT-549 </v>
      </c>
      <c r="N400" t="str">
        <f ca="1">IF(INDEX(Sheet1!B:B,Table2[[#This Row],[//]])="","",INDEX(Sheet1!B:B,Table2[[#This Row],[//]]))</f>
        <v>12pcs x 30bxs</v>
      </c>
      <c r="O400" s="4">
        <f ca="1">IF(INDEX(Sheet1!C:C,Table2[[#This Row],[//]])="","",INDEX(Sheet1!C:C,Table2[[#This Row],[//]]))</f>
        <v>10000</v>
      </c>
      <c r="P400" s="2" t="str">
        <f ca="1">IF(INDEX(Sheet1!D:D,Table2[[#This Row],[//]])="","",INDEX(Sheet1!D:D,Table2[[#This Row],[//]]))</f>
        <v>pc</v>
      </c>
      <c r="Q400" s="2" t="str">
        <f ca="1">IF(INDEX(Sheet1!E:E,Table2[[#This Row],[//]])="","",INDEX(Sheet1!E:E,Table2[[#This Row],[//]]))</f>
        <v>++</v>
      </c>
    </row>
    <row r="401" spans="1:17" x14ac:dyDescent="0.25">
      <c r="A401" s="2">
        <f>IF(OR(Sheet1!A401=Table1[[#Headers],[NAMA BARANG "JOYKO"]],Sheet1!A401=""),"",ROW(Sheet1!A401))</f>
        <v>401</v>
      </c>
      <c r="B401" s="2">
        <f>IF(Table1[[#This Row],[NAMA BARANG "JOYKO"]]="","",COUNT(B$2:B400)+1)</f>
        <v>378</v>
      </c>
      <c r="C401" s="2" t="str">
        <f>INDEX(Sheet1!A:A,INDEX(Table1[NAMA BARANG "JOYKO"],MATCH(ROW()-2,Table1[1])))</f>
        <v>Correction Tape CT-538</v>
      </c>
      <c r="D401" s="2" t="str">
        <f t="shared" si="6"/>
        <v>C2:C400</v>
      </c>
      <c r="E401" s="2">
        <f ca="1">IF(_xlfn.IFNA(MATCH(Table1[[#This Row],[2]],INDIRECT(Table1[[#This Row],[3]]),0),0)=0,INDEX(Table1[NAMA BARANG "JOYKO"],MATCH(ROW()-2,Table1[1])),"")</f>
        <v>422</v>
      </c>
      <c r="F401" s="2">
        <f ca="1">IF(Table1[4]="","",COUNT(F$2:F400)+1)</f>
        <v>392</v>
      </c>
      <c r="G401" s="2" t="str">
        <f ca="1">CELL("FORMAT",Table1[7])</f>
        <v>G</v>
      </c>
      <c r="H401" s="2"/>
      <c r="I401" s="2"/>
      <c r="J401" s="2"/>
      <c r="L401">
        <f ca="1">INDEX(Table1[4],MATCH(ROW()-2,Table1[5]))</f>
        <v>429</v>
      </c>
      <c r="M401" t="str">
        <f ca="1">INDEX(Sheet1!A:A,Table2[[#This Row],[//]])</f>
        <v>Correction Tape CT-550</v>
      </c>
      <c r="N401" t="str">
        <f ca="1">IF(INDEX(Sheet1!B:B,Table2[[#This Row],[//]])="","",INDEX(Sheet1!B:B,Table2[[#This Row],[//]]))</f>
        <v xml:space="preserve"> 12pcs x 30bxs</v>
      </c>
      <c r="O401" s="4">
        <f ca="1">IF(INDEX(Sheet1!C:C,Table2[[#This Row],[//]])="","",INDEX(Sheet1!C:C,Table2[[#This Row],[//]]))</f>
        <v>10300</v>
      </c>
      <c r="P401" s="2" t="str">
        <f ca="1">IF(INDEX(Sheet1!D:D,Table2[[#This Row],[//]])="","",INDEX(Sheet1!D:D,Table2[[#This Row],[//]]))</f>
        <v>pc</v>
      </c>
      <c r="Q401" s="2" t="str">
        <f ca="1">IF(INDEX(Sheet1!E:E,Table2[[#This Row],[//]])="","",INDEX(Sheet1!E:E,Table2[[#This Row],[//]]))</f>
        <v>++</v>
      </c>
    </row>
    <row r="402" spans="1:17" x14ac:dyDescent="0.25">
      <c r="A402" s="2">
        <f>IF(OR(Sheet1!A402=Table1[[#Headers],[NAMA BARANG "JOYKO"]],Sheet1!A402=""),"",ROW(Sheet1!A402))</f>
        <v>402</v>
      </c>
      <c r="B402" s="2">
        <f>IF(Table1[[#This Row],[NAMA BARANG "JOYKO"]]="","",COUNT(B$2:B401)+1)</f>
        <v>379</v>
      </c>
      <c r="C402" s="2" t="str">
        <f>INDEX(Sheet1!A:A,INDEX(Table1[NAMA BARANG "JOYKO"],MATCH(ROW()-2,Table1[1])))</f>
        <v>Correction Tape CT-540</v>
      </c>
      <c r="D402" s="2" t="str">
        <f t="shared" si="6"/>
        <v>C2:C401</v>
      </c>
      <c r="E402" s="2">
        <f ca="1">IF(_xlfn.IFNA(MATCH(Table1[[#This Row],[2]],INDIRECT(Table1[[#This Row],[3]]),0),0)=0,INDEX(Table1[NAMA BARANG "JOYKO"],MATCH(ROW()-2,Table1[1])),"")</f>
        <v>423</v>
      </c>
      <c r="F402" s="2">
        <f ca="1">IF(Table1[4]="","",COUNT(F$2:F401)+1)</f>
        <v>393</v>
      </c>
      <c r="G402" s="2" t="str">
        <f ca="1">CELL("FORMAT",Table1[7])</f>
        <v>G</v>
      </c>
      <c r="H402" s="2"/>
      <c r="I402" s="2"/>
      <c r="J402" s="2"/>
      <c r="L402">
        <f ca="1">INDEX(Table1[4],MATCH(ROW()-2,Table1[5]))</f>
        <v>430</v>
      </c>
      <c r="M402" t="str">
        <f ca="1">INDEX(Sheet1!A:A,Table2[[#This Row],[//]])</f>
        <v>Correction Tape CT-551</v>
      </c>
      <c r="N402" t="str">
        <f ca="1">IF(INDEX(Sheet1!B:B,Table2[[#This Row],[//]])="","",INDEX(Sheet1!B:B,Table2[[#This Row],[//]]))</f>
        <v xml:space="preserve"> 12pcs x 30bxs</v>
      </c>
      <c r="O402" s="4">
        <f ca="1">IF(INDEX(Sheet1!C:C,Table2[[#This Row],[//]])="","",INDEX(Sheet1!C:C,Table2[[#This Row],[//]]))</f>
        <v>7400</v>
      </c>
      <c r="P402" s="2" t="str">
        <f ca="1">IF(INDEX(Sheet1!D:D,Table2[[#This Row],[//]])="","",INDEX(Sheet1!D:D,Table2[[#This Row],[//]]))</f>
        <v>pc</v>
      </c>
      <c r="Q402" s="2" t="str">
        <f ca="1">IF(INDEX(Sheet1!E:E,Table2[[#This Row],[//]])="","",INDEX(Sheet1!E:E,Table2[[#This Row],[//]]))</f>
        <v>++</v>
      </c>
    </row>
    <row r="403" spans="1:17" x14ac:dyDescent="0.25">
      <c r="A403" s="2">
        <f>IF(OR(Sheet1!A403=Table1[[#Headers],[NAMA BARANG "JOYKO"]],Sheet1!A403=""),"",ROW(Sheet1!A403))</f>
        <v>403</v>
      </c>
      <c r="B403" s="2">
        <f>IF(Table1[[#This Row],[NAMA BARANG "JOYKO"]]="","",COUNT(B$2:B402)+1)</f>
        <v>380</v>
      </c>
      <c r="C403" s="2" t="str">
        <f>INDEX(Sheet1!A:A,INDEX(Table1[NAMA BARANG "JOYKO"],MATCH(ROW()-2,Table1[1])))</f>
        <v>Correction Tape CT-542 (Batik)</v>
      </c>
      <c r="D403" s="2" t="str">
        <f t="shared" si="6"/>
        <v>C2:C402</v>
      </c>
      <c r="E403" s="2">
        <f ca="1">IF(_xlfn.IFNA(MATCH(Table1[[#This Row],[2]],INDIRECT(Table1[[#This Row],[3]]),0),0)=0,INDEX(Table1[NAMA BARANG "JOYKO"],MATCH(ROW()-2,Table1[1])),"")</f>
        <v>424</v>
      </c>
      <c r="F403" s="2">
        <f ca="1">IF(Table1[4]="","",COUNT(F$2:F402)+1)</f>
        <v>394</v>
      </c>
      <c r="G403" s="2" t="str">
        <f ca="1">CELL("FORMAT",Table1[7])</f>
        <v>G</v>
      </c>
      <c r="H403" s="2"/>
      <c r="I403" s="2"/>
      <c r="J403" s="2"/>
      <c r="L403">
        <f ca="1">INDEX(Table1[4],MATCH(ROW()-2,Table1[5]))</f>
        <v>431</v>
      </c>
      <c r="M403" t="str">
        <f ca="1">INDEX(Sheet1!A:A,Table2[[#This Row],[//]])</f>
        <v>Correction Tape CT-553</v>
      </c>
      <c r="N403" t="str">
        <f ca="1">IF(INDEX(Sheet1!B:B,Table2[[#This Row],[//]])="","",INDEX(Sheet1!B:B,Table2[[#This Row],[//]]))</f>
        <v xml:space="preserve"> 12pcs x 36bxs</v>
      </c>
      <c r="O403" s="4">
        <f ca="1">IF(INDEX(Sheet1!C:C,Table2[[#This Row],[//]])="","",INDEX(Sheet1!C:C,Table2[[#This Row],[//]]))</f>
        <v>2900</v>
      </c>
      <c r="P403" s="2" t="str">
        <f ca="1">IF(INDEX(Sheet1!D:D,Table2[[#This Row],[//]])="","",INDEX(Sheet1!D:D,Table2[[#This Row],[//]]))</f>
        <v>pc</v>
      </c>
      <c r="Q403" s="2" t="str">
        <f ca="1">IF(INDEX(Sheet1!E:E,Table2[[#This Row],[//]])="","",INDEX(Sheet1!E:E,Table2[[#This Row],[//]]))</f>
        <v>++</v>
      </c>
    </row>
    <row r="404" spans="1:17" x14ac:dyDescent="0.25">
      <c r="A404" s="2">
        <f>IF(OR(Sheet1!A404=Table1[[#Headers],[NAMA BARANG "JOYKO"]],Sheet1!A404=""),"",ROW(Sheet1!A404))</f>
        <v>404</v>
      </c>
      <c r="B404" s="2">
        <f>IF(Table1[[#This Row],[NAMA BARANG "JOYKO"]]="","",COUNT(B$2:B403)+1)</f>
        <v>381</v>
      </c>
      <c r="C404" s="2" t="str">
        <f>INDEX(Sheet1!A:A,INDEX(Table1[NAMA BARANG "JOYKO"],MATCH(ROW()-2,Table1[1])))</f>
        <v>Correction Tape CT-545</v>
      </c>
      <c r="D404" s="2" t="str">
        <f t="shared" si="6"/>
        <v>C2:C403</v>
      </c>
      <c r="E404" s="2">
        <f ca="1">IF(_xlfn.IFNA(MATCH(Table1[[#This Row],[2]],INDIRECT(Table1[[#This Row],[3]]),0),0)=0,INDEX(Table1[NAMA BARANG "JOYKO"],MATCH(ROW()-2,Table1[1])),"")</f>
        <v>425</v>
      </c>
      <c r="F404" s="2">
        <f ca="1">IF(Table1[4]="","",COUNT(F$2:F403)+1)</f>
        <v>395</v>
      </c>
      <c r="G404" s="2" t="str">
        <f ca="1">CELL("FORMAT",Table1[7])</f>
        <v>G</v>
      </c>
      <c r="H404" s="2"/>
      <c r="I404" s="2"/>
      <c r="J404" s="2"/>
      <c r="L404">
        <f ca="1">INDEX(Table1[4],MATCH(ROW()-2,Table1[5]))</f>
        <v>432</v>
      </c>
      <c r="M404" t="str">
        <f ca="1">INDEX(Sheet1!A:A,Table2[[#This Row],[//]])</f>
        <v>Correction Tape CT-554</v>
      </c>
      <c r="N404" t="str">
        <f ca="1">IF(INDEX(Sheet1!B:B,Table2[[#This Row],[//]])="","",INDEX(Sheet1!B:B,Table2[[#This Row],[//]]))</f>
        <v xml:space="preserve"> 12pcs x 30bxs</v>
      </c>
      <c r="O404" s="4">
        <f ca="1">IF(INDEX(Sheet1!C:C,Table2[[#This Row],[//]])="","",INDEX(Sheet1!C:C,Table2[[#This Row],[//]]))</f>
        <v>4600</v>
      </c>
      <c r="P404" s="2" t="str">
        <f ca="1">IF(INDEX(Sheet1!D:D,Table2[[#This Row],[//]])="","",INDEX(Sheet1!D:D,Table2[[#This Row],[//]]))</f>
        <v>pc</v>
      </c>
      <c r="Q404" s="2" t="str">
        <f ca="1">IF(INDEX(Sheet1!E:E,Table2[[#This Row],[//]])="","",INDEX(Sheet1!E:E,Table2[[#This Row],[//]]))</f>
        <v>++</v>
      </c>
    </row>
    <row r="405" spans="1:17" x14ac:dyDescent="0.25">
      <c r="A405" s="2">
        <f>IF(OR(Sheet1!A405=Table1[[#Headers],[NAMA BARANG "JOYKO"]],Sheet1!A405=""),"",ROW(Sheet1!A405))</f>
        <v>405</v>
      </c>
      <c r="B405" s="2">
        <f>IF(Table1[[#This Row],[NAMA BARANG "JOYKO"]]="","",COUNT(B$2:B404)+1)</f>
        <v>382</v>
      </c>
      <c r="C405" s="2" t="str">
        <f>INDEX(Sheet1!A:A,INDEX(Table1[NAMA BARANG "JOYKO"],MATCH(ROW()-2,Table1[1])))</f>
        <v>Correction Tape CT-546</v>
      </c>
      <c r="D405" s="2" t="str">
        <f t="shared" si="6"/>
        <v>C2:C404</v>
      </c>
      <c r="E405" s="2">
        <f ca="1">IF(_xlfn.IFNA(MATCH(Table1[[#This Row],[2]],INDIRECT(Table1[[#This Row],[3]]),0),0)=0,INDEX(Table1[NAMA BARANG "JOYKO"],MATCH(ROW()-2,Table1[1])),"")</f>
        <v>426</v>
      </c>
      <c r="F405" s="2">
        <f ca="1">IF(Table1[4]="","",COUNT(F$2:F404)+1)</f>
        <v>396</v>
      </c>
      <c r="G405" s="2" t="str">
        <f ca="1">CELL("FORMAT",Table1[7])</f>
        <v>G</v>
      </c>
      <c r="H405" s="2"/>
      <c r="I405" s="2"/>
      <c r="J405" s="2"/>
      <c r="L405">
        <f ca="1">INDEX(Table1[4],MATCH(ROW()-2,Table1[5]))</f>
        <v>433</v>
      </c>
      <c r="M405" t="str">
        <f ca="1">INDEX(Sheet1!A:A,Table2[[#This Row],[//]])</f>
        <v>Correction Tape CT-555</v>
      </c>
      <c r="N405" t="str">
        <f ca="1">IF(INDEX(Sheet1!B:B,Table2[[#This Row],[//]])="","",INDEX(Sheet1!B:B,Table2[[#This Row],[//]]))</f>
        <v xml:space="preserve"> 12pcs x 24bxs</v>
      </c>
      <c r="O405" s="4">
        <f ca="1">IF(INDEX(Sheet1!C:C,Table2[[#This Row],[//]])="","",INDEX(Sheet1!C:C,Table2[[#This Row],[//]]))</f>
        <v>6000</v>
      </c>
      <c r="P405" s="2" t="str">
        <f ca="1">IF(INDEX(Sheet1!D:D,Table2[[#This Row],[//]])="","",INDEX(Sheet1!D:D,Table2[[#This Row],[//]]))</f>
        <v>pc</v>
      </c>
      <c r="Q405" s="2" t="str">
        <f ca="1">IF(INDEX(Sheet1!E:E,Table2[[#This Row],[//]])="","",INDEX(Sheet1!E:E,Table2[[#This Row],[//]]))</f>
        <v>++</v>
      </c>
    </row>
    <row r="406" spans="1:17" x14ac:dyDescent="0.25">
      <c r="A406" s="2">
        <f>IF(OR(Sheet1!A406=Table1[[#Headers],[NAMA BARANG "JOYKO"]],Sheet1!A406=""),"",ROW(Sheet1!A406))</f>
        <v>406</v>
      </c>
      <c r="B406" s="2">
        <f>IF(Table1[[#This Row],[NAMA BARANG "JOYKO"]]="","",COUNT(B$2:B405)+1)</f>
        <v>383</v>
      </c>
      <c r="C406" s="2" t="str">
        <f>INDEX(Sheet1!A:A,INDEX(Table1[NAMA BARANG "JOYKO"],MATCH(ROW()-2,Table1[1])))</f>
        <v>Correction Tape CT-547 (22 M)</v>
      </c>
      <c r="D406" s="2" t="str">
        <f t="shared" si="6"/>
        <v>C2:C405</v>
      </c>
      <c r="E406" s="2">
        <f ca="1">IF(_xlfn.IFNA(MATCH(Table1[[#This Row],[2]],INDIRECT(Table1[[#This Row],[3]]),0),0)=0,INDEX(Table1[NAMA BARANG "JOYKO"],MATCH(ROW()-2,Table1[1])),"")</f>
        <v>427</v>
      </c>
      <c r="F406" s="2">
        <f ca="1">IF(Table1[4]="","",COUNT(F$2:F405)+1)</f>
        <v>397</v>
      </c>
      <c r="G406" s="2" t="str">
        <f ca="1">CELL("FORMAT",Table1[7])</f>
        <v>G</v>
      </c>
      <c r="H406" s="2"/>
      <c r="I406" s="2"/>
      <c r="J406" s="2"/>
      <c r="L406">
        <f ca="1">INDEX(Table1[4],MATCH(ROW()-2,Table1[5]))</f>
        <v>434</v>
      </c>
      <c r="M406" t="str">
        <f ca="1">INDEX(Sheet1!A:A,Table2[[#This Row],[//]])</f>
        <v>Correction Tape CT-556</v>
      </c>
      <c r="N406" t="str">
        <f ca="1">IF(INDEX(Sheet1!B:B,Table2[[#This Row],[//]])="","",INDEX(Sheet1!B:B,Table2[[#This Row],[//]]))</f>
        <v xml:space="preserve"> 12pcs x 30bxs</v>
      </c>
      <c r="O406" s="4">
        <f ca="1">IF(INDEX(Sheet1!C:C,Table2[[#This Row],[//]])="","",INDEX(Sheet1!C:C,Table2[[#This Row],[//]]))</f>
        <v>6000</v>
      </c>
      <c r="P406" s="2" t="str">
        <f ca="1">IF(INDEX(Sheet1!D:D,Table2[[#This Row],[//]])="","",INDEX(Sheet1!D:D,Table2[[#This Row],[//]]))</f>
        <v>pc</v>
      </c>
      <c r="Q406" s="2" t="str">
        <f ca="1">IF(INDEX(Sheet1!E:E,Table2[[#This Row],[//]])="","",INDEX(Sheet1!E:E,Table2[[#This Row],[//]]))</f>
        <v>++</v>
      </c>
    </row>
    <row r="407" spans="1:17" x14ac:dyDescent="0.25">
      <c r="A407" s="2">
        <f>IF(OR(Sheet1!A407=Table1[[#Headers],[NAMA BARANG "JOYKO"]],Sheet1!A407=""),"",ROW(Sheet1!A407))</f>
        <v>407</v>
      </c>
      <c r="B407" s="2">
        <f>IF(Table1[[#This Row],[NAMA BARANG "JOYKO"]]="","",COUNT(B$2:B406)+1)</f>
        <v>384</v>
      </c>
      <c r="C407" s="2" t="str">
        <f>INDEX(Sheet1!A:A,INDEX(Table1[NAMA BARANG "JOYKO"],MATCH(ROW()-2,Table1[1])))</f>
        <v xml:space="preserve">Correction Tape CT-549 </v>
      </c>
      <c r="D407" s="2" t="str">
        <f t="shared" si="6"/>
        <v>C2:C406</v>
      </c>
      <c r="E407" s="2">
        <f ca="1">IF(_xlfn.IFNA(MATCH(Table1[[#This Row],[2]],INDIRECT(Table1[[#This Row],[3]]),0),0)=0,INDEX(Table1[NAMA BARANG "JOYKO"],MATCH(ROW()-2,Table1[1])),"")</f>
        <v>428</v>
      </c>
      <c r="F407" s="2">
        <f ca="1">IF(Table1[4]="","",COUNT(F$2:F406)+1)</f>
        <v>398</v>
      </c>
      <c r="G407" s="2" t="str">
        <f ca="1">CELL("FORMAT",Table1[7])</f>
        <v>G</v>
      </c>
      <c r="H407" s="2"/>
      <c r="I407" s="2"/>
      <c r="J407" s="2"/>
      <c r="L407">
        <f ca="1">INDEX(Table1[4],MATCH(ROW()-2,Table1[5]))</f>
        <v>435</v>
      </c>
      <c r="M407" t="str">
        <f ca="1">INDEX(Sheet1!A:A,Table2[[#This Row],[//]])</f>
        <v>Correction Tape CT-557</v>
      </c>
      <c r="N407" t="str">
        <f ca="1">IF(INDEX(Sheet1!B:B,Table2[[#This Row],[//]])="","",INDEX(Sheet1!B:B,Table2[[#This Row],[//]]))</f>
        <v xml:space="preserve"> 12pcs x 30bxs</v>
      </c>
      <c r="O407" s="4">
        <f ca="1">IF(INDEX(Sheet1!C:C,Table2[[#This Row],[//]])="","",INDEX(Sheet1!C:C,Table2[[#This Row],[//]]))</f>
        <v>6500</v>
      </c>
      <c r="P407" s="2" t="str">
        <f ca="1">IF(INDEX(Sheet1!D:D,Table2[[#This Row],[//]])="","",INDEX(Sheet1!D:D,Table2[[#This Row],[//]]))</f>
        <v>pc</v>
      </c>
      <c r="Q407" s="2" t="str">
        <f ca="1">IF(INDEX(Sheet1!E:E,Table2[[#This Row],[//]])="","",INDEX(Sheet1!E:E,Table2[[#This Row],[//]]))</f>
        <v>++</v>
      </c>
    </row>
    <row r="408" spans="1:17" x14ac:dyDescent="0.25">
      <c r="A408" s="2">
        <f>IF(OR(Sheet1!A408=Table1[[#Headers],[NAMA BARANG "JOYKO"]],Sheet1!A408=""),"",ROW(Sheet1!A408))</f>
        <v>408</v>
      </c>
      <c r="B408" s="2">
        <f>IF(Table1[[#This Row],[NAMA BARANG "JOYKO"]]="","",COUNT(B$2:B407)+1)</f>
        <v>385</v>
      </c>
      <c r="C408" s="2" t="str">
        <f>INDEX(Sheet1!A:A,INDEX(Table1[NAMA BARANG "JOYKO"],MATCH(ROW()-2,Table1[1])))</f>
        <v>Correction Tape CT-550</v>
      </c>
      <c r="D408" s="2" t="str">
        <f t="shared" si="6"/>
        <v>C2:C407</v>
      </c>
      <c r="E408" s="2">
        <f ca="1">IF(_xlfn.IFNA(MATCH(Table1[[#This Row],[2]],INDIRECT(Table1[[#This Row],[3]]),0),0)=0,INDEX(Table1[NAMA BARANG "JOYKO"],MATCH(ROW()-2,Table1[1])),"")</f>
        <v>429</v>
      </c>
      <c r="F408" s="2">
        <f ca="1">IF(Table1[4]="","",COUNT(F$2:F407)+1)</f>
        <v>399</v>
      </c>
      <c r="G408" s="2" t="str">
        <f ca="1">CELL("FORMAT",Table1[7])</f>
        <v>G</v>
      </c>
      <c r="H408" s="2"/>
      <c r="I408" s="2"/>
      <c r="J408" s="2"/>
      <c r="L408">
        <f ca="1">INDEX(Table1[4],MATCH(ROW()-2,Table1[5]))</f>
        <v>436</v>
      </c>
      <c r="M408" t="str">
        <f ca="1">INDEX(Sheet1!A:A,Table2[[#This Row],[//]])</f>
        <v>Correction Tape CT-558</v>
      </c>
      <c r="N408" t="str">
        <f ca="1">IF(INDEX(Sheet1!B:B,Table2[[#This Row],[//]])="","",INDEX(Sheet1!B:B,Table2[[#This Row],[//]]))</f>
        <v>12pcs x 40bxs</v>
      </c>
      <c r="O408" s="4">
        <f ca="1">IF(INDEX(Sheet1!C:C,Table2[[#This Row],[//]])="","",INDEX(Sheet1!C:C,Table2[[#This Row],[//]]))</f>
        <v>3700</v>
      </c>
      <c r="P408" s="2" t="str">
        <f ca="1">IF(INDEX(Sheet1!D:D,Table2[[#This Row],[//]])="","",INDEX(Sheet1!D:D,Table2[[#This Row],[//]]))</f>
        <v>pc</v>
      </c>
      <c r="Q408" s="2" t="str">
        <f ca="1">IF(INDEX(Sheet1!E:E,Table2[[#This Row],[//]])="","",INDEX(Sheet1!E:E,Table2[[#This Row],[//]]))</f>
        <v>++</v>
      </c>
    </row>
    <row r="409" spans="1:17" x14ac:dyDescent="0.25">
      <c r="A409" s="2">
        <f>IF(OR(Sheet1!A409=Table1[[#Headers],[NAMA BARANG "JOYKO"]],Sheet1!A409=""),"",ROW(Sheet1!A409))</f>
        <v>409</v>
      </c>
      <c r="B409" s="2">
        <f>IF(Table1[[#This Row],[NAMA BARANG "JOYKO"]]="","",COUNT(B$2:B408)+1)</f>
        <v>386</v>
      </c>
      <c r="C409" s="2" t="str">
        <f>INDEX(Sheet1!A:A,INDEX(Table1[NAMA BARANG "JOYKO"],MATCH(ROW()-2,Table1[1])))</f>
        <v>Correction Tape CT-551</v>
      </c>
      <c r="D409" s="2" t="str">
        <f t="shared" si="6"/>
        <v>C2:C408</v>
      </c>
      <c r="E409" s="2">
        <f ca="1">IF(_xlfn.IFNA(MATCH(Table1[[#This Row],[2]],INDIRECT(Table1[[#This Row],[3]]),0),0)=0,INDEX(Table1[NAMA BARANG "JOYKO"],MATCH(ROW()-2,Table1[1])),"")</f>
        <v>430</v>
      </c>
      <c r="F409" s="2">
        <f ca="1">IF(Table1[4]="","",COUNT(F$2:F408)+1)</f>
        <v>400</v>
      </c>
      <c r="G409" s="2" t="str">
        <f ca="1">CELL("FORMAT",Table1[7])</f>
        <v>G</v>
      </c>
      <c r="H409" s="2"/>
      <c r="I409" s="2"/>
      <c r="J409" s="2"/>
      <c r="L409">
        <f ca="1">INDEX(Table1[4],MATCH(ROW()-2,Table1[5]))</f>
        <v>437</v>
      </c>
      <c r="M409" t="str">
        <f ca="1">INDEX(Sheet1!A:A,Table2[[#This Row],[//]])</f>
        <v>Correction Tape CT-559</v>
      </c>
      <c r="N409" t="str">
        <f ca="1">IF(INDEX(Sheet1!B:B,Table2[[#This Row],[//]])="","",INDEX(Sheet1!B:B,Table2[[#This Row],[//]]))</f>
        <v>12pcs x 30bxs</v>
      </c>
      <c r="O409" s="4">
        <f ca="1">IF(INDEX(Sheet1!C:C,Table2[[#This Row],[//]])="","",INDEX(Sheet1!C:C,Table2[[#This Row],[//]]))</f>
        <v>3750</v>
      </c>
      <c r="P409" s="2" t="str">
        <f ca="1">IF(INDEX(Sheet1!D:D,Table2[[#This Row],[//]])="","",INDEX(Sheet1!D:D,Table2[[#This Row],[//]]))</f>
        <v>pc</v>
      </c>
      <c r="Q409" s="2" t="str">
        <f ca="1">IF(INDEX(Sheet1!E:E,Table2[[#This Row],[//]])="","",INDEX(Sheet1!E:E,Table2[[#This Row],[//]]))</f>
        <v>++</v>
      </c>
    </row>
    <row r="410" spans="1:17" x14ac:dyDescent="0.25">
      <c r="A410" s="2">
        <f>IF(OR(Sheet1!A410=Table1[[#Headers],[NAMA BARANG "JOYKO"]],Sheet1!A410=""),"",ROW(Sheet1!A410))</f>
        <v>410</v>
      </c>
      <c r="B410" s="2">
        <f>IF(Table1[[#This Row],[NAMA BARANG "JOYKO"]]="","",COUNT(B$2:B409)+1)</f>
        <v>387</v>
      </c>
      <c r="C410" s="2" t="str">
        <f>INDEX(Sheet1!A:A,INDEX(Table1[NAMA BARANG "JOYKO"],MATCH(ROW()-2,Table1[1])))</f>
        <v>Correction Tape CT-553</v>
      </c>
      <c r="D410" s="2" t="str">
        <f t="shared" si="6"/>
        <v>C2:C409</v>
      </c>
      <c r="E410" s="2">
        <f ca="1">IF(_xlfn.IFNA(MATCH(Table1[[#This Row],[2]],INDIRECT(Table1[[#This Row],[3]]),0),0)=0,INDEX(Table1[NAMA BARANG "JOYKO"],MATCH(ROW()-2,Table1[1])),"")</f>
        <v>431</v>
      </c>
      <c r="F410" s="2">
        <f ca="1">IF(Table1[4]="","",COUNT(F$2:F409)+1)</f>
        <v>401</v>
      </c>
      <c r="G410" s="2" t="str">
        <f ca="1">CELL("FORMAT",Table1[7])</f>
        <v>G</v>
      </c>
      <c r="H410" s="2"/>
      <c r="I410" s="2"/>
      <c r="J410" s="2"/>
      <c r="L410">
        <f ca="1">INDEX(Table1[4],MATCH(ROW()-2,Table1[5]))</f>
        <v>438</v>
      </c>
      <c r="M410" t="str">
        <f ca="1">INDEX(Sheet1!A:A,Table2[[#This Row],[//]])</f>
        <v>Correction Tape CT-560</v>
      </c>
      <c r="N410" t="str">
        <f ca="1">IF(INDEX(Sheet1!B:B,Table2[[#This Row],[//]])="","",INDEX(Sheet1!B:B,Table2[[#This Row],[//]]))</f>
        <v>12pcsx  30bxs</v>
      </c>
      <c r="O410" s="4">
        <f ca="1">IF(INDEX(Sheet1!C:C,Table2[[#This Row],[//]])="","",INDEX(Sheet1!C:C,Table2[[#This Row],[//]]))</f>
        <v>4700</v>
      </c>
      <c r="P410" s="2" t="str">
        <f ca="1">IF(INDEX(Sheet1!D:D,Table2[[#This Row],[//]])="","",INDEX(Sheet1!D:D,Table2[[#This Row],[//]]))</f>
        <v>pc</v>
      </c>
      <c r="Q410" s="2" t="str">
        <f ca="1">IF(INDEX(Sheet1!E:E,Table2[[#This Row],[//]])="","",INDEX(Sheet1!E:E,Table2[[#This Row],[//]]))</f>
        <v>++</v>
      </c>
    </row>
    <row r="411" spans="1:17" x14ac:dyDescent="0.25">
      <c r="A411" s="2">
        <f>IF(OR(Sheet1!A411=Table1[[#Headers],[NAMA BARANG "JOYKO"]],Sheet1!A411=""),"",ROW(Sheet1!A411))</f>
        <v>411</v>
      </c>
      <c r="B411" s="2">
        <f>IF(Table1[[#This Row],[NAMA BARANG "JOYKO"]]="","",COUNT(B$2:B410)+1)</f>
        <v>388</v>
      </c>
      <c r="C411" s="2" t="str">
        <f>INDEX(Sheet1!A:A,INDEX(Table1[NAMA BARANG "JOYKO"],MATCH(ROW()-2,Table1[1])))</f>
        <v>Correction Tape CT-554</v>
      </c>
      <c r="D411" s="2" t="str">
        <f t="shared" si="6"/>
        <v>C2:C410</v>
      </c>
      <c r="E411" s="2">
        <f ca="1">IF(_xlfn.IFNA(MATCH(Table1[[#This Row],[2]],INDIRECT(Table1[[#This Row],[3]]),0),0)=0,INDEX(Table1[NAMA BARANG "JOYKO"],MATCH(ROW()-2,Table1[1])),"")</f>
        <v>432</v>
      </c>
      <c r="F411" s="2">
        <f ca="1">IF(Table1[4]="","",COUNT(F$2:F410)+1)</f>
        <v>402</v>
      </c>
      <c r="G411" s="2" t="str">
        <f ca="1">CELL("FORMAT",Table1[7])</f>
        <v>G</v>
      </c>
      <c r="H411" s="2"/>
      <c r="I411" s="2"/>
      <c r="J411" s="2"/>
      <c r="L411">
        <f ca="1">INDEX(Table1[4],MATCH(ROW()-2,Table1[5]))</f>
        <v>439</v>
      </c>
      <c r="M411" t="str">
        <f ca="1">INDEX(Sheet1!A:A,Table2[[#This Row],[//]])</f>
        <v>Correction Tape CT-561</v>
      </c>
      <c r="N411" t="str">
        <f ca="1">IF(INDEX(Sheet1!B:B,Table2[[#This Row],[//]])="","",INDEX(Sheet1!B:B,Table2[[#This Row],[//]]))</f>
        <v>12pcs x 30bxs</v>
      </c>
      <c r="O411" s="4">
        <f ca="1">IF(INDEX(Sheet1!C:C,Table2[[#This Row],[//]])="","",INDEX(Sheet1!C:C,Table2[[#This Row],[//]]))</f>
        <v>9400</v>
      </c>
      <c r="P411" s="2" t="str">
        <f ca="1">IF(INDEX(Sheet1!D:D,Table2[[#This Row],[//]])="","",INDEX(Sheet1!D:D,Table2[[#This Row],[//]]))</f>
        <v>pc</v>
      </c>
      <c r="Q411" s="2" t="str">
        <f ca="1">IF(INDEX(Sheet1!E:E,Table2[[#This Row],[//]])="","",INDEX(Sheet1!E:E,Table2[[#This Row],[//]]))</f>
        <v>++</v>
      </c>
    </row>
    <row r="412" spans="1:17" x14ac:dyDescent="0.25">
      <c r="A412" s="2">
        <f>IF(OR(Sheet1!A412=Table1[[#Headers],[NAMA BARANG "JOYKO"]],Sheet1!A412=""),"",ROW(Sheet1!A412))</f>
        <v>412</v>
      </c>
      <c r="B412" s="2">
        <f>IF(Table1[[#This Row],[NAMA BARANG "JOYKO"]]="","",COUNT(B$2:B411)+1)</f>
        <v>389</v>
      </c>
      <c r="C412" s="2" t="str">
        <f>INDEX(Sheet1!A:A,INDEX(Table1[NAMA BARANG "JOYKO"],MATCH(ROW()-2,Table1[1])))</f>
        <v>Correction Tape CT-555</v>
      </c>
      <c r="D412" s="2" t="str">
        <f t="shared" si="6"/>
        <v>C2:C411</v>
      </c>
      <c r="E412" s="2">
        <f ca="1">IF(_xlfn.IFNA(MATCH(Table1[[#This Row],[2]],INDIRECT(Table1[[#This Row],[3]]),0),0)=0,INDEX(Table1[NAMA BARANG "JOYKO"],MATCH(ROW()-2,Table1[1])),"")</f>
        <v>433</v>
      </c>
      <c r="F412" s="2">
        <f ca="1">IF(Table1[4]="","",COUNT(F$2:F411)+1)</f>
        <v>403</v>
      </c>
      <c r="G412" s="2" t="str">
        <f ca="1">CELL("FORMAT",Table1[7])</f>
        <v>G</v>
      </c>
      <c r="H412" s="2"/>
      <c r="I412" s="2"/>
      <c r="J412" s="2"/>
      <c r="L412">
        <f ca="1">INDEX(Table1[4],MATCH(ROW()-2,Table1[5]))</f>
        <v>444</v>
      </c>
      <c r="M412" t="str">
        <f ca="1">INDEX(Sheet1!A:A,Table2[[#This Row],[//]])</f>
        <v>Correction Tape CT-562</v>
      </c>
      <c r="N412" t="str">
        <f ca="1">IF(INDEX(Sheet1!B:B,Table2[[#This Row],[//]])="","",INDEX(Sheet1!B:B,Table2[[#This Row],[//]]))</f>
        <v>12pcs x 30bxs</v>
      </c>
      <c r="O412" s="4">
        <f ca="1">IF(INDEX(Sheet1!C:C,Table2[[#This Row],[//]])="","",INDEX(Sheet1!C:C,Table2[[#This Row],[//]]))</f>
        <v>5400</v>
      </c>
      <c r="P412" s="2" t="str">
        <f ca="1">IF(INDEX(Sheet1!D:D,Table2[[#This Row],[//]])="","",INDEX(Sheet1!D:D,Table2[[#This Row],[//]]))</f>
        <v>pc</v>
      </c>
      <c r="Q412" s="2" t="str">
        <f ca="1">IF(INDEX(Sheet1!E:E,Table2[[#This Row],[//]])="","",INDEX(Sheet1!E:E,Table2[[#This Row],[//]]))</f>
        <v>++</v>
      </c>
    </row>
    <row r="413" spans="1:17" x14ac:dyDescent="0.25">
      <c r="A413" s="2">
        <f>IF(OR(Sheet1!A413=Table1[[#Headers],[NAMA BARANG "JOYKO"]],Sheet1!A413=""),"",ROW(Sheet1!A413))</f>
        <v>413</v>
      </c>
      <c r="B413" s="2">
        <f>IF(Table1[[#This Row],[NAMA BARANG "JOYKO"]]="","",COUNT(B$2:B412)+1)</f>
        <v>390</v>
      </c>
      <c r="C413" s="2" t="str">
        <f>INDEX(Sheet1!A:A,INDEX(Table1[NAMA BARANG "JOYKO"],MATCH(ROW()-2,Table1[1])))</f>
        <v>Correction Tape CT-556</v>
      </c>
      <c r="D413" s="2" t="str">
        <f t="shared" si="6"/>
        <v>C2:C412</v>
      </c>
      <c r="E413" s="2">
        <f ca="1">IF(_xlfn.IFNA(MATCH(Table1[[#This Row],[2]],INDIRECT(Table1[[#This Row],[3]]),0),0)=0,INDEX(Table1[NAMA BARANG "JOYKO"],MATCH(ROW()-2,Table1[1])),"")</f>
        <v>434</v>
      </c>
      <c r="F413" s="2">
        <f ca="1">IF(Table1[4]="","",COUNT(F$2:F412)+1)</f>
        <v>404</v>
      </c>
      <c r="G413" s="2" t="str">
        <f ca="1">CELL("FORMAT",Table1[7])</f>
        <v>G</v>
      </c>
      <c r="H413" s="2"/>
      <c r="I413" s="2"/>
      <c r="J413" s="2"/>
      <c r="L413">
        <f ca="1">INDEX(Table1[4],MATCH(ROW()-2,Table1[5]))</f>
        <v>445</v>
      </c>
      <c r="M413" t="str">
        <f ca="1">INDEX(Sheet1!A:A,Table2[[#This Row],[//]])</f>
        <v>Correction Tape CT-563</v>
      </c>
      <c r="N413" t="str">
        <f ca="1">IF(INDEX(Sheet1!B:B,Table2[[#This Row],[//]])="","",INDEX(Sheet1!B:B,Table2[[#This Row],[//]]))</f>
        <v>12pcs x 30bxs</v>
      </c>
      <c r="O413" s="4">
        <f ca="1">IF(INDEX(Sheet1!C:C,Table2[[#This Row],[//]])="","",INDEX(Sheet1!C:C,Table2[[#This Row],[//]]))</f>
        <v>5700</v>
      </c>
      <c r="P413" s="2" t="str">
        <f ca="1">IF(INDEX(Sheet1!D:D,Table2[[#This Row],[//]])="","",INDEX(Sheet1!D:D,Table2[[#This Row],[//]]))</f>
        <v>pc</v>
      </c>
      <c r="Q413" s="2" t="str">
        <f ca="1">IF(INDEX(Sheet1!E:E,Table2[[#This Row],[//]])="","",INDEX(Sheet1!E:E,Table2[[#This Row],[//]]))</f>
        <v>++</v>
      </c>
    </row>
    <row r="414" spans="1:17" x14ac:dyDescent="0.25">
      <c r="A414" s="2">
        <f>IF(OR(Sheet1!A414=Table1[[#Headers],[NAMA BARANG "JOYKO"]],Sheet1!A414=""),"",ROW(Sheet1!A414))</f>
        <v>414</v>
      </c>
      <c r="B414" s="2">
        <f>IF(Table1[[#This Row],[NAMA BARANG "JOYKO"]]="","",COUNT(B$2:B413)+1)</f>
        <v>391</v>
      </c>
      <c r="C414" s="2" t="str">
        <f>INDEX(Sheet1!A:A,INDEX(Table1[NAMA BARANG "JOYKO"],MATCH(ROW()-2,Table1[1])))</f>
        <v>Correction Tape CT-557</v>
      </c>
      <c r="D414" s="2" t="str">
        <f t="shared" si="6"/>
        <v>C2:C413</v>
      </c>
      <c r="E414" s="2">
        <f ca="1">IF(_xlfn.IFNA(MATCH(Table1[[#This Row],[2]],INDIRECT(Table1[[#This Row],[3]]),0),0)=0,INDEX(Table1[NAMA BARANG "JOYKO"],MATCH(ROW()-2,Table1[1])),"")</f>
        <v>435</v>
      </c>
      <c r="F414" s="2">
        <f ca="1">IF(Table1[4]="","",COUNT(F$2:F413)+1)</f>
        <v>405</v>
      </c>
      <c r="G414" s="2" t="str">
        <f ca="1">CELL("FORMAT",Table1[7])</f>
        <v>G</v>
      </c>
      <c r="H414" s="2"/>
      <c r="I414" s="2"/>
      <c r="J414" s="2"/>
      <c r="L414">
        <f ca="1">INDEX(Table1[4],MATCH(ROW()-2,Table1[5]))</f>
        <v>446</v>
      </c>
      <c r="M414" t="str">
        <f ca="1">INDEX(Sheet1!A:A,Table2[[#This Row],[//]])</f>
        <v>Correction Tape CT-564</v>
      </c>
      <c r="N414" t="str">
        <f ca="1">IF(INDEX(Sheet1!B:B,Table2[[#This Row],[//]])="","",INDEX(Sheet1!B:B,Table2[[#This Row],[//]]))</f>
        <v>12pcs x 24bxs</v>
      </c>
      <c r="O414" s="4">
        <f ca="1">IF(INDEX(Sheet1!C:C,Table2[[#This Row],[//]])="","",INDEX(Sheet1!C:C,Table2[[#This Row],[//]]))</f>
        <v>10000</v>
      </c>
      <c r="P414" s="2" t="str">
        <f ca="1">IF(INDEX(Sheet1!D:D,Table2[[#This Row],[//]])="","",INDEX(Sheet1!D:D,Table2[[#This Row],[//]]))</f>
        <v>pc</v>
      </c>
      <c r="Q414" s="2" t="str">
        <f ca="1">IF(INDEX(Sheet1!E:E,Table2[[#This Row],[//]])="","",INDEX(Sheet1!E:E,Table2[[#This Row],[//]]))</f>
        <v>++</v>
      </c>
    </row>
    <row r="415" spans="1:17" x14ac:dyDescent="0.25">
      <c r="A415" s="2">
        <f>IF(OR(Sheet1!A415=Table1[[#Headers],[NAMA BARANG "JOYKO"]],Sheet1!A415=""),"",ROW(Sheet1!A415))</f>
        <v>415</v>
      </c>
      <c r="B415" s="2">
        <f>IF(Table1[[#This Row],[NAMA BARANG "JOYKO"]]="","",COUNT(B$2:B414)+1)</f>
        <v>392</v>
      </c>
      <c r="C415" s="2" t="str">
        <f>INDEX(Sheet1!A:A,INDEX(Table1[NAMA BARANG "JOYKO"],MATCH(ROW()-2,Table1[1])))</f>
        <v>Correction Tape CT-558</v>
      </c>
      <c r="D415" s="2" t="str">
        <f t="shared" si="6"/>
        <v>C2:C414</v>
      </c>
      <c r="E415" s="2">
        <f ca="1">IF(_xlfn.IFNA(MATCH(Table1[[#This Row],[2]],INDIRECT(Table1[[#This Row],[3]]),0),0)=0,INDEX(Table1[NAMA BARANG "JOYKO"],MATCH(ROW()-2,Table1[1])),"")</f>
        <v>436</v>
      </c>
      <c r="F415" s="2">
        <f ca="1">IF(Table1[4]="","",COUNT(F$2:F414)+1)</f>
        <v>406</v>
      </c>
      <c r="G415" s="2" t="str">
        <f ca="1">CELL("FORMAT",Table1[7])</f>
        <v>G</v>
      </c>
      <c r="H415" s="2"/>
      <c r="I415" s="2"/>
      <c r="J415" s="2"/>
      <c r="L415">
        <f ca="1">INDEX(Table1[4],MATCH(ROW()-2,Table1[5]))</f>
        <v>447</v>
      </c>
      <c r="M415" t="str">
        <f ca="1">INDEX(Sheet1!A:A,Table2[[#This Row],[//]])</f>
        <v>Correction Tape CT-565</v>
      </c>
      <c r="N415" t="str">
        <f ca="1">IF(INDEX(Sheet1!B:B,Table2[[#This Row],[//]])="","",INDEX(Sheet1!B:B,Table2[[#This Row],[//]]))</f>
        <v>12pcs x 30bxs</v>
      </c>
      <c r="O415" s="4">
        <f ca="1">IF(INDEX(Sheet1!C:C,Table2[[#This Row],[//]])="","",INDEX(Sheet1!C:C,Table2[[#This Row],[//]]))</f>
        <v>9800</v>
      </c>
      <c r="P415" s="2" t="str">
        <f ca="1">IF(INDEX(Sheet1!D:D,Table2[[#This Row],[//]])="","",INDEX(Sheet1!D:D,Table2[[#This Row],[//]]))</f>
        <v>pc</v>
      </c>
      <c r="Q415" s="2" t="str">
        <f ca="1">IF(INDEX(Sheet1!E:E,Table2[[#This Row],[//]])="","",INDEX(Sheet1!E:E,Table2[[#This Row],[//]]))</f>
        <v>++</v>
      </c>
    </row>
    <row r="416" spans="1:17" x14ac:dyDescent="0.25">
      <c r="A416" s="2">
        <f>IF(OR(Sheet1!A416=Table1[[#Headers],[NAMA BARANG "JOYKO"]],Sheet1!A416=""),"",ROW(Sheet1!A416))</f>
        <v>416</v>
      </c>
      <c r="B416" s="2">
        <f>IF(Table1[[#This Row],[NAMA BARANG "JOYKO"]]="","",COUNT(B$2:B415)+1)</f>
        <v>393</v>
      </c>
      <c r="C416" s="2" t="str">
        <f>INDEX(Sheet1!A:A,INDEX(Table1[NAMA BARANG "JOYKO"],MATCH(ROW()-2,Table1[1])))</f>
        <v>Correction Tape CT-559</v>
      </c>
      <c r="D416" s="2" t="str">
        <f t="shared" si="6"/>
        <v>C2:C415</v>
      </c>
      <c r="E416" s="2">
        <f ca="1">IF(_xlfn.IFNA(MATCH(Table1[[#This Row],[2]],INDIRECT(Table1[[#This Row],[3]]),0),0)=0,INDEX(Table1[NAMA BARANG "JOYKO"],MATCH(ROW()-2,Table1[1])),"")</f>
        <v>437</v>
      </c>
      <c r="F416" s="2">
        <f ca="1">IF(Table1[4]="","",COUNT(F$2:F415)+1)</f>
        <v>407</v>
      </c>
      <c r="G416" s="2" t="str">
        <f ca="1">CELL("FORMAT",Table1[7])</f>
        <v>G</v>
      </c>
      <c r="H416" s="2"/>
      <c r="I416" s="2"/>
      <c r="J416" s="2"/>
      <c r="L416">
        <f ca="1">INDEX(Table1[4],MATCH(ROW()-2,Table1[5]))</f>
        <v>448</v>
      </c>
      <c r="M416" t="str">
        <f ca="1">INDEX(Sheet1!A:A,Table2[[#This Row],[//]])</f>
        <v>Correction Tape CT-567</v>
      </c>
      <c r="N416" t="str">
        <f ca="1">IF(INDEX(Sheet1!B:B,Table2[[#This Row],[//]])="","",INDEX(Sheet1!B:B,Table2[[#This Row],[//]]))</f>
        <v>12pcs x 30bxs</v>
      </c>
      <c r="O416" s="4">
        <f ca="1">IF(INDEX(Sheet1!C:C,Table2[[#This Row],[//]])="","",INDEX(Sheet1!C:C,Table2[[#This Row],[//]]))</f>
        <v>6200</v>
      </c>
      <c r="P416" s="2" t="str">
        <f ca="1">IF(INDEX(Sheet1!D:D,Table2[[#This Row],[//]])="","",INDEX(Sheet1!D:D,Table2[[#This Row],[//]]))</f>
        <v>pc</v>
      </c>
      <c r="Q416" s="2" t="str">
        <f ca="1">IF(INDEX(Sheet1!E:E,Table2[[#This Row],[//]])="","",INDEX(Sheet1!E:E,Table2[[#This Row],[//]]))</f>
        <v>++</v>
      </c>
    </row>
    <row r="417" spans="1:17" x14ac:dyDescent="0.25">
      <c r="A417" s="2">
        <f>IF(OR(Sheet1!A417=Table1[[#Headers],[NAMA BARANG "JOYKO"]],Sheet1!A417=""),"",ROW(Sheet1!A417))</f>
        <v>417</v>
      </c>
      <c r="B417" s="2">
        <f>IF(Table1[[#This Row],[NAMA BARANG "JOYKO"]]="","",COUNT(B$2:B416)+1)</f>
        <v>394</v>
      </c>
      <c r="C417" s="2" t="str">
        <f>INDEX(Sheet1!A:A,INDEX(Table1[NAMA BARANG "JOYKO"],MATCH(ROW()-2,Table1[1])))</f>
        <v>Correction Tape CT-560</v>
      </c>
      <c r="D417" s="2" t="str">
        <f t="shared" si="6"/>
        <v>C2:C416</v>
      </c>
      <c r="E417" s="2">
        <f ca="1">IF(_xlfn.IFNA(MATCH(Table1[[#This Row],[2]],INDIRECT(Table1[[#This Row],[3]]),0),0)=0,INDEX(Table1[NAMA BARANG "JOYKO"],MATCH(ROW()-2,Table1[1])),"")</f>
        <v>438</v>
      </c>
      <c r="F417" s="2">
        <f ca="1">IF(Table1[4]="","",COUNT(F$2:F416)+1)</f>
        <v>408</v>
      </c>
      <c r="G417" s="2" t="str">
        <f ca="1">CELL("FORMAT",Table1[7])</f>
        <v>G</v>
      </c>
      <c r="H417" s="2"/>
      <c r="I417" s="2"/>
      <c r="J417" s="2"/>
      <c r="L417">
        <f ca="1">INDEX(Table1[4],MATCH(ROW()-2,Table1[5]))</f>
        <v>449</v>
      </c>
      <c r="M417" t="str">
        <f ca="1">INDEX(Sheet1!A:A,Table2[[#This Row],[//]])</f>
        <v>Correction Tape CT-569</v>
      </c>
      <c r="N417" t="str">
        <f ca="1">IF(INDEX(Sheet1!B:B,Table2[[#This Row],[//]])="","",INDEX(Sheet1!B:B,Table2[[#This Row],[//]]))</f>
        <v>12pcs x 30bxs</v>
      </c>
      <c r="O417" s="4">
        <f ca="1">IF(INDEX(Sheet1!C:C,Table2[[#This Row],[//]])="","",INDEX(Sheet1!C:C,Table2[[#This Row],[//]]))</f>
        <v>8400</v>
      </c>
      <c r="P417" s="2" t="str">
        <f ca="1">IF(INDEX(Sheet1!D:D,Table2[[#This Row],[//]])="","",INDEX(Sheet1!D:D,Table2[[#This Row],[//]]))</f>
        <v>pc</v>
      </c>
      <c r="Q417" s="2" t="str">
        <f ca="1">IF(INDEX(Sheet1!E:E,Table2[[#This Row],[//]])="","",INDEX(Sheet1!E:E,Table2[[#This Row],[//]]))</f>
        <v>++</v>
      </c>
    </row>
    <row r="418" spans="1:17" x14ac:dyDescent="0.25">
      <c r="A418" s="2">
        <f>IF(OR(Sheet1!A418=Table1[[#Headers],[NAMA BARANG "JOYKO"]],Sheet1!A418=""),"",ROW(Sheet1!A418))</f>
        <v>418</v>
      </c>
      <c r="B418" s="2">
        <f>IF(Table1[[#This Row],[NAMA BARANG "JOYKO"]]="","",COUNT(B$2:B417)+1)</f>
        <v>395</v>
      </c>
      <c r="C418" s="2" t="str">
        <f>INDEX(Sheet1!A:A,INDEX(Table1[NAMA BARANG "JOYKO"],MATCH(ROW()-2,Table1[1])))</f>
        <v>Correction Tape CT-561</v>
      </c>
      <c r="D418" s="2" t="str">
        <f t="shared" si="6"/>
        <v>C2:C417</v>
      </c>
      <c r="E418" s="2">
        <f ca="1">IF(_xlfn.IFNA(MATCH(Table1[[#This Row],[2]],INDIRECT(Table1[[#This Row],[3]]),0),0)=0,INDEX(Table1[NAMA BARANG "JOYKO"],MATCH(ROW()-2,Table1[1])),"")</f>
        <v>439</v>
      </c>
      <c r="F418" s="2">
        <f ca="1">IF(Table1[4]="","",COUNT(F$2:F417)+1)</f>
        <v>409</v>
      </c>
      <c r="G418" s="2" t="str">
        <f ca="1">CELL("FORMAT",Table1[7])</f>
        <v>G</v>
      </c>
      <c r="H418" s="2"/>
      <c r="I418" s="2"/>
      <c r="J418" s="2"/>
      <c r="L418">
        <f ca="1">INDEX(Table1[4],MATCH(ROW()-2,Table1[5]))</f>
        <v>450</v>
      </c>
      <c r="M418" t="str">
        <f ca="1">INDEX(Sheet1!A:A,Table2[[#This Row],[//]])</f>
        <v>Correction Tape CT-570</v>
      </c>
      <c r="N418" t="str">
        <f ca="1">IF(INDEX(Sheet1!B:B,Table2[[#This Row],[//]])="","",INDEX(Sheet1!B:B,Table2[[#This Row],[//]]))</f>
        <v>12pcs x 30bxs</v>
      </c>
      <c r="O418" s="4">
        <f ca="1">IF(INDEX(Sheet1!C:C,Table2[[#This Row],[//]])="","",INDEX(Sheet1!C:C,Table2[[#This Row],[//]]))</f>
        <v>6000</v>
      </c>
      <c r="P418" s="2" t="str">
        <f ca="1">IF(INDEX(Sheet1!D:D,Table2[[#This Row],[//]])="","",INDEX(Sheet1!D:D,Table2[[#This Row],[//]]))</f>
        <v>pc</v>
      </c>
      <c r="Q418" s="2" t="str">
        <f ca="1">IF(INDEX(Sheet1!E:E,Table2[[#This Row],[//]])="","",INDEX(Sheet1!E:E,Table2[[#This Row],[//]]))</f>
        <v>++</v>
      </c>
    </row>
    <row r="419" spans="1:17" x14ac:dyDescent="0.25">
      <c r="A419" s="2">
        <f>IF(OR(Sheet1!A419=Table1[[#Headers],[NAMA BARANG "JOYKO"]],Sheet1!A419=""),"",ROW(Sheet1!A419))</f>
        <v>419</v>
      </c>
      <c r="B419" s="2">
        <f>IF(Table1[[#This Row],[NAMA BARANG "JOYKO"]]="","",COUNT(B$2:B418)+1)</f>
        <v>396</v>
      </c>
      <c r="C419" s="2" t="str">
        <f>INDEX(Sheet1!A:A,INDEX(Table1[NAMA BARANG "JOYKO"],MATCH(ROW()-2,Table1[1])))</f>
        <v>*Correction Tape</v>
      </c>
      <c r="D419" s="2" t="str">
        <f t="shared" si="6"/>
        <v>C2:C418</v>
      </c>
      <c r="E419" s="2" t="str">
        <f ca="1">IF(_xlfn.IFNA(MATCH(Table1[[#This Row],[2]],INDIRECT(Table1[[#This Row],[3]]),0),0)=0,INDEX(Table1[NAMA BARANG "JOYKO"],MATCH(ROW()-2,Table1[1])),"")</f>
        <v/>
      </c>
      <c r="F419" s="2" t="str">
        <f ca="1">IF(Table1[4]="","",COUNT(F$2:F418)+1)</f>
        <v/>
      </c>
      <c r="G419" s="2" t="str">
        <f ca="1">CELL("FORMAT",Table1[7])</f>
        <v>G</v>
      </c>
      <c r="H419" s="2"/>
      <c r="I419" s="2"/>
      <c r="J419" s="2"/>
      <c r="L419">
        <f ca="1">INDEX(Table1[4],MATCH(ROW()-2,Table1[5]))</f>
        <v>451</v>
      </c>
      <c r="M419" t="str">
        <f ca="1">INDEX(Sheet1!A:A,Table2[[#This Row],[//]])</f>
        <v>Correction Tape CT-571</v>
      </c>
      <c r="N419" t="str">
        <f ca="1">IF(INDEX(Sheet1!B:B,Table2[[#This Row],[//]])="","",INDEX(Sheet1!B:B,Table2[[#This Row],[//]]))</f>
        <v>12pcs x 24bxs</v>
      </c>
      <c r="O419" s="4">
        <f ca="1">IF(INDEX(Sheet1!C:C,Table2[[#This Row],[//]])="","",INDEX(Sheet1!C:C,Table2[[#This Row],[//]]))</f>
        <v>13200</v>
      </c>
      <c r="P419" s="2" t="str">
        <f ca="1">IF(INDEX(Sheet1!D:D,Table2[[#This Row],[//]])="","",INDEX(Sheet1!D:D,Table2[[#This Row],[//]]))</f>
        <v>pc</v>
      </c>
      <c r="Q419" s="2" t="str">
        <f ca="1">IF(INDEX(Sheet1!E:E,Table2[[#This Row],[//]])="","",INDEX(Sheet1!E:E,Table2[[#This Row],[//]]))</f>
        <v>++</v>
      </c>
    </row>
    <row r="420" spans="1:17" x14ac:dyDescent="0.25">
      <c r="A420" s="2">
        <f>IF(OR(Sheet1!A420=Table1[[#Headers],[NAMA BARANG "JOYKO"]],Sheet1!A420=""),"",ROW(Sheet1!A420))</f>
        <v>420</v>
      </c>
      <c r="B420" s="2">
        <f>IF(Table1[[#This Row],[NAMA BARANG "JOYKO"]]="","",COUNT(B$2:B419)+1)</f>
        <v>397</v>
      </c>
      <c r="C420" s="2" t="str">
        <f>INDEX(Sheet1!A:A,INDEX(Table1[NAMA BARANG "JOYKO"],MATCH(ROW()-2,Table1[1])))</f>
        <v>Correction Tape CT-562</v>
      </c>
      <c r="D420" s="2" t="str">
        <f t="shared" si="6"/>
        <v>C2:C419</v>
      </c>
      <c r="E420" s="2">
        <f ca="1">IF(_xlfn.IFNA(MATCH(Table1[[#This Row],[2]],INDIRECT(Table1[[#This Row],[3]]),0),0)=0,INDEX(Table1[NAMA BARANG "JOYKO"],MATCH(ROW()-2,Table1[1])),"")</f>
        <v>444</v>
      </c>
      <c r="F420" s="2">
        <f ca="1">IF(Table1[4]="","",COUNT(F$2:F419)+1)</f>
        <v>410</v>
      </c>
      <c r="G420" s="2" t="str">
        <f ca="1">CELL("FORMAT",Table1[7])</f>
        <v>G</v>
      </c>
      <c r="H420" s="2"/>
      <c r="I420" s="2"/>
      <c r="J420" s="2"/>
      <c r="L420">
        <f ca="1">INDEX(Table1[4],MATCH(ROW()-2,Table1[5]))</f>
        <v>452</v>
      </c>
      <c r="M420" t="str">
        <f ca="1">INDEX(Sheet1!A:A,Table2[[#This Row],[//]])</f>
        <v>Correction Tape CT-572</v>
      </c>
      <c r="N420" t="str">
        <f ca="1">IF(INDEX(Sheet1!B:B,Table2[[#This Row],[//]])="","",INDEX(Sheet1!B:B,Table2[[#This Row],[//]]))</f>
        <v>12pcs x 30bxs</v>
      </c>
      <c r="O420" s="4">
        <f ca="1">IF(INDEX(Sheet1!C:C,Table2[[#This Row],[//]])="","",INDEX(Sheet1!C:C,Table2[[#This Row],[//]]))</f>
        <v>4800</v>
      </c>
      <c r="P420" s="2" t="str">
        <f ca="1">IF(INDEX(Sheet1!D:D,Table2[[#This Row],[//]])="","",INDEX(Sheet1!D:D,Table2[[#This Row],[//]]))</f>
        <v>pc</v>
      </c>
      <c r="Q420" s="2" t="str">
        <f ca="1">IF(INDEX(Sheet1!E:E,Table2[[#This Row],[//]])="","",INDEX(Sheet1!E:E,Table2[[#This Row],[//]]))</f>
        <v>++</v>
      </c>
    </row>
    <row r="421" spans="1:17" x14ac:dyDescent="0.25">
      <c r="A421" s="2">
        <f>IF(OR(Sheet1!A421=Table1[[#Headers],[NAMA BARANG "JOYKO"]],Sheet1!A421=""),"",ROW(Sheet1!A421))</f>
        <v>421</v>
      </c>
      <c r="B421" s="2">
        <f>IF(Table1[[#This Row],[NAMA BARANG "JOYKO"]]="","",COUNT(B$2:B420)+1)</f>
        <v>398</v>
      </c>
      <c r="C421" s="2" t="str">
        <f>INDEX(Sheet1!A:A,INDEX(Table1[NAMA BARANG "JOYKO"],MATCH(ROW()-2,Table1[1])))</f>
        <v>Correction Tape CT-563</v>
      </c>
      <c r="D421" s="2" t="str">
        <f t="shared" si="6"/>
        <v>C2:C420</v>
      </c>
      <c r="E421" s="2">
        <f ca="1">IF(_xlfn.IFNA(MATCH(Table1[[#This Row],[2]],INDIRECT(Table1[[#This Row],[3]]),0),0)=0,INDEX(Table1[NAMA BARANG "JOYKO"],MATCH(ROW()-2,Table1[1])),"")</f>
        <v>445</v>
      </c>
      <c r="F421" s="2">
        <f ca="1">IF(Table1[4]="","",COUNT(F$2:F420)+1)</f>
        <v>411</v>
      </c>
      <c r="G421" s="2" t="str">
        <f ca="1">CELL("FORMAT",Table1[7])</f>
        <v>G</v>
      </c>
      <c r="H421" s="2"/>
      <c r="I421" s="2"/>
      <c r="J421" s="2"/>
      <c r="L421">
        <f ca="1">INDEX(Table1[4],MATCH(ROW()-2,Table1[5]))</f>
        <v>453</v>
      </c>
      <c r="M421" t="str">
        <f ca="1">INDEX(Sheet1!A:A,Table2[[#This Row],[//]])</f>
        <v>Correction Tape CT-573</v>
      </c>
      <c r="N421" t="str">
        <f ca="1">IF(INDEX(Sheet1!B:B,Table2[[#This Row],[//]])="","",INDEX(Sheet1!B:B,Table2[[#This Row],[//]]))</f>
        <v>12pcs x 30bxs</v>
      </c>
      <c r="O421" s="4">
        <f ca="1">IF(INDEX(Sheet1!C:C,Table2[[#This Row],[//]])="","",INDEX(Sheet1!C:C,Table2[[#This Row],[//]]))</f>
        <v>6000</v>
      </c>
      <c r="P421" s="2" t="str">
        <f ca="1">IF(INDEX(Sheet1!D:D,Table2[[#This Row],[//]])="","",INDEX(Sheet1!D:D,Table2[[#This Row],[//]]))</f>
        <v>pc</v>
      </c>
      <c r="Q421" s="2" t="str">
        <f ca="1">IF(INDEX(Sheet1!E:E,Table2[[#This Row],[//]])="","",INDEX(Sheet1!E:E,Table2[[#This Row],[//]]))</f>
        <v>++</v>
      </c>
    </row>
    <row r="422" spans="1:17" x14ac:dyDescent="0.25">
      <c r="A422" s="2">
        <f>IF(OR(Sheet1!A422=Table1[[#Headers],[NAMA BARANG "JOYKO"]],Sheet1!A422=""),"",ROW(Sheet1!A422))</f>
        <v>422</v>
      </c>
      <c r="B422" s="2">
        <f>IF(Table1[[#This Row],[NAMA BARANG "JOYKO"]]="","",COUNT(B$2:B421)+1)</f>
        <v>399</v>
      </c>
      <c r="C422" s="2" t="str">
        <f>INDEX(Sheet1!A:A,INDEX(Table1[NAMA BARANG "JOYKO"],MATCH(ROW()-2,Table1[1])))</f>
        <v>Correction Tape CT-564</v>
      </c>
      <c r="D422" s="2" t="str">
        <f t="shared" si="6"/>
        <v>C2:C421</v>
      </c>
      <c r="E422" s="2">
        <f ca="1">IF(_xlfn.IFNA(MATCH(Table1[[#This Row],[2]],INDIRECT(Table1[[#This Row],[3]]),0),0)=0,INDEX(Table1[NAMA BARANG "JOYKO"],MATCH(ROW()-2,Table1[1])),"")</f>
        <v>446</v>
      </c>
      <c r="F422" s="2">
        <f ca="1">IF(Table1[4]="","",COUNT(F$2:F421)+1)</f>
        <v>412</v>
      </c>
      <c r="G422" s="2" t="str">
        <f ca="1">CELL("FORMAT",Table1[7])</f>
        <v>G</v>
      </c>
      <c r="H422" s="2"/>
      <c r="I422" s="2"/>
      <c r="J422" s="2"/>
      <c r="L422">
        <f ca="1">INDEX(Table1[4],MATCH(ROW()-2,Table1[5]))</f>
        <v>454</v>
      </c>
      <c r="M422" s="3" t="str">
        <f ca="1">INDEX(Sheet1!A:A,Table2[[#This Row],[//]])</f>
        <v>COMPASS</v>
      </c>
      <c r="N422" t="str">
        <f ca="1">IF(INDEX(Sheet1!B:B,Table2[[#This Row],[//]])="","",INDEX(Sheet1!B:B,Table2[[#This Row],[//]]))</f>
        <v/>
      </c>
      <c r="O422" s="4" t="str">
        <f ca="1">IF(INDEX(Sheet1!C:C,Table2[[#This Row],[//]])="","",INDEX(Sheet1!C:C,Table2[[#This Row],[//]]))</f>
        <v/>
      </c>
      <c r="P422" s="2" t="str">
        <f ca="1">IF(INDEX(Sheet1!D:D,Table2[[#This Row],[//]])="","",INDEX(Sheet1!D:D,Table2[[#This Row],[//]]))</f>
        <v/>
      </c>
      <c r="Q422" s="2" t="str">
        <f ca="1">IF(INDEX(Sheet1!E:E,Table2[[#This Row],[//]])="","",INDEX(Sheet1!E:E,Table2[[#This Row],[//]]))</f>
        <v/>
      </c>
    </row>
    <row r="423" spans="1:17" x14ac:dyDescent="0.25">
      <c r="A423" s="2">
        <f>IF(OR(Sheet1!A423=Table1[[#Headers],[NAMA BARANG "JOYKO"]],Sheet1!A423=""),"",ROW(Sheet1!A423))</f>
        <v>423</v>
      </c>
      <c r="B423" s="2">
        <f>IF(Table1[[#This Row],[NAMA BARANG "JOYKO"]]="","",COUNT(B$2:B422)+1)</f>
        <v>400</v>
      </c>
      <c r="C423" s="2" t="str">
        <f>INDEX(Sheet1!A:A,INDEX(Table1[NAMA BARANG "JOYKO"],MATCH(ROW()-2,Table1[1])))</f>
        <v>Correction Tape CT-565</v>
      </c>
      <c r="D423" s="2" t="str">
        <f t="shared" si="6"/>
        <v>C2:C422</v>
      </c>
      <c r="E423" s="2">
        <f ca="1">IF(_xlfn.IFNA(MATCH(Table1[[#This Row],[2]],INDIRECT(Table1[[#This Row],[3]]),0),0)=0,INDEX(Table1[NAMA BARANG "JOYKO"],MATCH(ROW()-2,Table1[1])),"")</f>
        <v>447</v>
      </c>
      <c r="F423" s="2">
        <f ca="1">IF(Table1[4]="","",COUNT(F$2:F422)+1)</f>
        <v>413</v>
      </c>
      <c r="G423" s="2" t="str">
        <f ca="1">CELL("FORMAT",Table1[7])</f>
        <v>G</v>
      </c>
      <c r="H423" s="2"/>
      <c r="I423" s="2"/>
      <c r="J423" s="2"/>
      <c r="L423">
        <f ca="1">INDEX(Table1[4],MATCH(ROW()-2,Table1[5]))</f>
        <v>455</v>
      </c>
      <c r="M423" t="str">
        <f ca="1">INDEX(Sheet1!A:A,Table2[[#This Row],[//]])</f>
        <v>Compass CO-46LG (Gold)</v>
      </c>
      <c r="N423" t="str">
        <f ca="1">IF(INDEX(Sheet1!B:B,Table2[[#This Row],[//]])="","",INDEX(Sheet1!B:B,Table2[[#This Row],[//]]))</f>
        <v>12pcs x 12bxs</v>
      </c>
      <c r="O423" s="4">
        <f ca="1">IF(INDEX(Sheet1!C:C,Table2[[#This Row],[//]])="","",INDEX(Sheet1!C:C,Table2[[#This Row],[//]]))</f>
        <v>39600</v>
      </c>
      <c r="P423" s="2" t="str">
        <f ca="1">IF(INDEX(Sheet1!D:D,Table2[[#This Row],[//]])="","",INDEX(Sheet1!D:D,Table2[[#This Row],[//]]))</f>
        <v>pc</v>
      </c>
      <c r="Q423" s="2" t="str">
        <f ca="1">IF(INDEX(Sheet1!E:E,Table2[[#This Row],[//]])="","",INDEX(Sheet1!E:E,Table2[[#This Row],[//]]))</f>
        <v>++</v>
      </c>
    </row>
    <row r="424" spans="1:17" x14ac:dyDescent="0.25">
      <c r="A424" s="2">
        <f>IF(OR(Sheet1!A424=Table1[[#Headers],[NAMA BARANG "JOYKO"]],Sheet1!A424=""),"",ROW(Sheet1!A424))</f>
        <v>424</v>
      </c>
      <c r="B424" s="2">
        <f>IF(Table1[[#This Row],[NAMA BARANG "JOYKO"]]="","",COUNT(B$2:B423)+1)</f>
        <v>401</v>
      </c>
      <c r="C424" s="2" t="str">
        <f>INDEX(Sheet1!A:A,INDEX(Table1[NAMA BARANG "JOYKO"],MATCH(ROW()-2,Table1[1])))</f>
        <v>Correction Tape CT-567</v>
      </c>
      <c r="D424" s="2" t="str">
        <f t="shared" si="6"/>
        <v>C2:C423</v>
      </c>
      <c r="E424" s="2">
        <f ca="1">IF(_xlfn.IFNA(MATCH(Table1[[#This Row],[2]],INDIRECT(Table1[[#This Row],[3]]),0),0)=0,INDEX(Table1[NAMA BARANG "JOYKO"],MATCH(ROW()-2,Table1[1])),"")</f>
        <v>448</v>
      </c>
      <c r="F424" s="2">
        <f ca="1">IF(Table1[4]="","",COUNT(F$2:F423)+1)</f>
        <v>414</v>
      </c>
      <c r="G424" s="2" t="str">
        <f ca="1">CELL("FORMAT",Table1[7])</f>
        <v>G</v>
      </c>
      <c r="H424" s="2"/>
      <c r="I424" s="2"/>
      <c r="J424" s="2"/>
      <c r="L424">
        <f ca="1">INDEX(Table1[4],MATCH(ROW()-2,Table1[5]))</f>
        <v>456</v>
      </c>
      <c r="M424" t="str">
        <f ca="1">INDEX(Sheet1!A:A,Table2[[#This Row],[//]])</f>
        <v>Compass CO-47LP (Plastic)</v>
      </c>
      <c r="N424" t="str">
        <f ca="1">IF(INDEX(Sheet1!B:B,Table2[[#This Row],[//]])="","",INDEX(Sheet1!B:B,Table2[[#This Row],[//]]))</f>
        <v>12pcs x 12bxs</v>
      </c>
      <c r="O424" s="4">
        <f ca="1">IF(INDEX(Sheet1!C:C,Table2[[#This Row],[//]])="","",INDEX(Sheet1!C:C,Table2[[#This Row],[//]]))</f>
        <v>26000</v>
      </c>
      <c r="P424" s="2" t="str">
        <f ca="1">IF(INDEX(Sheet1!D:D,Table2[[#This Row],[//]])="","",INDEX(Sheet1!D:D,Table2[[#This Row],[//]]))</f>
        <v>pc</v>
      </c>
      <c r="Q424" s="2" t="str">
        <f ca="1">IF(INDEX(Sheet1!E:E,Table2[[#This Row],[//]])="","",INDEX(Sheet1!E:E,Table2[[#This Row],[//]]))</f>
        <v>++</v>
      </c>
    </row>
    <row r="425" spans="1:17" x14ac:dyDescent="0.25">
      <c r="A425" s="2">
        <f>IF(OR(Sheet1!A425=Table1[[#Headers],[NAMA BARANG "JOYKO"]],Sheet1!A425=""),"",ROW(Sheet1!A425))</f>
        <v>425</v>
      </c>
      <c r="B425" s="2">
        <f>IF(Table1[[#This Row],[NAMA BARANG "JOYKO"]]="","",COUNT(B$2:B424)+1)</f>
        <v>402</v>
      </c>
      <c r="C425" s="2" t="str">
        <f>INDEX(Sheet1!A:A,INDEX(Table1[NAMA BARANG "JOYKO"],MATCH(ROW()-2,Table1[1])))</f>
        <v>Correction Tape CT-569</v>
      </c>
      <c r="D425" s="2" t="str">
        <f t="shared" si="6"/>
        <v>C2:C424</v>
      </c>
      <c r="E425" s="2">
        <f ca="1">IF(_xlfn.IFNA(MATCH(Table1[[#This Row],[2]],INDIRECT(Table1[[#This Row],[3]]),0),0)=0,INDEX(Table1[NAMA BARANG "JOYKO"],MATCH(ROW()-2,Table1[1])),"")</f>
        <v>449</v>
      </c>
      <c r="F425" s="2">
        <f ca="1">IF(Table1[4]="","",COUNT(F$2:F424)+1)</f>
        <v>415</v>
      </c>
      <c r="G425" s="2" t="str">
        <f ca="1">CELL("FORMAT",Table1[7])</f>
        <v>G</v>
      </c>
      <c r="H425" s="2"/>
      <c r="I425" s="2"/>
      <c r="J425" s="2"/>
      <c r="L425">
        <f ca="1">INDEX(Table1[4],MATCH(ROW()-2,Table1[5]))</f>
        <v>457</v>
      </c>
      <c r="M425" s="3" t="str">
        <f ca="1">INDEX(Sheet1!A:A,Table2[[#This Row],[//]])</f>
        <v>COUNTER</v>
      </c>
      <c r="N425" t="str">
        <f ca="1">IF(INDEX(Sheet1!B:B,Table2[[#This Row],[//]])="","",INDEX(Sheet1!B:B,Table2[[#This Row],[//]]))</f>
        <v/>
      </c>
      <c r="O425" s="4" t="str">
        <f ca="1">IF(INDEX(Sheet1!C:C,Table2[[#This Row],[//]])="","",INDEX(Sheet1!C:C,Table2[[#This Row],[//]]))</f>
        <v/>
      </c>
      <c r="P425" s="2" t="str">
        <f ca="1">IF(INDEX(Sheet1!D:D,Table2[[#This Row],[//]])="","",INDEX(Sheet1!D:D,Table2[[#This Row],[//]]))</f>
        <v/>
      </c>
      <c r="Q425" s="2" t="str">
        <f ca="1">IF(INDEX(Sheet1!E:E,Table2[[#This Row],[//]])="","",INDEX(Sheet1!E:E,Table2[[#This Row],[//]]))</f>
        <v/>
      </c>
    </row>
    <row r="426" spans="1:17" x14ac:dyDescent="0.25">
      <c r="A426" s="2">
        <f>IF(OR(Sheet1!A426=Table1[[#Headers],[NAMA BARANG "JOYKO"]],Sheet1!A426=""),"",ROW(Sheet1!A426))</f>
        <v>426</v>
      </c>
      <c r="B426" s="2">
        <f>IF(Table1[[#This Row],[NAMA BARANG "JOYKO"]]="","",COUNT(B$2:B425)+1)</f>
        <v>403</v>
      </c>
      <c r="C426" s="2" t="str">
        <f>INDEX(Sheet1!A:A,INDEX(Table1[NAMA BARANG "JOYKO"],MATCH(ROW()-2,Table1[1])))</f>
        <v>Correction Tape CT-570</v>
      </c>
      <c r="D426" s="2" t="str">
        <f t="shared" si="6"/>
        <v>C2:C425</v>
      </c>
      <c r="E426" s="2">
        <f ca="1">IF(_xlfn.IFNA(MATCH(Table1[[#This Row],[2]],INDIRECT(Table1[[#This Row],[3]]),0),0)=0,INDEX(Table1[NAMA BARANG "JOYKO"],MATCH(ROW()-2,Table1[1])),"")</f>
        <v>450</v>
      </c>
      <c r="F426" s="2">
        <f ca="1">IF(Table1[4]="","",COUNT(F$2:F425)+1)</f>
        <v>416</v>
      </c>
      <c r="G426" s="2" t="str">
        <f ca="1">CELL("FORMAT",Table1[7])</f>
        <v>G</v>
      </c>
      <c r="H426" s="2"/>
      <c r="I426" s="2"/>
      <c r="J426" s="2"/>
      <c r="L426">
        <f ca="1">INDEX(Table1[4],MATCH(ROW()-2,Table1[5]))</f>
        <v>458</v>
      </c>
      <c r="M426" s="3" t="str">
        <f ca="1">INDEX(Sheet1!A:A,Table2[[#This Row],[//]])</f>
        <v>*Hand Counter</v>
      </c>
      <c r="N426" t="str">
        <f ca="1">IF(INDEX(Sheet1!B:B,Table2[[#This Row],[//]])="","",INDEX(Sheet1!B:B,Table2[[#This Row],[//]]))</f>
        <v/>
      </c>
      <c r="O426" s="4" t="str">
        <f ca="1">IF(INDEX(Sheet1!C:C,Table2[[#This Row],[//]])="","",INDEX(Sheet1!C:C,Table2[[#This Row],[//]]))</f>
        <v/>
      </c>
      <c r="P426" s="2" t="str">
        <f ca="1">IF(INDEX(Sheet1!D:D,Table2[[#This Row],[//]])="","",INDEX(Sheet1!D:D,Table2[[#This Row],[//]]))</f>
        <v/>
      </c>
      <c r="Q426" s="2" t="str">
        <f ca="1">IF(INDEX(Sheet1!E:E,Table2[[#This Row],[//]])="","",INDEX(Sheet1!E:E,Table2[[#This Row],[//]]))</f>
        <v/>
      </c>
    </row>
    <row r="427" spans="1:17" x14ac:dyDescent="0.25">
      <c r="A427" s="2">
        <f>IF(OR(Sheet1!A427=Table1[[#Headers],[NAMA BARANG "JOYKO"]],Sheet1!A427=""),"",ROW(Sheet1!A427))</f>
        <v>427</v>
      </c>
      <c r="B427" s="2">
        <f>IF(Table1[[#This Row],[NAMA BARANG "JOYKO"]]="","",COUNT(B$2:B426)+1)</f>
        <v>404</v>
      </c>
      <c r="C427" s="2" t="str">
        <f>INDEX(Sheet1!A:A,INDEX(Table1[NAMA BARANG "JOYKO"],MATCH(ROW()-2,Table1[1])))</f>
        <v>Correction Tape CT-571</v>
      </c>
      <c r="D427" s="2" t="str">
        <f t="shared" si="6"/>
        <v>C2:C426</v>
      </c>
      <c r="E427" s="2">
        <f ca="1">IF(_xlfn.IFNA(MATCH(Table1[[#This Row],[2]],INDIRECT(Table1[[#This Row],[3]]),0),0)=0,INDEX(Table1[NAMA BARANG "JOYKO"],MATCH(ROW()-2,Table1[1])),"")</f>
        <v>451</v>
      </c>
      <c r="F427" s="2">
        <f ca="1">IF(Table1[4]="","",COUNT(F$2:F426)+1)</f>
        <v>417</v>
      </c>
      <c r="G427" s="2" t="str">
        <f ca="1">CELL("FORMAT",Table1[7])</f>
        <v>G</v>
      </c>
      <c r="H427" s="2"/>
      <c r="I427" s="2"/>
      <c r="J427" s="2"/>
      <c r="L427">
        <f ca="1">INDEX(Table1[4],MATCH(ROW()-2,Table1[5]))</f>
        <v>459</v>
      </c>
      <c r="M427" t="str">
        <f ca="1">INDEX(Sheet1!A:A,Table2[[#This Row],[//]])</f>
        <v>Hand Counter HC-4D</v>
      </c>
      <c r="N427" t="str">
        <f ca="1">IF(INDEX(Sheet1!B:B,Table2[[#This Row],[//]])="","",INDEX(Sheet1!B:B,Table2[[#This Row],[//]]))</f>
        <v>10pcs x 20bxs</v>
      </c>
      <c r="O427" s="4">
        <f ca="1">IF(INDEX(Sheet1!C:C,Table2[[#This Row],[//]])="","",INDEX(Sheet1!C:C,Table2[[#This Row],[//]]))</f>
        <v>18000</v>
      </c>
      <c r="P427" s="2" t="str">
        <f ca="1">IF(INDEX(Sheet1!D:D,Table2[[#This Row],[//]])="","",INDEX(Sheet1!D:D,Table2[[#This Row],[//]]))</f>
        <v>pc</v>
      </c>
      <c r="Q427" s="2" t="str">
        <f ca="1">IF(INDEX(Sheet1!E:E,Table2[[#This Row],[//]])="","",INDEX(Sheet1!E:E,Table2[[#This Row],[//]]))</f>
        <v>++</v>
      </c>
    </row>
    <row r="428" spans="1:17" x14ac:dyDescent="0.25">
      <c r="A428" s="2">
        <f>IF(OR(Sheet1!A428=Table1[[#Headers],[NAMA BARANG "JOYKO"]],Sheet1!A428=""),"",ROW(Sheet1!A428))</f>
        <v>428</v>
      </c>
      <c r="B428" s="2">
        <f>IF(Table1[[#This Row],[NAMA BARANG "JOYKO"]]="","",COUNT(B$2:B427)+1)</f>
        <v>405</v>
      </c>
      <c r="C428" s="2" t="str">
        <f>INDEX(Sheet1!A:A,INDEX(Table1[NAMA BARANG "JOYKO"],MATCH(ROW()-2,Table1[1])))</f>
        <v>Correction Tape CT-572</v>
      </c>
      <c r="D428" s="2" t="str">
        <f t="shared" si="6"/>
        <v>C2:C427</v>
      </c>
      <c r="E428" s="2">
        <f ca="1">IF(_xlfn.IFNA(MATCH(Table1[[#This Row],[2]],INDIRECT(Table1[[#This Row],[3]]),0),0)=0,INDEX(Table1[NAMA BARANG "JOYKO"],MATCH(ROW()-2,Table1[1])),"")</f>
        <v>452</v>
      </c>
      <c r="F428" s="2">
        <f ca="1">IF(Table1[4]="","",COUNT(F$2:F427)+1)</f>
        <v>418</v>
      </c>
      <c r="G428" s="2" t="str">
        <f ca="1">CELL("FORMAT",Table1[7])</f>
        <v>G</v>
      </c>
      <c r="H428" s="2"/>
      <c r="I428" s="2"/>
      <c r="J428" s="2"/>
      <c r="L428">
        <f ca="1">INDEX(Table1[4],MATCH(ROW()-2,Table1[5]))</f>
        <v>460</v>
      </c>
      <c r="M428" t="str">
        <f ca="1">INDEX(Sheet1!A:A,Table2[[#This Row],[//]])</f>
        <v>Hand Counter HC-5</v>
      </c>
      <c r="N428" t="str">
        <f ca="1">IF(INDEX(Sheet1!B:B,Table2[[#This Row],[//]])="","",INDEX(Sheet1!B:B,Table2[[#This Row],[//]]))</f>
        <v>12pcs x 20bxs</v>
      </c>
      <c r="O428" s="4">
        <f ca="1">IF(INDEX(Sheet1!C:C,Table2[[#This Row],[//]])="","",INDEX(Sheet1!C:C,Table2[[#This Row],[//]]))</f>
        <v>12400</v>
      </c>
      <c r="P428" s="2" t="str">
        <f ca="1">IF(INDEX(Sheet1!D:D,Table2[[#This Row],[//]])="","",INDEX(Sheet1!D:D,Table2[[#This Row],[//]]))</f>
        <v>pc</v>
      </c>
      <c r="Q428" s="2" t="str">
        <f ca="1">IF(INDEX(Sheet1!E:E,Table2[[#This Row],[//]])="","",INDEX(Sheet1!E:E,Table2[[#This Row],[//]]))</f>
        <v>++</v>
      </c>
    </row>
    <row r="429" spans="1:17" x14ac:dyDescent="0.25">
      <c r="A429" s="2">
        <f>IF(OR(Sheet1!A429=Table1[[#Headers],[NAMA BARANG "JOYKO"]],Sheet1!A429=""),"",ROW(Sheet1!A429))</f>
        <v>429</v>
      </c>
      <c r="B429" s="2">
        <f>IF(Table1[[#This Row],[NAMA BARANG "JOYKO"]]="","",COUNT(B$2:B428)+1)</f>
        <v>406</v>
      </c>
      <c r="C429" s="2" t="str">
        <f>INDEX(Sheet1!A:A,INDEX(Table1[NAMA BARANG "JOYKO"],MATCH(ROW()-2,Table1[1])))</f>
        <v>Correction Tape CT-573</v>
      </c>
      <c r="D429" s="2" t="str">
        <f t="shared" si="6"/>
        <v>C2:C428</v>
      </c>
      <c r="E429" s="2">
        <f ca="1">IF(_xlfn.IFNA(MATCH(Table1[[#This Row],[2]],INDIRECT(Table1[[#This Row],[3]]),0),0)=0,INDEX(Table1[NAMA BARANG "JOYKO"],MATCH(ROW()-2,Table1[1])),"")</f>
        <v>453</v>
      </c>
      <c r="F429" s="2">
        <f ca="1">IF(Table1[4]="","",COUNT(F$2:F428)+1)</f>
        <v>419</v>
      </c>
      <c r="G429" s="2" t="str">
        <f ca="1">CELL("FORMAT",Table1[7])</f>
        <v>G</v>
      </c>
      <c r="H429" s="2"/>
      <c r="I429" s="2"/>
      <c r="J429" s="2"/>
      <c r="L429">
        <f ca="1">INDEX(Table1[4],MATCH(ROW()-2,Table1[5]))</f>
        <v>461</v>
      </c>
      <c r="M429" t="str">
        <f ca="1">INDEX(Sheet1!A:A,Table2[[#This Row],[//]])</f>
        <v>Hand Counter HC-4DJA</v>
      </c>
      <c r="N429" t="str">
        <f ca="1">IF(INDEX(Sheet1!B:B,Table2[[#This Row],[//]])="","",INDEX(Sheet1!B:B,Table2[[#This Row],[//]]))</f>
        <v>10pcs x 20bxs</v>
      </c>
      <c r="O429" s="4">
        <f ca="1">IF(INDEX(Sheet1!C:C,Table2[[#This Row],[//]])="","",INDEX(Sheet1!C:C,Table2[[#This Row],[//]]))</f>
        <v>17000</v>
      </c>
      <c r="P429" s="2" t="str">
        <f ca="1">IF(INDEX(Sheet1!D:D,Table2[[#This Row],[//]])="","",INDEX(Sheet1!D:D,Table2[[#This Row],[//]]))</f>
        <v>pc</v>
      </c>
      <c r="Q429" s="2" t="str">
        <f ca="1">IF(INDEX(Sheet1!E:E,Table2[[#This Row],[//]])="","",INDEX(Sheet1!E:E,Table2[[#This Row],[//]]))</f>
        <v>++</v>
      </c>
    </row>
    <row r="430" spans="1:17" x14ac:dyDescent="0.25">
      <c r="A430" s="2">
        <f>IF(OR(Sheet1!A430=Table1[[#Headers],[NAMA BARANG "JOYKO"]],Sheet1!A430=""),"",ROW(Sheet1!A430))</f>
        <v>430</v>
      </c>
      <c r="B430" s="2">
        <f>IF(Table1[[#This Row],[NAMA BARANG "JOYKO"]]="","",COUNT(B$2:B429)+1)</f>
        <v>407</v>
      </c>
      <c r="C430" s="2" t="str">
        <f>INDEX(Sheet1!A:A,INDEX(Table1[NAMA BARANG "JOYKO"],MATCH(ROW()-2,Table1[1])))</f>
        <v>COMPASS</v>
      </c>
      <c r="D430" s="2" t="str">
        <f t="shared" si="6"/>
        <v>C2:C429</v>
      </c>
      <c r="E430" s="2">
        <f ca="1">IF(_xlfn.IFNA(MATCH(Table1[[#This Row],[2]],INDIRECT(Table1[[#This Row],[3]]),0),0)=0,INDEX(Table1[NAMA BARANG "JOYKO"],MATCH(ROW()-2,Table1[1])),"")</f>
        <v>454</v>
      </c>
      <c r="F430" s="2">
        <f ca="1">IF(Table1[4]="","",COUNT(F$2:F429)+1)</f>
        <v>420</v>
      </c>
      <c r="G430" s="2" t="str">
        <f ca="1">CELL("FORMAT",Table1[7])</f>
        <v>G</v>
      </c>
      <c r="H430" s="2"/>
      <c r="I430" s="2"/>
      <c r="J430" s="2"/>
      <c r="L430">
        <f ca="1">INDEX(Table1[4],MATCH(ROW()-2,Table1[5]))</f>
        <v>462</v>
      </c>
      <c r="M430" s="3" t="str">
        <f ca="1">INDEX(Sheet1!A:A,Table2[[#This Row],[//]])</f>
        <v>*Money Counter</v>
      </c>
      <c r="N430" t="str">
        <f ca="1">IF(INDEX(Sheet1!B:B,Table2[[#This Row],[//]])="","",INDEX(Sheet1!B:B,Table2[[#This Row],[//]]))</f>
        <v/>
      </c>
      <c r="O430" s="4" t="str">
        <f ca="1">IF(INDEX(Sheet1!C:C,Table2[[#This Row],[//]])="","",INDEX(Sheet1!C:C,Table2[[#This Row],[//]]))</f>
        <v/>
      </c>
      <c r="P430" s="2" t="str">
        <f ca="1">IF(INDEX(Sheet1!D:D,Table2[[#This Row],[//]])="","",INDEX(Sheet1!D:D,Table2[[#This Row],[//]]))</f>
        <v/>
      </c>
      <c r="Q430" s="2" t="str">
        <f ca="1">IF(INDEX(Sheet1!E:E,Table2[[#This Row],[//]])="","",INDEX(Sheet1!E:E,Table2[[#This Row],[//]]))</f>
        <v/>
      </c>
    </row>
    <row r="431" spans="1:17" x14ac:dyDescent="0.25">
      <c r="A431" s="2">
        <f>IF(OR(Sheet1!A431=Table1[[#Headers],[NAMA BARANG "JOYKO"]],Sheet1!A431=""),"",ROW(Sheet1!A431))</f>
        <v>431</v>
      </c>
      <c r="B431" s="2">
        <f>IF(Table1[[#This Row],[NAMA BARANG "JOYKO"]]="","",COUNT(B$2:B430)+1)</f>
        <v>408</v>
      </c>
      <c r="C431" s="2" t="str">
        <f>INDEX(Sheet1!A:A,INDEX(Table1[NAMA BARANG "JOYKO"],MATCH(ROW()-2,Table1[1])))</f>
        <v>Compass CO-46LG (Gold)</v>
      </c>
      <c r="D431" s="2" t="str">
        <f t="shared" si="6"/>
        <v>C2:C430</v>
      </c>
      <c r="E431" s="2">
        <f ca="1">IF(_xlfn.IFNA(MATCH(Table1[[#This Row],[2]],INDIRECT(Table1[[#This Row],[3]]),0),0)=0,INDEX(Table1[NAMA BARANG "JOYKO"],MATCH(ROW()-2,Table1[1])),"")</f>
        <v>455</v>
      </c>
      <c r="F431" s="2">
        <f ca="1">IF(Table1[4]="","",COUNT(F$2:F430)+1)</f>
        <v>421</v>
      </c>
      <c r="G431" s="2" t="str">
        <f ca="1">CELL("FORMAT",Table1[7])</f>
        <v>G</v>
      </c>
      <c r="H431" s="2"/>
      <c r="I431" s="2"/>
      <c r="J431" s="2"/>
      <c r="L431">
        <f ca="1">INDEX(Table1[4],MATCH(ROW()-2,Table1[5]))</f>
        <v>463</v>
      </c>
      <c r="M431" t="str">
        <f ca="1">INDEX(Sheet1!A:A,Table2[[#This Row],[//]])</f>
        <v>Money Counter Machine MCM-01</v>
      </c>
      <c r="N431" t="str">
        <f ca="1">IF(INDEX(Sheet1!B:B,Table2[[#This Row],[//]])="","",INDEX(Sheet1!B:B,Table2[[#This Row],[//]]))</f>
        <v>2 pcs</v>
      </c>
      <c r="O431" s="4">
        <f ca="1">IF(INDEX(Sheet1!C:C,Table2[[#This Row],[//]])="","",INDEX(Sheet1!C:C,Table2[[#This Row],[//]]))</f>
        <v>1400000</v>
      </c>
      <c r="P431" s="2" t="str">
        <f ca="1">IF(INDEX(Sheet1!D:D,Table2[[#This Row],[//]])="","",INDEX(Sheet1!D:D,Table2[[#This Row],[//]]))</f>
        <v>pc</v>
      </c>
      <c r="Q431" s="2" t="str">
        <f ca="1">IF(INDEX(Sheet1!E:E,Table2[[#This Row],[//]])="","",INDEX(Sheet1!E:E,Table2[[#This Row],[//]]))</f>
        <v>++</v>
      </c>
    </row>
    <row r="432" spans="1:17" x14ac:dyDescent="0.25">
      <c r="A432" s="2">
        <f>IF(OR(Sheet1!A432=Table1[[#Headers],[NAMA BARANG "JOYKO"]],Sheet1!A432=""),"",ROW(Sheet1!A432))</f>
        <v>432</v>
      </c>
      <c r="B432" s="2">
        <f>IF(Table1[[#This Row],[NAMA BARANG "JOYKO"]]="","",COUNT(B$2:B431)+1)</f>
        <v>409</v>
      </c>
      <c r="C432" s="2" t="str">
        <f>INDEX(Sheet1!A:A,INDEX(Table1[NAMA BARANG "JOYKO"],MATCH(ROW()-2,Table1[1])))</f>
        <v>Compass CO-47LP (Plastic)</v>
      </c>
      <c r="D432" s="2" t="str">
        <f t="shared" si="6"/>
        <v>C2:C431</v>
      </c>
      <c r="E432" s="2">
        <f ca="1">IF(_xlfn.IFNA(MATCH(Table1[[#This Row],[2]],INDIRECT(Table1[[#This Row],[3]]),0),0)=0,INDEX(Table1[NAMA BARANG "JOYKO"],MATCH(ROW()-2,Table1[1])),"")</f>
        <v>456</v>
      </c>
      <c r="F432" s="2">
        <f ca="1">IF(Table1[4]="","",COUNT(F$2:F431)+1)</f>
        <v>422</v>
      </c>
      <c r="G432" s="2" t="str">
        <f ca="1">CELL("FORMAT",Table1[7])</f>
        <v>G</v>
      </c>
      <c r="H432" s="2"/>
      <c r="I432" s="2"/>
      <c r="J432" s="2"/>
      <c r="L432">
        <f ca="1">INDEX(Table1[4],MATCH(ROW()-2,Table1[5]))</f>
        <v>464</v>
      </c>
      <c r="M432" s="3" t="str">
        <f ca="1">INDEX(Sheet1!A:A,Table2[[#This Row],[//]])</f>
        <v>CRAYON</v>
      </c>
      <c r="N432" t="str">
        <f ca="1">IF(INDEX(Sheet1!B:B,Table2[[#This Row],[//]])="","",INDEX(Sheet1!B:B,Table2[[#This Row],[//]]))</f>
        <v/>
      </c>
      <c r="O432" s="4" t="str">
        <f ca="1">IF(INDEX(Sheet1!C:C,Table2[[#This Row],[//]])="","",INDEX(Sheet1!C:C,Table2[[#This Row],[//]]))</f>
        <v/>
      </c>
      <c r="P432" s="2" t="str">
        <f ca="1">IF(INDEX(Sheet1!D:D,Table2[[#This Row],[//]])="","",INDEX(Sheet1!D:D,Table2[[#This Row],[//]]))</f>
        <v/>
      </c>
      <c r="Q432" s="2" t="str">
        <f ca="1">IF(INDEX(Sheet1!E:E,Table2[[#This Row],[//]])="","",INDEX(Sheet1!E:E,Table2[[#This Row],[//]]))</f>
        <v/>
      </c>
    </row>
    <row r="433" spans="1:17" x14ac:dyDescent="0.25">
      <c r="A433" s="2">
        <f>IF(OR(Sheet1!A433=Table1[[#Headers],[NAMA BARANG "JOYKO"]],Sheet1!A433=""),"",ROW(Sheet1!A433))</f>
        <v>433</v>
      </c>
      <c r="B433" s="2">
        <f>IF(Table1[[#This Row],[NAMA BARANG "JOYKO"]]="","",COUNT(B$2:B432)+1)</f>
        <v>410</v>
      </c>
      <c r="C433" s="2" t="str">
        <f>INDEX(Sheet1!A:A,INDEX(Table1[NAMA BARANG "JOYKO"],MATCH(ROW()-2,Table1[1])))</f>
        <v>COUNTER</v>
      </c>
      <c r="D433" s="2" t="str">
        <f t="shared" si="6"/>
        <v>C2:C432</v>
      </c>
      <c r="E433" s="2">
        <f ca="1">IF(_xlfn.IFNA(MATCH(Table1[[#This Row],[2]],INDIRECT(Table1[[#This Row],[3]]),0),0)=0,INDEX(Table1[NAMA BARANG "JOYKO"],MATCH(ROW()-2,Table1[1])),"")</f>
        <v>457</v>
      </c>
      <c r="F433" s="2">
        <f ca="1">IF(Table1[4]="","",COUNT(F$2:F432)+1)</f>
        <v>423</v>
      </c>
      <c r="G433" s="2" t="str">
        <f ca="1">CELL("FORMAT",Table1[7])</f>
        <v>G</v>
      </c>
      <c r="H433" s="2"/>
      <c r="I433" s="2"/>
      <c r="J433" s="2"/>
      <c r="L433">
        <f ca="1">INDEX(Table1[4],MATCH(ROW()-2,Table1[5]))</f>
        <v>465</v>
      </c>
      <c r="M433" t="str">
        <f ca="1">INDEX(Sheet1!A:A,Table2[[#This Row],[//]])</f>
        <v>Clean Crayon CLCR-12</v>
      </c>
      <c r="N433" t="str">
        <f ca="1">IF(INDEX(Sheet1!B:B,Table2[[#This Row],[//]])="","",INDEX(Sheet1!B:B,Table2[[#This Row],[//]]))</f>
        <v>12set x 8bxs</v>
      </c>
      <c r="O433" s="4">
        <f ca="1">IF(INDEX(Sheet1!C:C,Table2[[#This Row],[//]])="","",INDEX(Sheet1!C:C,Table2[[#This Row],[//]]))</f>
        <v>34000</v>
      </c>
      <c r="P433" s="2" t="str">
        <f ca="1">IF(INDEX(Sheet1!D:D,Table2[[#This Row],[//]])="","",INDEX(Sheet1!D:D,Table2[[#This Row],[//]]))</f>
        <v>set</v>
      </c>
      <c r="Q433" s="2" t="str">
        <f ca="1">IF(INDEX(Sheet1!E:E,Table2[[#This Row],[//]])="","",INDEX(Sheet1!E:E,Table2[[#This Row],[//]]))</f>
        <v>++</v>
      </c>
    </row>
    <row r="434" spans="1:17" x14ac:dyDescent="0.25">
      <c r="A434" s="2">
        <f>IF(OR(Sheet1!A434=Table1[[#Headers],[NAMA BARANG "JOYKO"]],Sheet1!A434=""),"",ROW(Sheet1!A434))</f>
        <v>434</v>
      </c>
      <c r="B434" s="2">
        <f>IF(Table1[[#This Row],[NAMA BARANG "JOYKO"]]="","",COUNT(B$2:B433)+1)</f>
        <v>411</v>
      </c>
      <c r="C434" s="2" t="str">
        <f>INDEX(Sheet1!A:A,INDEX(Table1[NAMA BARANG "JOYKO"],MATCH(ROW()-2,Table1[1])))</f>
        <v>*Hand Counter</v>
      </c>
      <c r="D434" s="2" t="str">
        <f t="shared" si="6"/>
        <v>C2:C433</v>
      </c>
      <c r="E434" s="2">
        <f ca="1">IF(_xlfn.IFNA(MATCH(Table1[[#This Row],[2]],INDIRECT(Table1[[#This Row],[3]]),0),0)=0,INDEX(Table1[NAMA BARANG "JOYKO"],MATCH(ROW()-2,Table1[1])),"")</f>
        <v>458</v>
      </c>
      <c r="F434" s="2">
        <f ca="1">IF(Table1[4]="","",COUNT(F$2:F433)+1)</f>
        <v>424</v>
      </c>
      <c r="G434" s="2" t="str">
        <f ca="1">CELL("FORMAT",Table1[7])</f>
        <v>G</v>
      </c>
      <c r="H434" s="2"/>
      <c r="I434" s="2"/>
      <c r="J434" s="2"/>
      <c r="L434">
        <f ca="1">INDEX(Table1[4],MATCH(ROW()-2,Table1[5]))</f>
        <v>466</v>
      </c>
      <c r="M434" t="str">
        <f ca="1">INDEX(Sheet1!A:A,Table2[[#This Row],[//]])</f>
        <v>Clean Crayon CLCR-AB-12</v>
      </c>
      <c r="N434" t="str">
        <f ca="1">IF(INDEX(Sheet1!B:B,Table2[[#This Row],[//]])="","",INDEX(Sheet1!B:B,Table2[[#This Row],[//]]))</f>
        <v>20set x 8bxs</v>
      </c>
      <c r="O434" s="4">
        <f ca="1">IF(INDEX(Sheet1!C:C,Table2[[#This Row],[//]])="","",INDEX(Sheet1!C:C,Table2[[#This Row],[//]]))</f>
        <v>21000</v>
      </c>
      <c r="P434" s="2" t="str">
        <f ca="1">IF(INDEX(Sheet1!D:D,Table2[[#This Row],[//]])="","",INDEX(Sheet1!D:D,Table2[[#This Row],[//]]))</f>
        <v>set</v>
      </c>
      <c r="Q434" s="2" t="str">
        <f ca="1">IF(INDEX(Sheet1!E:E,Table2[[#This Row],[//]])="","",INDEX(Sheet1!E:E,Table2[[#This Row],[//]]))</f>
        <v>++</v>
      </c>
    </row>
    <row r="435" spans="1:17" x14ac:dyDescent="0.25">
      <c r="A435" s="2">
        <f>IF(OR(Sheet1!A435=Table1[[#Headers],[NAMA BARANG "JOYKO"]],Sheet1!A435=""),"",ROW(Sheet1!A435))</f>
        <v>435</v>
      </c>
      <c r="B435" s="2">
        <f>IF(Table1[[#This Row],[NAMA BARANG "JOYKO"]]="","",COUNT(B$2:B434)+1)</f>
        <v>412</v>
      </c>
      <c r="C435" s="2" t="str">
        <f>INDEX(Sheet1!A:A,INDEX(Table1[NAMA BARANG "JOYKO"],MATCH(ROW()-2,Table1[1])))</f>
        <v>Hand Counter HC-4D</v>
      </c>
      <c r="D435" s="2" t="str">
        <f t="shared" si="6"/>
        <v>C2:C434</v>
      </c>
      <c r="E435" s="2">
        <f ca="1">IF(_xlfn.IFNA(MATCH(Table1[[#This Row],[2]],INDIRECT(Table1[[#This Row],[3]]),0),0)=0,INDEX(Table1[NAMA BARANG "JOYKO"],MATCH(ROW()-2,Table1[1])),"")</f>
        <v>459</v>
      </c>
      <c r="F435" s="2">
        <f ca="1">IF(Table1[4]="","",COUNT(F$2:F434)+1)</f>
        <v>425</v>
      </c>
      <c r="G435" s="2" t="str">
        <f ca="1">CELL("FORMAT",Table1[7])</f>
        <v>G</v>
      </c>
      <c r="H435" s="2"/>
      <c r="I435" s="2"/>
      <c r="J435" s="2"/>
      <c r="L435">
        <f ca="1">INDEX(Table1[4],MATCH(ROW()-2,Table1[5]))</f>
        <v>467</v>
      </c>
      <c r="M435" t="str">
        <f ca="1">INDEX(Sheet1!A:A,Table2[[#This Row],[//]])</f>
        <v>Clean Crayon CLCR-AC-24</v>
      </c>
      <c r="N435" t="str">
        <f ca="1">IF(INDEX(Sheet1!B:B,Table2[[#This Row],[//]])="","",INDEX(Sheet1!B:B,Table2[[#This Row],[//]]))</f>
        <v>20set x 4bxs</v>
      </c>
      <c r="O435" s="4">
        <f ca="1">IF(INDEX(Sheet1!C:C,Table2[[#This Row],[//]])="","",INDEX(Sheet1!C:C,Table2[[#This Row],[//]]))</f>
        <v>42000</v>
      </c>
      <c r="P435" s="2" t="str">
        <f ca="1">IF(INDEX(Sheet1!D:D,Table2[[#This Row],[//]])="","",INDEX(Sheet1!D:D,Table2[[#This Row],[//]]))</f>
        <v>set</v>
      </c>
      <c r="Q435" s="2" t="str">
        <f ca="1">IF(INDEX(Sheet1!E:E,Table2[[#This Row],[//]])="","",INDEX(Sheet1!E:E,Table2[[#This Row],[//]]))</f>
        <v>++</v>
      </c>
    </row>
    <row r="436" spans="1:17" x14ac:dyDescent="0.25">
      <c r="A436" s="2">
        <f>IF(OR(Sheet1!A436=Table1[[#Headers],[NAMA BARANG "JOYKO"]],Sheet1!A436=""),"",ROW(Sheet1!A436))</f>
        <v>436</v>
      </c>
      <c r="B436" s="2">
        <f>IF(Table1[[#This Row],[NAMA BARANG "JOYKO"]]="","",COUNT(B$2:B435)+1)</f>
        <v>413</v>
      </c>
      <c r="C436" s="2" t="str">
        <f>INDEX(Sheet1!A:A,INDEX(Table1[NAMA BARANG "JOYKO"],MATCH(ROW()-2,Table1[1])))</f>
        <v>Hand Counter HC-5</v>
      </c>
      <c r="D436" s="2" t="str">
        <f t="shared" si="6"/>
        <v>C2:C435</v>
      </c>
      <c r="E436" s="2">
        <f ca="1">IF(_xlfn.IFNA(MATCH(Table1[[#This Row],[2]],INDIRECT(Table1[[#This Row],[3]]),0),0)=0,INDEX(Table1[NAMA BARANG "JOYKO"],MATCH(ROW()-2,Table1[1])),"")</f>
        <v>460</v>
      </c>
      <c r="F436" s="2">
        <f ca="1">IF(Table1[4]="","",COUNT(F$2:F435)+1)</f>
        <v>426</v>
      </c>
      <c r="G436" s="2" t="str">
        <f ca="1">CELL("FORMAT",Table1[7])</f>
        <v>G</v>
      </c>
      <c r="H436" s="2"/>
      <c r="I436" s="2"/>
      <c r="J436" s="2"/>
      <c r="L436">
        <f ca="1">INDEX(Table1[4],MATCH(ROW()-2,Table1[5]))</f>
        <v>468</v>
      </c>
      <c r="M436" t="str">
        <f ca="1">INDEX(Sheet1!A:A,Table2[[#This Row],[//]])</f>
        <v>Paper Roll Crayon ROCR-12S (Crayon Benang)</v>
      </c>
      <c r="N436" t="str">
        <f ca="1">IF(INDEX(Sheet1!B:B,Table2[[#This Row],[//]])="","",INDEX(Sheet1!B:B,Table2[[#This Row],[//]]))</f>
        <v>12set x 12bxs</v>
      </c>
      <c r="O436" s="4">
        <f ca="1">IF(INDEX(Sheet1!C:C,Table2[[#This Row],[//]])="","",INDEX(Sheet1!C:C,Table2[[#This Row],[//]]))</f>
        <v>26000</v>
      </c>
      <c r="P436" s="2" t="str">
        <f ca="1">IF(INDEX(Sheet1!D:D,Table2[[#This Row],[//]])="","",INDEX(Sheet1!D:D,Table2[[#This Row],[//]]))</f>
        <v>set</v>
      </c>
      <c r="Q436" s="2" t="str">
        <f ca="1">IF(INDEX(Sheet1!E:E,Table2[[#This Row],[//]])="","",INDEX(Sheet1!E:E,Table2[[#This Row],[//]]))</f>
        <v>++</v>
      </c>
    </row>
    <row r="437" spans="1:17" x14ac:dyDescent="0.25">
      <c r="A437" s="2">
        <f>IF(OR(Sheet1!A437=Table1[[#Headers],[NAMA BARANG "JOYKO"]],Sheet1!A437=""),"",ROW(Sheet1!A437))</f>
        <v>437</v>
      </c>
      <c r="B437" s="2">
        <f>IF(Table1[[#This Row],[NAMA BARANG "JOYKO"]]="","",COUNT(B$2:B436)+1)</f>
        <v>414</v>
      </c>
      <c r="C437" s="2" t="str">
        <f>INDEX(Sheet1!A:A,INDEX(Table1[NAMA BARANG "JOYKO"],MATCH(ROW()-2,Table1[1])))</f>
        <v>Hand Counter HC-4DJA</v>
      </c>
      <c r="D437" s="2" t="str">
        <f t="shared" si="6"/>
        <v>C2:C436</v>
      </c>
      <c r="E437" s="2">
        <f ca="1">IF(_xlfn.IFNA(MATCH(Table1[[#This Row],[2]],INDIRECT(Table1[[#This Row],[3]]),0),0)=0,INDEX(Table1[NAMA BARANG "JOYKO"],MATCH(ROW()-2,Table1[1])),"")</f>
        <v>461</v>
      </c>
      <c r="F437" s="2">
        <f ca="1">IF(Table1[4]="","",COUNT(F$2:F436)+1)</f>
        <v>427</v>
      </c>
      <c r="G437" s="2" t="str">
        <f ca="1">CELL("FORMAT",Table1[7])</f>
        <v>G</v>
      </c>
      <c r="H437" s="2"/>
      <c r="I437" s="2"/>
      <c r="J437" s="2"/>
      <c r="L437">
        <f ca="1">INDEX(Table1[4],MATCH(ROW()-2,Table1[5]))</f>
        <v>469</v>
      </c>
      <c r="M437" t="str">
        <f ca="1">INDEX(Sheet1!A:A,Table2[[#This Row],[//]])</f>
        <v>Screw Crayon TWCR-12mini (Crayon Putar)</v>
      </c>
      <c r="N437" t="str">
        <f ca="1">IF(INDEX(Sheet1!B:B,Table2[[#This Row],[//]])="","",INDEX(Sheet1!B:B,Table2[[#This Row],[//]]))</f>
        <v>12set x 12bxs</v>
      </c>
      <c r="O437" s="4">
        <f ca="1">IF(INDEX(Sheet1!C:C,Table2[[#This Row],[//]])="","",INDEX(Sheet1!C:C,Table2[[#This Row],[//]]))</f>
        <v>18600</v>
      </c>
      <c r="P437" s="2" t="str">
        <f ca="1">IF(INDEX(Sheet1!D:D,Table2[[#This Row],[//]])="","",INDEX(Sheet1!D:D,Table2[[#This Row],[//]]))</f>
        <v>set</v>
      </c>
      <c r="Q437" s="2" t="str">
        <f ca="1">IF(INDEX(Sheet1!E:E,Table2[[#This Row],[//]])="","",INDEX(Sheet1!E:E,Table2[[#This Row],[//]]))</f>
        <v>++</v>
      </c>
    </row>
    <row r="438" spans="1:17" x14ac:dyDescent="0.25">
      <c r="A438" s="2">
        <f>IF(OR(Sheet1!A438=Table1[[#Headers],[NAMA BARANG "JOYKO"]],Sheet1!A438=""),"",ROW(Sheet1!A438))</f>
        <v>438</v>
      </c>
      <c r="B438" s="2">
        <f>IF(Table1[[#This Row],[NAMA BARANG "JOYKO"]]="","",COUNT(B$2:B437)+1)</f>
        <v>415</v>
      </c>
      <c r="C438" s="2" t="str">
        <f>INDEX(Sheet1!A:A,INDEX(Table1[NAMA BARANG "JOYKO"],MATCH(ROW()-2,Table1[1])))</f>
        <v>*Money Counter</v>
      </c>
      <c r="D438" s="2" t="str">
        <f t="shared" si="6"/>
        <v>C2:C437</v>
      </c>
      <c r="E438" s="2">
        <f ca="1">IF(_xlfn.IFNA(MATCH(Table1[[#This Row],[2]],INDIRECT(Table1[[#This Row],[3]]),0),0)=0,INDEX(Table1[NAMA BARANG "JOYKO"],MATCH(ROW()-2,Table1[1])),"")</f>
        <v>462</v>
      </c>
      <c r="F438" s="2">
        <f ca="1">IF(Table1[4]="","",COUNT(F$2:F437)+1)</f>
        <v>428</v>
      </c>
      <c r="G438" s="2" t="str">
        <f ca="1">CELL("FORMAT",Table1[7])</f>
        <v>G</v>
      </c>
      <c r="H438" s="2"/>
      <c r="I438" s="2"/>
      <c r="J438" s="2"/>
      <c r="L438">
        <f ca="1">INDEX(Table1[4],MATCH(ROW()-2,Table1[5]))</f>
        <v>470</v>
      </c>
      <c r="M438" t="str">
        <f ca="1">INDEX(Sheet1!A:A,Table2[[#This Row],[//]])</f>
        <v>Screw Crayon TWCR-24mini (Crayon Putar)</v>
      </c>
      <c r="N438" t="str">
        <f ca="1">IF(INDEX(Sheet1!B:B,Table2[[#This Row],[//]])="","",INDEX(Sheet1!B:B,Table2[[#This Row],[//]]))</f>
        <v>6set x 12bxs</v>
      </c>
      <c r="O438" s="4">
        <f ca="1">IF(INDEX(Sheet1!C:C,Table2[[#This Row],[//]])="","",INDEX(Sheet1!C:C,Table2[[#This Row],[//]]))</f>
        <v>37200</v>
      </c>
      <c r="P438" s="2" t="str">
        <f ca="1">IF(INDEX(Sheet1!D:D,Table2[[#This Row],[//]])="","",INDEX(Sheet1!D:D,Table2[[#This Row],[//]]))</f>
        <v>set</v>
      </c>
      <c r="Q438" s="2" t="str">
        <f ca="1">IF(INDEX(Sheet1!E:E,Table2[[#This Row],[//]])="","",INDEX(Sheet1!E:E,Table2[[#This Row],[//]]))</f>
        <v>++</v>
      </c>
    </row>
    <row r="439" spans="1:17" x14ac:dyDescent="0.25">
      <c r="A439" s="2">
        <f>IF(OR(Sheet1!A439=Table1[[#Headers],[NAMA BARANG "JOYKO"]],Sheet1!A439=""),"",ROW(Sheet1!A439))</f>
        <v>439</v>
      </c>
      <c r="B439" s="2">
        <f>IF(Table1[[#This Row],[NAMA BARANG "JOYKO"]]="","",COUNT(B$2:B438)+1)</f>
        <v>416</v>
      </c>
      <c r="C439" s="2" t="str">
        <f>INDEX(Sheet1!A:A,INDEX(Table1[NAMA BARANG "JOYKO"],MATCH(ROW()-2,Table1[1])))</f>
        <v>Money Counter Machine MCM-01</v>
      </c>
      <c r="D439" s="2" t="str">
        <f t="shared" si="6"/>
        <v>C2:C438</v>
      </c>
      <c r="E439" s="2">
        <f ca="1">IF(_xlfn.IFNA(MATCH(Table1[[#This Row],[2]],INDIRECT(Table1[[#This Row],[3]]),0),0)=0,INDEX(Table1[NAMA BARANG "JOYKO"],MATCH(ROW()-2,Table1[1])),"")</f>
        <v>463</v>
      </c>
      <c r="F439" s="2">
        <f ca="1">IF(Table1[4]="","",COUNT(F$2:F438)+1)</f>
        <v>429</v>
      </c>
      <c r="G439" s="2" t="str">
        <f ca="1">CELL("FORMAT",Table1[7])</f>
        <v>G</v>
      </c>
      <c r="H439" s="2"/>
      <c r="I439" s="2"/>
      <c r="J439" s="2"/>
      <c r="L439">
        <f ca="1">INDEX(Table1[4],MATCH(ROW()-2,Table1[5]))</f>
        <v>471</v>
      </c>
      <c r="M439" t="str">
        <f ca="1">INDEX(Sheet1!A:A,Table2[[#This Row],[//]])</f>
        <v>Screw Crayon TWCR-12S (Crayon Putar)</v>
      </c>
      <c r="N439" t="str">
        <f ca="1">IF(INDEX(Sheet1!B:B,Table2[[#This Row],[//]])="","",INDEX(Sheet1!B:B,Table2[[#This Row],[//]]))</f>
        <v>12set x 12bxs</v>
      </c>
      <c r="O439" s="4">
        <f ca="1">IF(INDEX(Sheet1!C:C,Table2[[#This Row],[//]])="","",INDEX(Sheet1!C:C,Table2[[#This Row],[//]]))</f>
        <v>23900</v>
      </c>
      <c r="P439" s="2" t="str">
        <f ca="1">IF(INDEX(Sheet1!D:D,Table2[[#This Row],[//]])="","",INDEX(Sheet1!D:D,Table2[[#This Row],[//]]))</f>
        <v>set</v>
      </c>
      <c r="Q439" s="2" t="str">
        <f ca="1">IF(INDEX(Sheet1!E:E,Table2[[#This Row],[//]])="","",INDEX(Sheet1!E:E,Table2[[#This Row],[//]]))</f>
        <v>++</v>
      </c>
    </row>
    <row r="440" spans="1:17" x14ac:dyDescent="0.25">
      <c r="A440" s="2" t="str">
        <f>IF(OR(Sheet1!A440=Table1[[#Headers],[NAMA BARANG "JOYKO"]],Sheet1!A440=""),"",ROW(Sheet1!A440))</f>
        <v/>
      </c>
      <c r="B440" s="2" t="str">
        <f>IF(Table1[[#This Row],[NAMA BARANG "JOYKO"]]="","",COUNT(B$2:B439)+1)</f>
        <v/>
      </c>
      <c r="C440" s="2" t="str">
        <f>INDEX(Sheet1!A:A,INDEX(Table1[NAMA BARANG "JOYKO"],MATCH(ROW()-2,Table1[1])))</f>
        <v>CRAYON</v>
      </c>
      <c r="D440" s="2" t="str">
        <f t="shared" si="6"/>
        <v>C2:C439</v>
      </c>
      <c r="E440" s="2">
        <f ca="1">IF(_xlfn.IFNA(MATCH(Table1[[#This Row],[2]],INDIRECT(Table1[[#This Row],[3]]),0),0)=0,INDEX(Table1[NAMA BARANG "JOYKO"],MATCH(ROW()-2,Table1[1])),"")</f>
        <v>464</v>
      </c>
      <c r="F440" s="2">
        <f ca="1">IF(Table1[4]="","",COUNT(F$2:F439)+1)</f>
        <v>430</v>
      </c>
      <c r="G440" s="2" t="str">
        <f ca="1">CELL("FORMAT",Table1[7])</f>
        <v>G</v>
      </c>
      <c r="H440" s="2"/>
      <c r="I440" s="2"/>
      <c r="J440" s="2"/>
      <c r="L440">
        <f ca="1">INDEX(Table1[4],MATCH(ROW()-2,Table1[5]))</f>
        <v>472</v>
      </c>
      <c r="M440" t="str">
        <f ca="1">INDEX(Sheet1!A:A,Table2[[#This Row],[//]])</f>
        <v>Screw Crayon TWCR-24S (Crayon Putar)</v>
      </c>
      <c r="N440" t="str">
        <f ca="1">IF(INDEX(Sheet1!B:B,Table2[[#This Row],[//]])="","",INDEX(Sheet1!B:B,Table2[[#This Row],[//]]))</f>
        <v>6set x 12bxs</v>
      </c>
      <c r="O440" s="4">
        <f ca="1">IF(INDEX(Sheet1!C:C,Table2[[#This Row],[//]])="","",INDEX(Sheet1!C:C,Table2[[#This Row],[//]]))</f>
        <v>47800</v>
      </c>
      <c r="P440" s="2" t="str">
        <f ca="1">IF(INDEX(Sheet1!D:D,Table2[[#This Row],[//]])="","",INDEX(Sheet1!D:D,Table2[[#This Row],[//]]))</f>
        <v>set</v>
      </c>
      <c r="Q440" s="2" t="str">
        <f ca="1">IF(INDEX(Sheet1!E:E,Table2[[#This Row],[//]])="","",INDEX(Sheet1!E:E,Table2[[#This Row],[//]]))</f>
        <v>++</v>
      </c>
    </row>
    <row r="441" spans="1:17" x14ac:dyDescent="0.25">
      <c r="A441" s="2" t="str">
        <f>IF(OR(Sheet1!A441=Table1[[#Headers],[NAMA BARANG "JOYKO"]],Sheet1!A441=""),"",ROW(Sheet1!A441))</f>
        <v/>
      </c>
      <c r="B441" s="2" t="str">
        <f>IF(Table1[[#This Row],[NAMA BARANG "JOYKO"]]="","",COUNT(B$2:B440)+1)</f>
        <v/>
      </c>
      <c r="C441" s="2" t="str">
        <f>INDEX(Sheet1!A:A,INDEX(Table1[NAMA BARANG "JOYKO"],MATCH(ROW()-2,Table1[1])))</f>
        <v>Clean Crayon CLCR-12</v>
      </c>
      <c r="D441" s="2" t="str">
        <f t="shared" si="6"/>
        <v>C2:C440</v>
      </c>
      <c r="E441" s="2">
        <f ca="1">IF(_xlfn.IFNA(MATCH(Table1[[#This Row],[2]],INDIRECT(Table1[[#This Row],[3]]),0),0)=0,INDEX(Table1[NAMA BARANG "JOYKO"],MATCH(ROW()-2,Table1[1])),"")</f>
        <v>465</v>
      </c>
      <c r="F441" s="2">
        <f ca="1">IF(Table1[4]="","",COUNT(F$2:F440)+1)</f>
        <v>431</v>
      </c>
      <c r="G441" s="2" t="str">
        <f ca="1">CELL("FORMAT",Table1[7])</f>
        <v>G</v>
      </c>
      <c r="H441" s="2"/>
      <c r="I441" s="2"/>
      <c r="J441" s="2"/>
      <c r="L441">
        <f ca="1">INDEX(Table1[4],MATCH(ROW()-2,Table1[5]))</f>
        <v>473</v>
      </c>
      <c r="M441" t="str">
        <f ca="1">INDEX(Sheet1!A:A,Table2[[#This Row],[//]])</f>
        <v>Silky Crayon SLC-A-12</v>
      </c>
      <c r="N441" t="str">
        <f ca="1">IF(INDEX(Sheet1!B:B,Table2[[#This Row],[//]])="","",INDEX(Sheet1!B:B,Table2[[#This Row],[//]]))</f>
        <v>24set x 4bxs</v>
      </c>
      <c r="O441" s="4">
        <f ca="1">IF(INDEX(Sheet1!C:C,Table2[[#This Row],[//]])="","",INDEX(Sheet1!C:C,Table2[[#This Row],[//]]))</f>
        <v>26000</v>
      </c>
      <c r="P441" s="2" t="str">
        <f ca="1">IF(INDEX(Sheet1!D:D,Table2[[#This Row],[//]])="","",INDEX(Sheet1!D:D,Table2[[#This Row],[//]]))</f>
        <v>set</v>
      </c>
      <c r="Q441" s="2" t="str">
        <f ca="1">IF(INDEX(Sheet1!E:E,Table2[[#This Row],[//]])="","",INDEX(Sheet1!E:E,Table2[[#This Row],[//]]))</f>
        <v>++</v>
      </c>
    </row>
    <row r="442" spans="1:17" x14ac:dyDescent="0.25">
      <c r="A442" s="2" t="str">
        <f>IF(OR(Sheet1!A442=Table1[[#Headers],[NAMA BARANG "JOYKO"]],Sheet1!A442=""),"",ROW(Sheet1!A442))</f>
        <v/>
      </c>
      <c r="B442" s="2" t="str">
        <f>IF(Table1[[#This Row],[NAMA BARANG "JOYKO"]]="","",COUNT(B$2:B441)+1)</f>
        <v/>
      </c>
      <c r="C442" s="2" t="str">
        <f>INDEX(Sheet1!A:A,INDEX(Table1[NAMA BARANG "JOYKO"],MATCH(ROW()-2,Table1[1])))</f>
        <v>Clean Crayon CLCR-AB-12</v>
      </c>
      <c r="D442" s="2" t="str">
        <f t="shared" si="6"/>
        <v>C2:C441</v>
      </c>
      <c r="E442" s="2">
        <f ca="1">IF(_xlfn.IFNA(MATCH(Table1[[#This Row],[2]],INDIRECT(Table1[[#This Row],[3]]),0),0)=0,INDEX(Table1[NAMA BARANG "JOYKO"],MATCH(ROW()-2,Table1[1])),"")</f>
        <v>466</v>
      </c>
      <c r="F442" s="2">
        <f ca="1">IF(Table1[4]="","",COUNT(F$2:F441)+1)</f>
        <v>432</v>
      </c>
      <c r="G442" s="2" t="str">
        <f ca="1">CELL("FORMAT",Table1[7])</f>
        <v>G</v>
      </c>
      <c r="H442" s="2"/>
      <c r="I442" s="2"/>
      <c r="J442" s="2"/>
      <c r="L442">
        <f ca="1">INDEX(Table1[4],MATCH(ROW()-2,Table1[5]))</f>
        <v>474</v>
      </c>
      <c r="M442" t="str">
        <f ca="1">INDEX(Sheet1!A:A,Table2[[#This Row],[//]])</f>
        <v>Silky Crayon SLC-A-24</v>
      </c>
      <c r="N442" t="str">
        <f ca="1">IF(INDEX(Sheet1!B:B,Table2[[#This Row],[//]])="","",INDEX(Sheet1!B:B,Table2[[#This Row],[//]]))</f>
        <v>12set x 4bxs</v>
      </c>
      <c r="O442" s="4">
        <f ca="1">IF(INDEX(Sheet1!C:C,Table2[[#This Row],[//]])="","",INDEX(Sheet1!C:C,Table2[[#This Row],[//]]))</f>
        <v>52000</v>
      </c>
      <c r="P442" s="2" t="str">
        <f ca="1">IF(INDEX(Sheet1!D:D,Table2[[#This Row],[//]])="","",INDEX(Sheet1!D:D,Table2[[#This Row],[//]]))</f>
        <v>set</v>
      </c>
      <c r="Q442" s="2" t="str">
        <f ca="1">IF(INDEX(Sheet1!E:E,Table2[[#This Row],[//]])="","",INDEX(Sheet1!E:E,Table2[[#This Row],[//]]))</f>
        <v>++</v>
      </c>
    </row>
    <row r="443" spans="1:17" x14ac:dyDescent="0.25">
      <c r="A443" s="2">
        <f>IF(OR(Sheet1!A443=Table1[[#Headers],[NAMA BARANG "JOYKO"]],Sheet1!A443=""),"",ROW(Sheet1!A443))</f>
        <v>443</v>
      </c>
      <c r="B443" s="2">
        <f>IF(Table1[[#This Row],[NAMA BARANG "JOYKO"]]="","",COUNT(B$2:B442)+1)</f>
        <v>417</v>
      </c>
      <c r="C443" s="2" t="str">
        <f>INDEX(Sheet1!A:A,INDEX(Table1[NAMA BARANG "JOYKO"],MATCH(ROW()-2,Table1[1])))</f>
        <v>Clean Crayon CLCR-AC-24</v>
      </c>
      <c r="D443" s="2" t="str">
        <f t="shared" si="6"/>
        <v>C2:C442</v>
      </c>
      <c r="E443" s="2">
        <f ca="1">IF(_xlfn.IFNA(MATCH(Table1[[#This Row],[2]],INDIRECT(Table1[[#This Row],[3]]),0),0)=0,INDEX(Table1[NAMA BARANG "JOYKO"],MATCH(ROW()-2,Table1[1])),"")</f>
        <v>467</v>
      </c>
      <c r="F443" s="2">
        <f ca="1">IF(Table1[4]="","",COUNT(F$2:F442)+1)</f>
        <v>433</v>
      </c>
      <c r="G443" s="2" t="str">
        <f ca="1">CELL("FORMAT",Table1[7])</f>
        <v>G</v>
      </c>
      <c r="H443" s="2"/>
      <c r="I443" s="2"/>
      <c r="J443" s="2"/>
      <c r="L443">
        <f ca="1">INDEX(Table1[4],MATCH(ROW()-2,Table1[5]))</f>
        <v>475</v>
      </c>
      <c r="M443" s="3" t="str">
        <f ca="1">INDEX(Sheet1!A:A,Table2[[#This Row],[//]])</f>
        <v xml:space="preserve">CUTTER &amp; BLADE </v>
      </c>
      <c r="N443" t="str">
        <f ca="1">IF(INDEX(Sheet1!B:B,Table2[[#This Row],[//]])="","",INDEX(Sheet1!B:B,Table2[[#This Row],[//]]))</f>
        <v/>
      </c>
      <c r="O443" s="4" t="str">
        <f ca="1">IF(INDEX(Sheet1!C:C,Table2[[#This Row],[//]])="","",INDEX(Sheet1!C:C,Table2[[#This Row],[//]]))</f>
        <v/>
      </c>
      <c r="P443" s="2" t="str">
        <f ca="1">IF(INDEX(Sheet1!D:D,Table2[[#This Row],[//]])="","",INDEX(Sheet1!D:D,Table2[[#This Row],[//]]))</f>
        <v/>
      </c>
      <c r="Q443" s="2" t="str">
        <f ca="1">IF(INDEX(Sheet1!E:E,Table2[[#This Row],[//]])="","",INDEX(Sheet1!E:E,Table2[[#This Row],[//]]))</f>
        <v/>
      </c>
    </row>
    <row r="444" spans="1:17" x14ac:dyDescent="0.25">
      <c r="A444" s="2">
        <f>IF(OR(Sheet1!A444=Table1[[#Headers],[NAMA BARANG "JOYKO"]],Sheet1!A444=""),"",ROW(Sheet1!A444))</f>
        <v>444</v>
      </c>
      <c r="B444" s="2">
        <f>IF(Table1[[#This Row],[NAMA BARANG "JOYKO"]]="","",COUNT(B$2:B443)+1)</f>
        <v>418</v>
      </c>
      <c r="C444" s="2" t="str">
        <f>INDEX(Sheet1!A:A,INDEX(Table1[NAMA BARANG "JOYKO"],MATCH(ROW()-2,Table1[1])))</f>
        <v>Paper Roll Crayon ROCR-12S (Crayon Benang)</v>
      </c>
      <c r="D444" s="2" t="str">
        <f t="shared" si="6"/>
        <v>C2:C443</v>
      </c>
      <c r="E444" s="2">
        <f ca="1">IF(_xlfn.IFNA(MATCH(Table1[[#This Row],[2]],INDIRECT(Table1[[#This Row],[3]]),0),0)=0,INDEX(Table1[NAMA BARANG "JOYKO"],MATCH(ROW()-2,Table1[1])),"")</f>
        <v>468</v>
      </c>
      <c r="F444" s="2">
        <f ca="1">IF(Table1[4]="","",COUNT(F$2:F443)+1)</f>
        <v>434</v>
      </c>
      <c r="G444" s="2" t="str">
        <f ca="1">CELL("FORMAT",Table1[7])</f>
        <v>G</v>
      </c>
      <c r="H444" s="2"/>
      <c r="I444" s="2"/>
      <c r="J444" s="2"/>
      <c r="L444">
        <f ca="1">INDEX(Table1[4],MATCH(ROW()-2,Table1[5]))</f>
        <v>476</v>
      </c>
      <c r="M444" s="3" t="str">
        <f ca="1">INDEX(Sheet1!A:A,Table2[[#This Row],[//]])</f>
        <v>*Cutter</v>
      </c>
      <c r="N444" t="str">
        <f ca="1">IF(INDEX(Sheet1!B:B,Table2[[#This Row],[//]])="","",INDEX(Sheet1!B:B,Table2[[#This Row],[//]]))</f>
        <v/>
      </c>
      <c r="O444" s="4" t="str">
        <f ca="1">IF(INDEX(Sheet1!C:C,Table2[[#This Row],[//]])="","",INDEX(Sheet1!C:C,Table2[[#This Row],[//]]))</f>
        <v/>
      </c>
      <c r="P444" s="2" t="str">
        <f ca="1">IF(INDEX(Sheet1!D:D,Table2[[#This Row],[//]])="","",INDEX(Sheet1!D:D,Table2[[#This Row],[//]]))</f>
        <v/>
      </c>
      <c r="Q444" s="2" t="str">
        <f ca="1">IF(INDEX(Sheet1!E:E,Table2[[#This Row],[//]])="","",INDEX(Sheet1!E:E,Table2[[#This Row],[//]]))</f>
        <v/>
      </c>
    </row>
    <row r="445" spans="1:17" x14ac:dyDescent="0.25">
      <c r="A445" s="2">
        <f>IF(OR(Sheet1!A445=Table1[[#Headers],[NAMA BARANG "JOYKO"]],Sheet1!A445=""),"",ROW(Sheet1!A445))</f>
        <v>445</v>
      </c>
      <c r="B445" s="2">
        <f>IF(Table1[[#This Row],[NAMA BARANG "JOYKO"]]="","",COUNT(B$2:B444)+1)</f>
        <v>419</v>
      </c>
      <c r="C445" s="2" t="str">
        <f>INDEX(Sheet1!A:A,INDEX(Table1[NAMA BARANG "JOYKO"],MATCH(ROW()-2,Table1[1])))</f>
        <v>Screw Crayon TWCR-12mini (Crayon Putar)</v>
      </c>
      <c r="D445" s="2" t="str">
        <f t="shared" si="6"/>
        <v>C2:C444</v>
      </c>
      <c r="E445" s="2">
        <f ca="1">IF(_xlfn.IFNA(MATCH(Table1[[#This Row],[2]],INDIRECT(Table1[[#This Row],[3]]),0),0)=0,INDEX(Table1[NAMA BARANG "JOYKO"],MATCH(ROW()-2,Table1[1])),"")</f>
        <v>469</v>
      </c>
      <c r="F445" s="2">
        <f ca="1">IF(Table1[4]="","",COUNT(F$2:F444)+1)</f>
        <v>435</v>
      </c>
      <c r="G445" s="2" t="str">
        <f ca="1">CELL("FORMAT",Table1[7])</f>
        <v>G</v>
      </c>
      <c r="H445" s="2"/>
      <c r="I445" s="2"/>
      <c r="J445" s="2"/>
      <c r="L445">
        <f ca="1">INDEX(Table1[4],MATCH(ROW()-2,Table1[5]))</f>
        <v>477</v>
      </c>
      <c r="M445" t="str">
        <f ca="1">INDEX(Sheet1!A:A,Table2[[#This Row],[//]])</f>
        <v>Cutter K-200</v>
      </c>
      <c r="N445" t="str">
        <f ca="1">IF(INDEX(Sheet1!B:B,Table2[[#This Row],[//]])="","",INDEX(Sheet1!B:B,Table2[[#This Row],[//]]))</f>
        <v>12pcs x 48bxs</v>
      </c>
      <c r="O445" s="4">
        <f ca="1">IF(INDEX(Sheet1!C:C,Table2[[#This Row],[//]])="","",INDEX(Sheet1!C:C,Table2[[#This Row],[//]]))</f>
        <v>51600</v>
      </c>
      <c r="P445" s="2" t="str">
        <f ca="1">IF(INDEX(Sheet1!D:D,Table2[[#This Row],[//]])="","",INDEX(Sheet1!D:D,Table2[[#This Row],[//]]))</f>
        <v>dz</v>
      </c>
      <c r="Q445" s="2" t="str">
        <f ca="1">IF(INDEX(Sheet1!E:E,Table2[[#This Row],[//]])="","",INDEX(Sheet1!E:E,Table2[[#This Row],[//]]))</f>
        <v>++</v>
      </c>
    </row>
    <row r="446" spans="1:17" x14ac:dyDescent="0.25">
      <c r="A446" s="2">
        <f>IF(OR(Sheet1!A446=Table1[[#Headers],[NAMA BARANG "JOYKO"]],Sheet1!A446=""),"",ROW(Sheet1!A446))</f>
        <v>446</v>
      </c>
      <c r="B446" s="2">
        <f>IF(Table1[[#This Row],[NAMA BARANG "JOYKO"]]="","",COUNT(B$2:B445)+1)</f>
        <v>420</v>
      </c>
      <c r="C446" s="2" t="str">
        <f>INDEX(Sheet1!A:A,INDEX(Table1[NAMA BARANG "JOYKO"],MATCH(ROW()-2,Table1[1])))</f>
        <v>Screw Crayon TWCR-24mini (Crayon Putar)</v>
      </c>
      <c r="D446" s="2" t="str">
        <f t="shared" si="6"/>
        <v>C2:C445</v>
      </c>
      <c r="E446" s="2">
        <f ca="1">IF(_xlfn.IFNA(MATCH(Table1[[#This Row],[2]],INDIRECT(Table1[[#This Row],[3]]),0),0)=0,INDEX(Table1[NAMA BARANG "JOYKO"],MATCH(ROW()-2,Table1[1])),"")</f>
        <v>470</v>
      </c>
      <c r="F446" s="2">
        <f ca="1">IF(Table1[4]="","",COUNT(F$2:F445)+1)</f>
        <v>436</v>
      </c>
      <c r="G446" s="2" t="str">
        <f ca="1">CELL("FORMAT",Table1[7])</f>
        <v>G</v>
      </c>
      <c r="H446" s="2"/>
      <c r="I446" s="2"/>
      <c r="J446" s="2"/>
      <c r="L446">
        <f ca="1">INDEX(Table1[4],MATCH(ROW()-2,Table1[5]))</f>
        <v>478</v>
      </c>
      <c r="M446" t="str">
        <f ca="1">INDEX(Sheet1!A:A,Table2[[#This Row],[//]])</f>
        <v>Cutter A-300A</v>
      </c>
      <c r="N446" t="str">
        <f ca="1">IF(INDEX(Sheet1!B:B,Table2[[#This Row],[//]])="","",INDEX(Sheet1!B:B,Table2[[#This Row],[//]]))</f>
        <v>12pcs x 48bxs</v>
      </c>
      <c r="O446" s="4">
        <f ca="1">IF(INDEX(Sheet1!C:C,Table2[[#This Row],[//]])="","",INDEX(Sheet1!C:C,Table2[[#This Row],[//]]))</f>
        <v>57000</v>
      </c>
      <c r="P446" s="2" t="str">
        <f ca="1">IF(INDEX(Sheet1!D:D,Table2[[#This Row],[//]])="","",INDEX(Sheet1!D:D,Table2[[#This Row],[//]]))</f>
        <v>dz</v>
      </c>
      <c r="Q446" s="2" t="str">
        <f ca="1">IF(INDEX(Sheet1!E:E,Table2[[#This Row],[//]])="","",INDEX(Sheet1!E:E,Table2[[#This Row],[//]]))</f>
        <v>++</v>
      </c>
    </row>
    <row r="447" spans="1:17" x14ac:dyDescent="0.25">
      <c r="A447" s="2">
        <f>IF(OR(Sheet1!A447=Table1[[#Headers],[NAMA BARANG "JOYKO"]],Sheet1!A447=""),"",ROW(Sheet1!A447))</f>
        <v>447</v>
      </c>
      <c r="B447" s="2">
        <f>IF(Table1[[#This Row],[NAMA BARANG "JOYKO"]]="","",COUNT(B$2:B446)+1)</f>
        <v>421</v>
      </c>
      <c r="C447" s="2" t="str">
        <f>INDEX(Sheet1!A:A,INDEX(Table1[NAMA BARANG "JOYKO"],MATCH(ROW()-2,Table1[1])))</f>
        <v>Screw Crayon TWCR-12S (Crayon Putar)</v>
      </c>
      <c r="D447" s="2" t="str">
        <f t="shared" si="6"/>
        <v>C2:C446</v>
      </c>
      <c r="E447" s="2">
        <f ca="1">IF(_xlfn.IFNA(MATCH(Table1[[#This Row],[2]],INDIRECT(Table1[[#This Row],[3]]),0),0)=0,INDEX(Table1[NAMA BARANG "JOYKO"],MATCH(ROW()-2,Table1[1])),"")</f>
        <v>471</v>
      </c>
      <c r="F447" s="2">
        <f ca="1">IF(Table1[4]="","",COUNT(F$2:F446)+1)</f>
        <v>437</v>
      </c>
      <c r="G447" s="2" t="str">
        <f ca="1">CELL("FORMAT",Table1[7])</f>
        <v>G</v>
      </c>
      <c r="H447" s="2"/>
      <c r="I447" s="2"/>
      <c r="J447" s="2"/>
      <c r="L447">
        <f ca="1">INDEX(Table1[4],MATCH(ROW()-2,Table1[5]))</f>
        <v>479</v>
      </c>
      <c r="M447" t="str">
        <f ca="1">INDEX(Sheet1!A:A,Table2[[#This Row],[//]])</f>
        <v>Cutter A-300SG</v>
      </c>
      <c r="N447" t="str">
        <f ca="1">IF(INDEX(Sheet1!B:B,Table2[[#This Row],[//]])="","",INDEX(Sheet1!B:B,Table2[[#This Row],[//]]))</f>
        <v>12pcs x 12bxs</v>
      </c>
      <c r="O447" s="4">
        <f ca="1">IF(INDEX(Sheet1!C:C,Table2[[#This Row],[//]])="","",INDEX(Sheet1!C:C,Table2[[#This Row],[//]]))</f>
        <v>13500</v>
      </c>
      <c r="P447" s="2" t="str">
        <f ca="1">IF(INDEX(Sheet1!D:D,Table2[[#This Row],[//]])="","",INDEX(Sheet1!D:D,Table2[[#This Row],[//]]))</f>
        <v>pc</v>
      </c>
      <c r="Q447" s="2" t="str">
        <f ca="1">IF(INDEX(Sheet1!E:E,Table2[[#This Row],[//]])="","",INDEX(Sheet1!E:E,Table2[[#This Row],[//]]))</f>
        <v>++</v>
      </c>
    </row>
    <row r="448" spans="1:17" x14ac:dyDescent="0.25">
      <c r="A448" s="2">
        <f>IF(OR(Sheet1!A448=Table1[[#Headers],[NAMA BARANG "JOYKO"]],Sheet1!A448=""),"",ROW(Sheet1!A448))</f>
        <v>448</v>
      </c>
      <c r="B448" s="2">
        <f>IF(Table1[[#This Row],[NAMA BARANG "JOYKO"]]="","",COUNT(B$2:B447)+1)</f>
        <v>422</v>
      </c>
      <c r="C448" s="2" t="str">
        <f>INDEX(Sheet1!A:A,INDEX(Table1[NAMA BARANG "JOYKO"],MATCH(ROW()-2,Table1[1])))</f>
        <v>Screw Crayon TWCR-24S (Crayon Putar)</v>
      </c>
      <c r="D448" s="2" t="str">
        <f t="shared" si="6"/>
        <v>C2:C447</v>
      </c>
      <c r="E448" s="2">
        <f ca="1">IF(_xlfn.IFNA(MATCH(Table1[[#This Row],[2]],INDIRECT(Table1[[#This Row],[3]]),0),0)=0,INDEX(Table1[NAMA BARANG "JOYKO"],MATCH(ROW()-2,Table1[1])),"")</f>
        <v>472</v>
      </c>
      <c r="F448" s="2">
        <f ca="1">IF(Table1[4]="","",COUNT(F$2:F447)+1)</f>
        <v>438</v>
      </c>
      <c r="G448" s="2" t="str">
        <f ca="1">CELL("FORMAT",Table1[7])</f>
        <v>G</v>
      </c>
      <c r="H448" s="2"/>
      <c r="I448" s="2"/>
      <c r="J448" s="2"/>
      <c r="L448">
        <f ca="1">INDEX(Table1[4],MATCH(ROW()-2,Table1[5]))</f>
        <v>480</v>
      </c>
      <c r="M448" t="str">
        <f ca="1">INDEX(Sheet1!A:A,Table2[[#This Row],[//]])</f>
        <v>Cutter A-360</v>
      </c>
      <c r="N448" t="str">
        <f ca="1">IF(INDEX(Sheet1!B:B,Table2[[#This Row],[//]])="","",INDEX(Sheet1!B:B,Table2[[#This Row],[//]]))</f>
        <v>24pcs x 20bxs</v>
      </c>
      <c r="O448" s="4">
        <f ca="1">IF(INDEX(Sheet1!C:C,Table2[[#This Row],[//]])="","",INDEX(Sheet1!C:C,Table2[[#This Row],[//]]))</f>
        <v>76800</v>
      </c>
      <c r="P448" s="2" t="str">
        <f ca="1">IF(INDEX(Sheet1!D:D,Table2[[#This Row],[//]])="","",INDEX(Sheet1!D:D,Table2[[#This Row],[//]]))</f>
        <v>dz</v>
      </c>
      <c r="Q448" s="2" t="str">
        <f ca="1">IF(INDEX(Sheet1!E:E,Table2[[#This Row],[//]])="","",INDEX(Sheet1!E:E,Table2[[#This Row],[//]]))</f>
        <v>++</v>
      </c>
    </row>
    <row r="449" spans="1:17" x14ac:dyDescent="0.25">
      <c r="A449" s="2">
        <f>IF(OR(Sheet1!A449=Table1[[#Headers],[NAMA BARANG "JOYKO"]],Sheet1!A449=""),"",ROW(Sheet1!A449))</f>
        <v>449</v>
      </c>
      <c r="B449" s="2">
        <f>IF(Table1[[#This Row],[NAMA BARANG "JOYKO"]]="","",COUNT(B$2:B448)+1)</f>
        <v>423</v>
      </c>
      <c r="C449" s="2" t="str">
        <f>INDEX(Sheet1!A:A,INDEX(Table1[NAMA BARANG "JOYKO"],MATCH(ROW()-2,Table1[1])))</f>
        <v>Silky Crayon SLC-A-12</v>
      </c>
      <c r="D449" s="2" t="str">
        <f t="shared" si="6"/>
        <v>C2:C448</v>
      </c>
      <c r="E449" s="2">
        <f ca="1">IF(_xlfn.IFNA(MATCH(Table1[[#This Row],[2]],INDIRECT(Table1[[#This Row],[3]]),0),0)=0,INDEX(Table1[NAMA BARANG "JOYKO"],MATCH(ROW()-2,Table1[1])),"")</f>
        <v>473</v>
      </c>
      <c r="F449" s="2">
        <f ca="1">IF(Table1[4]="","",COUNT(F$2:F448)+1)</f>
        <v>439</v>
      </c>
      <c r="G449" s="2" t="str">
        <f ca="1">CELL("FORMAT",Table1[7])</f>
        <v>G</v>
      </c>
      <c r="H449" s="2"/>
      <c r="I449" s="2"/>
      <c r="J449" s="2"/>
      <c r="L449">
        <f ca="1">INDEX(Table1[4],MATCH(ROW()-2,Table1[5]))</f>
        <v>481</v>
      </c>
      <c r="M449" t="str">
        <f ca="1">INDEX(Sheet1!A:A,Table2[[#This Row],[//]])</f>
        <v>Cutter L-500</v>
      </c>
      <c r="N449" t="str">
        <f ca="1">IF(INDEX(Sheet1!B:B,Table2[[#This Row],[//]])="","",INDEX(Sheet1!B:B,Table2[[#This Row],[//]]))</f>
        <v>12pcs x 24bxs</v>
      </c>
      <c r="O449" s="4">
        <f ca="1">IF(INDEX(Sheet1!C:C,Table2[[#This Row],[//]])="","",INDEX(Sheet1!C:C,Table2[[#This Row],[//]]))</f>
        <v>162000</v>
      </c>
      <c r="P449" s="2" t="str">
        <f ca="1">IF(INDEX(Sheet1!D:D,Table2[[#This Row],[//]])="","",INDEX(Sheet1!D:D,Table2[[#This Row],[//]]))</f>
        <v>dz</v>
      </c>
      <c r="Q449" s="2" t="str">
        <f ca="1">IF(INDEX(Sheet1!E:E,Table2[[#This Row],[//]])="","",INDEX(Sheet1!E:E,Table2[[#This Row],[//]]))</f>
        <v>++</v>
      </c>
    </row>
    <row r="450" spans="1:17" x14ac:dyDescent="0.25">
      <c r="A450" s="2">
        <f>IF(OR(Sheet1!A450=Table1[[#Headers],[NAMA BARANG "JOYKO"]],Sheet1!A450=""),"",ROW(Sheet1!A450))</f>
        <v>450</v>
      </c>
      <c r="B450" s="2">
        <f>IF(Table1[[#This Row],[NAMA BARANG "JOYKO"]]="","",COUNT(B$2:B449)+1)</f>
        <v>424</v>
      </c>
      <c r="C450" s="2" t="str">
        <f>INDEX(Sheet1!A:A,INDEX(Table1[NAMA BARANG "JOYKO"],MATCH(ROW()-2,Table1[1])))</f>
        <v>Silky Crayon SLC-A-24</v>
      </c>
      <c r="D450" s="2" t="str">
        <f t="shared" si="6"/>
        <v>C2:C449</v>
      </c>
      <c r="E450" s="2">
        <f ca="1">IF(_xlfn.IFNA(MATCH(Table1[[#This Row],[2]],INDIRECT(Table1[[#This Row],[3]]),0),0)=0,INDEX(Table1[NAMA BARANG "JOYKO"],MATCH(ROW()-2,Table1[1])),"")</f>
        <v>474</v>
      </c>
      <c r="F450" s="2">
        <f ca="1">IF(Table1[4]="","",COUNT(F$2:F449)+1)</f>
        <v>440</v>
      </c>
      <c r="G450" s="2" t="str">
        <f ca="1">CELL("FORMAT",Table1[7])</f>
        <v>G</v>
      </c>
      <c r="H450" s="2"/>
      <c r="I450" s="2"/>
      <c r="J450" s="2"/>
      <c r="L450">
        <f ca="1">INDEX(Table1[4],MATCH(ROW()-2,Table1[5]))</f>
        <v>482</v>
      </c>
      <c r="M450" t="str">
        <f ca="1">INDEX(Sheet1!A:A,Table2[[#This Row],[//]])</f>
        <v>Cutter L-500-CU</v>
      </c>
      <c r="N450" t="str">
        <f ca="1">IF(INDEX(Sheet1!B:B,Table2[[#This Row],[//]])="","",INDEX(Sheet1!B:B,Table2[[#This Row],[//]]))</f>
        <v>12pcs x 24bxs</v>
      </c>
      <c r="O450" s="4">
        <f ca="1">IF(INDEX(Sheet1!C:C,Table2[[#This Row],[//]])="","",INDEX(Sheet1!C:C,Table2[[#This Row],[//]]))</f>
        <v>10600</v>
      </c>
      <c r="P450" s="2" t="str">
        <f ca="1">IF(INDEX(Sheet1!D:D,Table2[[#This Row],[//]])="","",INDEX(Sheet1!D:D,Table2[[#This Row],[//]]))</f>
        <v>pc</v>
      </c>
      <c r="Q450" s="2" t="str">
        <f ca="1">IF(INDEX(Sheet1!E:E,Table2[[#This Row],[//]])="","",INDEX(Sheet1!E:E,Table2[[#This Row],[//]]))</f>
        <v>++</v>
      </c>
    </row>
    <row r="451" spans="1:17" x14ac:dyDescent="0.25">
      <c r="A451" s="2">
        <f>IF(OR(Sheet1!A451=Table1[[#Headers],[NAMA BARANG "JOYKO"]],Sheet1!A451=""),"",ROW(Sheet1!A451))</f>
        <v>451</v>
      </c>
      <c r="B451" s="2">
        <f>IF(Table1[[#This Row],[NAMA BARANG "JOYKO"]]="","",COUNT(B$2:B450)+1)</f>
        <v>425</v>
      </c>
      <c r="C451" s="2" t="str">
        <f>INDEX(Sheet1!A:A,INDEX(Table1[NAMA BARANG "JOYKO"],MATCH(ROW()-2,Table1[1])))</f>
        <v xml:space="preserve">CUTTER &amp; BLADE </v>
      </c>
      <c r="D451" s="2" t="str">
        <f t="shared" ref="D451:D514" si="7">"C"&amp;2&amp;":C"&amp;ROW()-1</f>
        <v>C2:C450</v>
      </c>
      <c r="E451" s="2">
        <f ca="1">IF(_xlfn.IFNA(MATCH(Table1[[#This Row],[2]],INDIRECT(Table1[[#This Row],[3]]),0),0)=0,INDEX(Table1[NAMA BARANG "JOYKO"],MATCH(ROW()-2,Table1[1])),"")</f>
        <v>475</v>
      </c>
      <c r="F451" s="2">
        <f ca="1">IF(Table1[4]="","",COUNT(F$2:F450)+1)</f>
        <v>441</v>
      </c>
      <c r="G451" s="2" t="str">
        <f ca="1">CELL("FORMAT",Table1[7])</f>
        <v>G</v>
      </c>
      <c r="H451" s="2"/>
      <c r="I451" s="2"/>
      <c r="J451" s="2"/>
      <c r="L451">
        <f ca="1">INDEX(Table1[4],MATCH(ROW()-2,Table1[5]))</f>
        <v>483</v>
      </c>
      <c r="M451" t="str">
        <f ca="1">INDEX(Sheet1!A:A,Table2[[#This Row],[//]])</f>
        <v>Cutter L-500A</v>
      </c>
      <c r="N451" t="str">
        <f ca="1">IF(INDEX(Sheet1!B:B,Table2[[#This Row],[//]])="","",INDEX(Sheet1!B:B,Table2[[#This Row],[//]]))</f>
        <v>12pcs x 24bxs</v>
      </c>
      <c r="O451" s="4">
        <f ca="1">IF(INDEX(Sheet1!C:C,Table2[[#This Row],[//]])="","",INDEX(Sheet1!C:C,Table2[[#This Row],[//]]))</f>
        <v>154800</v>
      </c>
      <c r="P451" s="2" t="str">
        <f ca="1">IF(INDEX(Sheet1!D:D,Table2[[#This Row],[//]])="","",INDEX(Sheet1!D:D,Table2[[#This Row],[//]]))</f>
        <v>dz</v>
      </c>
      <c r="Q451" s="2" t="str">
        <f ca="1">IF(INDEX(Sheet1!E:E,Table2[[#This Row],[//]])="","",INDEX(Sheet1!E:E,Table2[[#This Row],[//]]))</f>
        <v>++</v>
      </c>
    </row>
    <row r="452" spans="1:17" x14ac:dyDescent="0.25">
      <c r="A452" s="2">
        <f>IF(OR(Sheet1!A452=Table1[[#Headers],[NAMA BARANG "JOYKO"]],Sheet1!A452=""),"",ROW(Sheet1!A452))</f>
        <v>452</v>
      </c>
      <c r="B452" s="2">
        <f>IF(Table1[[#This Row],[NAMA BARANG "JOYKO"]]="","",COUNT(B$2:B451)+1)</f>
        <v>426</v>
      </c>
      <c r="C452" s="2" t="str">
        <f>INDEX(Sheet1!A:A,INDEX(Table1[NAMA BARANG "JOYKO"],MATCH(ROW()-2,Table1[1])))</f>
        <v>*Cutter</v>
      </c>
      <c r="D452" s="2" t="str">
        <f t="shared" si="7"/>
        <v>C2:C451</v>
      </c>
      <c r="E452" s="2">
        <f ca="1">IF(_xlfn.IFNA(MATCH(Table1[[#This Row],[2]],INDIRECT(Table1[[#This Row],[3]]),0),0)=0,INDEX(Table1[NAMA BARANG "JOYKO"],MATCH(ROW()-2,Table1[1])),"")</f>
        <v>476</v>
      </c>
      <c r="F452" s="2">
        <f ca="1">IF(Table1[4]="","",COUNT(F$2:F451)+1)</f>
        <v>442</v>
      </c>
      <c r="G452" s="2" t="str">
        <f ca="1">CELL("FORMAT",Table1[7])</f>
        <v>G</v>
      </c>
      <c r="H452" s="2"/>
      <c r="I452" s="2"/>
      <c r="J452" s="2"/>
      <c r="L452">
        <f ca="1">INDEX(Table1[4],MATCH(ROW()-2,Table1[5]))</f>
        <v>484</v>
      </c>
      <c r="M452" t="str">
        <f ca="1">INDEX(Sheet1!A:A,Table2[[#This Row],[//]])</f>
        <v>Cutter L-500SG</v>
      </c>
      <c r="N452" t="str">
        <f ca="1">IF(INDEX(Sheet1!B:B,Table2[[#This Row],[//]])="","",INDEX(Sheet1!B:B,Table2[[#This Row],[//]]))</f>
        <v>12pcs x 12bxs</v>
      </c>
      <c r="O452" s="4">
        <f ca="1">IF(INDEX(Sheet1!C:C,Table2[[#This Row],[//]])="","",INDEX(Sheet1!C:C,Table2[[#This Row],[//]]))</f>
        <v>20900</v>
      </c>
      <c r="P452" s="2" t="str">
        <f ca="1">IF(INDEX(Sheet1!D:D,Table2[[#This Row],[//]])="","",INDEX(Sheet1!D:D,Table2[[#This Row],[//]]))</f>
        <v>pc</v>
      </c>
      <c r="Q452" s="2" t="str">
        <f ca="1">IF(INDEX(Sheet1!E:E,Table2[[#This Row],[//]])="","",INDEX(Sheet1!E:E,Table2[[#This Row],[//]]))</f>
        <v>++</v>
      </c>
    </row>
    <row r="453" spans="1:17" x14ac:dyDescent="0.25">
      <c r="A453" s="2">
        <f>IF(OR(Sheet1!A453=Table1[[#Headers],[NAMA BARANG "JOYKO"]],Sheet1!A453=""),"",ROW(Sheet1!A453))</f>
        <v>453</v>
      </c>
      <c r="B453" s="2">
        <f>IF(Table1[[#This Row],[NAMA BARANG "JOYKO"]]="","",COUNT(B$2:B452)+1)</f>
        <v>427</v>
      </c>
      <c r="C453" s="2" t="str">
        <f>INDEX(Sheet1!A:A,INDEX(Table1[NAMA BARANG "JOYKO"],MATCH(ROW()-2,Table1[1])))</f>
        <v>Cutter K-200</v>
      </c>
      <c r="D453" s="2" t="str">
        <f t="shared" si="7"/>
        <v>C2:C452</v>
      </c>
      <c r="E453" s="2">
        <f ca="1">IF(_xlfn.IFNA(MATCH(Table1[[#This Row],[2]],INDIRECT(Table1[[#This Row],[3]]),0),0)=0,INDEX(Table1[NAMA BARANG "JOYKO"],MATCH(ROW()-2,Table1[1])),"")</f>
        <v>477</v>
      </c>
      <c r="F453" s="2">
        <f ca="1">IF(Table1[4]="","",COUNT(F$2:F452)+1)</f>
        <v>443</v>
      </c>
      <c r="G453" s="2" t="str">
        <f ca="1">CELL("FORMAT",Table1[7])</f>
        <v>G</v>
      </c>
      <c r="H453" s="2"/>
      <c r="I453" s="2"/>
      <c r="J453" s="2"/>
      <c r="L453">
        <f ca="1">INDEX(Table1[4],MATCH(ROW()-2,Table1[5]))</f>
        <v>485</v>
      </c>
      <c r="M453" t="str">
        <f ca="1">INDEX(Sheet1!A:A,Table2[[#This Row],[//]])</f>
        <v>Cutter CU-10BC</v>
      </c>
      <c r="N453" t="str">
        <f ca="1">IF(INDEX(Sheet1!B:B,Table2[[#This Row],[//]])="","",INDEX(Sheet1!B:B,Table2[[#This Row],[//]]))</f>
        <v>12pcs x 24bxs</v>
      </c>
      <c r="O453" s="4">
        <f ca="1">IF(INDEX(Sheet1!C:C,Table2[[#This Row],[//]])="","",INDEX(Sheet1!C:C,Table2[[#This Row],[//]]))</f>
        <v>27600</v>
      </c>
      <c r="P453" s="2" t="str">
        <f ca="1">IF(INDEX(Sheet1!D:D,Table2[[#This Row],[//]])="","",INDEX(Sheet1!D:D,Table2[[#This Row],[//]]))</f>
        <v>dz</v>
      </c>
      <c r="Q453" s="2" t="str">
        <f ca="1">IF(INDEX(Sheet1!E:E,Table2[[#This Row],[//]])="","",INDEX(Sheet1!E:E,Table2[[#This Row],[//]]))</f>
        <v>++</v>
      </c>
    </row>
    <row r="454" spans="1:17" x14ac:dyDescent="0.25">
      <c r="A454" s="2">
        <f>IF(OR(Sheet1!A454=Table1[[#Headers],[NAMA BARANG "JOYKO"]],Sheet1!A454=""),"",ROW(Sheet1!A454))</f>
        <v>454</v>
      </c>
      <c r="B454" s="2">
        <f>IF(Table1[[#This Row],[NAMA BARANG "JOYKO"]]="","",COUNT(B$2:B453)+1)</f>
        <v>428</v>
      </c>
      <c r="C454" s="2" t="str">
        <f>INDEX(Sheet1!A:A,INDEX(Table1[NAMA BARANG "JOYKO"],MATCH(ROW()-2,Table1[1])))</f>
        <v>Cutter A-300A</v>
      </c>
      <c r="D454" s="2" t="str">
        <f t="shared" si="7"/>
        <v>C2:C453</v>
      </c>
      <c r="E454" s="2">
        <f ca="1">IF(_xlfn.IFNA(MATCH(Table1[[#This Row],[2]],INDIRECT(Table1[[#This Row],[3]]),0),0)=0,INDEX(Table1[NAMA BARANG "JOYKO"],MATCH(ROW()-2,Table1[1])),"")</f>
        <v>478</v>
      </c>
      <c r="F454" s="2">
        <f ca="1">IF(Table1[4]="","",COUNT(F$2:F453)+1)</f>
        <v>444</v>
      </c>
      <c r="G454" s="2" t="str">
        <f ca="1">CELL("FORMAT",Table1[7])</f>
        <v>G</v>
      </c>
      <c r="H454" s="2"/>
      <c r="I454" s="2"/>
      <c r="J454" s="2"/>
      <c r="L454">
        <f ca="1">INDEX(Table1[4],MATCH(ROW()-2,Table1[5]))</f>
        <v>486</v>
      </c>
      <c r="M454" t="str">
        <f ca="1">INDEX(Sheet1!A:A,Table2[[#This Row],[//]])</f>
        <v>Cutter CU-15BC</v>
      </c>
      <c r="N454" t="str">
        <f ca="1">IF(INDEX(Sheet1!B:B,Table2[[#This Row],[//]])="","",INDEX(Sheet1!B:B,Table2[[#This Row],[//]]))</f>
        <v>12pcs x 24bxs</v>
      </c>
      <c r="O454" s="4">
        <f ca="1">IF(INDEX(Sheet1!C:C,Table2[[#This Row],[//]])="","",INDEX(Sheet1!C:C,Table2[[#This Row],[//]]))</f>
        <v>76800</v>
      </c>
      <c r="P454" s="2" t="str">
        <f ca="1">IF(INDEX(Sheet1!D:D,Table2[[#This Row],[//]])="","",INDEX(Sheet1!D:D,Table2[[#This Row],[//]]))</f>
        <v>dz</v>
      </c>
      <c r="Q454" s="2" t="str">
        <f ca="1">IF(INDEX(Sheet1!E:E,Table2[[#This Row],[//]])="","",INDEX(Sheet1!E:E,Table2[[#This Row],[//]]))</f>
        <v>++</v>
      </c>
    </row>
    <row r="455" spans="1:17" x14ac:dyDescent="0.25">
      <c r="A455" s="2">
        <f>IF(OR(Sheet1!A455=Table1[[#Headers],[NAMA BARANG "JOYKO"]],Sheet1!A455=""),"",ROW(Sheet1!A455))</f>
        <v>455</v>
      </c>
      <c r="B455" s="2">
        <f>IF(Table1[[#This Row],[NAMA BARANG "JOYKO"]]="","",COUNT(B$2:B454)+1)</f>
        <v>429</v>
      </c>
      <c r="C455" s="2" t="str">
        <f>INDEX(Sheet1!A:A,INDEX(Table1[NAMA BARANG "JOYKO"],MATCH(ROW()-2,Table1[1])))</f>
        <v>Cutter A-300SG</v>
      </c>
      <c r="D455" s="2" t="str">
        <f t="shared" si="7"/>
        <v>C2:C454</v>
      </c>
      <c r="E455" s="2">
        <f ca="1">IF(_xlfn.IFNA(MATCH(Table1[[#This Row],[2]],INDIRECT(Table1[[#This Row],[3]]),0),0)=0,INDEX(Table1[NAMA BARANG "JOYKO"],MATCH(ROW()-2,Table1[1])),"")</f>
        <v>479</v>
      </c>
      <c r="F455" s="2">
        <f ca="1">IF(Table1[4]="","",COUNT(F$2:F454)+1)</f>
        <v>445</v>
      </c>
      <c r="G455" s="2" t="str">
        <f ca="1">CELL("FORMAT",Table1[7])</f>
        <v>G</v>
      </c>
      <c r="H455" s="2"/>
      <c r="I455" s="2"/>
      <c r="J455" s="2"/>
      <c r="L455">
        <f ca="1">INDEX(Table1[4],MATCH(ROW()-2,Table1[5]))</f>
        <v>487</v>
      </c>
      <c r="M455" t="str">
        <f ca="1">INDEX(Sheet1!A:A,Table2[[#This Row],[//]])</f>
        <v>Cutter CU-500R</v>
      </c>
      <c r="N455" t="str">
        <f ca="1">IF(INDEX(Sheet1!B:B,Table2[[#This Row],[//]])="","",INDEX(Sheet1!B:B,Table2[[#This Row],[//]]))</f>
        <v>12pcs x 12bxs</v>
      </c>
      <c r="O455" s="4">
        <f ca="1">IF(INDEX(Sheet1!C:C,Table2[[#This Row],[//]])="","",INDEX(Sheet1!C:C,Table2[[#This Row],[//]]))</f>
        <v>19600</v>
      </c>
      <c r="P455" s="2" t="str">
        <f ca="1">IF(INDEX(Sheet1!D:D,Table2[[#This Row],[//]])="","",INDEX(Sheet1!D:D,Table2[[#This Row],[//]]))</f>
        <v>pc</v>
      </c>
      <c r="Q455" s="2" t="str">
        <f ca="1">IF(INDEX(Sheet1!E:E,Table2[[#This Row],[//]])="","",INDEX(Sheet1!E:E,Table2[[#This Row],[//]]))</f>
        <v>++</v>
      </c>
    </row>
    <row r="456" spans="1:17" x14ac:dyDescent="0.25">
      <c r="A456" s="2">
        <f>IF(OR(Sheet1!A456=Table1[[#Headers],[NAMA BARANG "JOYKO"]],Sheet1!A456=""),"",ROW(Sheet1!A456))</f>
        <v>456</v>
      </c>
      <c r="B456" s="2">
        <f>IF(Table1[[#This Row],[NAMA BARANG "JOYKO"]]="","",COUNT(B$2:B455)+1)</f>
        <v>430</v>
      </c>
      <c r="C456" s="2" t="str">
        <f>INDEX(Sheet1!A:A,INDEX(Table1[NAMA BARANG "JOYKO"],MATCH(ROW()-2,Table1[1])))</f>
        <v>Cutter A-360</v>
      </c>
      <c r="D456" s="2" t="str">
        <f t="shared" si="7"/>
        <v>C2:C455</v>
      </c>
      <c r="E456" s="2">
        <f ca="1">IF(_xlfn.IFNA(MATCH(Table1[[#This Row],[2]],INDIRECT(Table1[[#This Row],[3]]),0),0)=0,INDEX(Table1[NAMA BARANG "JOYKO"],MATCH(ROW()-2,Table1[1])),"")</f>
        <v>480</v>
      </c>
      <c r="F456" s="2">
        <f ca="1">IF(Table1[4]="","",COUNT(F$2:F455)+1)</f>
        <v>446</v>
      </c>
      <c r="G456" s="2" t="str">
        <f ca="1">CELL("FORMAT",Table1[7])</f>
        <v>G</v>
      </c>
      <c r="H456" s="2"/>
      <c r="I456" s="2"/>
      <c r="J456" s="2"/>
      <c r="L456">
        <f ca="1">INDEX(Table1[4],MATCH(ROW()-2,Table1[5]))</f>
        <v>488</v>
      </c>
      <c r="M456" t="str">
        <f ca="1">INDEX(Sheet1!A:A,Table2[[#This Row],[//]])</f>
        <v>Cutter CU-501</v>
      </c>
      <c r="N456" t="str">
        <f ca="1">IF(INDEX(Sheet1!B:B,Table2[[#This Row],[//]])="","",INDEX(Sheet1!B:B,Table2[[#This Row],[//]]))</f>
        <v>12pcs x 16bxs</v>
      </c>
      <c r="O456" s="4">
        <f ca="1">IF(INDEX(Sheet1!C:C,Table2[[#This Row],[//]])="","",INDEX(Sheet1!C:C,Table2[[#This Row],[//]]))</f>
        <v>15000</v>
      </c>
      <c r="P456" s="2" t="str">
        <f ca="1">IF(INDEX(Sheet1!D:D,Table2[[#This Row],[//]])="","",INDEX(Sheet1!D:D,Table2[[#This Row],[//]]))</f>
        <v>pc</v>
      </c>
      <c r="Q456" s="2" t="str">
        <f ca="1">IF(INDEX(Sheet1!E:E,Table2[[#This Row],[//]])="","",INDEX(Sheet1!E:E,Table2[[#This Row],[//]]))</f>
        <v>++</v>
      </c>
    </row>
    <row r="457" spans="1:17" x14ac:dyDescent="0.25">
      <c r="A457" s="2">
        <f>IF(OR(Sheet1!A457=Table1[[#Headers],[NAMA BARANG "JOYKO"]],Sheet1!A457=""),"",ROW(Sheet1!A457))</f>
        <v>457</v>
      </c>
      <c r="B457" s="2">
        <f>IF(Table1[[#This Row],[NAMA BARANG "JOYKO"]]="","",COUNT(B$2:B456)+1)</f>
        <v>431</v>
      </c>
      <c r="C457" s="2" t="str">
        <f>INDEX(Sheet1!A:A,INDEX(Table1[NAMA BARANG "JOYKO"],MATCH(ROW()-2,Table1[1])))</f>
        <v>Cutter L-500</v>
      </c>
      <c r="D457" s="2" t="str">
        <f t="shared" si="7"/>
        <v>C2:C456</v>
      </c>
      <c r="E457" s="2">
        <f ca="1">IF(_xlfn.IFNA(MATCH(Table1[[#This Row],[2]],INDIRECT(Table1[[#This Row],[3]]),0),0)=0,INDEX(Table1[NAMA BARANG "JOYKO"],MATCH(ROW()-2,Table1[1])),"")</f>
        <v>481</v>
      </c>
      <c r="F457" s="2">
        <f ca="1">IF(Table1[4]="","",COUNT(F$2:F456)+1)</f>
        <v>447</v>
      </c>
      <c r="G457" s="2" t="str">
        <f ca="1">CELL("FORMAT",Table1[7])</f>
        <v>G</v>
      </c>
      <c r="H457" s="2"/>
      <c r="I457" s="2"/>
      <c r="J457" s="2"/>
      <c r="L457">
        <f ca="1">INDEX(Table1[4],MATCH(ROW()-2,Table1[5]))</f>
        <v>489</v>
      </c>
      <c r="M457" t="str">
        <f ca="1">INDEX(Sheet1!A:A,Table2[[#This Row],[//]])</f>
        <v>Craft Cutter CU-502</v>
      </c>
      <c r="N457" t="str">
        <f ca="1">IF(INDEX(Sheet1!B:B,Table2[[#This Row],[//]])="","",INDEX(Sheet1!B:B,Table2[[#This Row],[//]]))</f>
        <v>12pcs x 12bxs</v>
      </c>
      <c r="O457" s="4">
        <f ca="1">IF(INDEX(Sheet1!C:C,Table2[[#This Row],[//]])="","",INDEX(Sheet1!C:C,Table2[[#This Row],[//]]))</f>
        <v>28000</v>
      </c>
      <c r="P457" s="2" t="str">
        <f ca="1">IF(INDEX(Sheet1!D:D,Table2[[#This Row],[//]])="","",INDEX(Sheet1!D:D,Table2[[#This Row],[//]]))</f>
        <v>pc</v>
      </c>
      <c r="Q457" s="2" t="str">
        <f ca="1">IF(INDEX(Sheet1!E:E,Table2[[#This Row],[//]])="","",INDEX(Sheet1!E:E,Table2[[#This Row],[//]]))</f>
        <v>++</v>
      </c>
    </row>
    <row r="458" spans="1:17" x14ac:dyDescent="0.25">
      <c r="A458" s="2">
        <f>IF(OR(Sheet1!A458=Table1[[#Headers],[NAMA BARANG "JOYKO"]],Sheet1!A458=""),"",ROW(Sheet1!A458))</f>
        <v>458</v>
      </c>
      <c r="B458" s="2">
        <f>IF(Table1[[#This Row],[NAMA BARANG "JOYKO"]]="","",COUNT(B$2:B457)+1)</f>
        <v>432</v>
      </c>
      <c r="C458" s="2" t="str">
        <f>INDEX(Sheet1!A:A,INDEX(Table1[NAMA BARANG "JOYKO"],MATCH(ROW()-2,Table1[1])))</f>
        <v>Cutter L-500-CU</v>
      </c>
      <c r="D458" s="2" t="str">
        <f t="shared" si="7"/>
        <v>C2:C457</v>
      </c>
      <c r="E458" s="2">
        <f ca="1">IF(_xlfn.IFNA(MATCH(Table1[[#This Row],[2]],INDIRECT(Table1[[#This Row],[3]]),0),0)=0,INDEX(Table1[NAMA BARANG "JOYKO"],MATCH(ROW()-2,Table1[1])),"")</f>
        <v>482</v>
      </c>
      <c r="F458" s="2">
        <f ca="1">IF(Table1[4]="","",COUNT(F$2:F457)+1)</f>
        <v>448</v>
      </c>
      <c r="G458" s="2" t="str">
        <f ca="1">CELL("FORMAT",Table1[7])</f>
        <v>G</v>
      </c>
      <c r="H458" s="2"/>
      <c r="I458" s="2"/>
      <c r="J458" s="2"/>
      <c r="L458">
        <f ca="1">INDEX(Table1[4],MATCH(ROW()-2,Table1[5]))</f>
        <v>490</v>
      </c>
      <c r="M458" t="str">
        <f ca="1">INDEX(Sheet1!A:A,Table2[[#This Row],[//]])</f>
        <v>Cutter CU-503</v>
      </c>
      <c r="N458" t="str">
        <f ca="1">IF(INDEX(Sheet1!B:B,Table2[[#This Row],[//]])="","",INDEX(Sheet1!B:B,Table2[[#This Row],[//]]))</f>
        <v>24pcs x 12bxs</v>
      </c>
      <c r="O458" s="4">
        <f ca="1">IF(INDEX(Sheet1!C:C,Table2[[#This Row],[//]])="","",INDEX(Sheet1!C:C,Table2[[#This Row],[//]]))</f>
        <v>5400</v>
      </c>
      <c r="P458" s="2" t="str">
        <f ca="1">IF(INDEX(Sheet1!D:D,Table2[[#This Row],[//]])="","",INDEX(Sheet1!D:D,Table2[[#This Row],[//]]))</f>
        <v>pc</v>
      </c>
      <c r="Q458" s="2" t="str">
        <f ca="1">IF(INDEX(Sheet1!E:E,Table2[[#This Row],[//]])="","",INDEX(Sheet1!E:E,Table2[[#This Row],[//]]))</f>
        <v>++</v>
      </c>
    </row>
    <row r="459" spans="1:17" x14ac:dyDescent="0.25">
      <c r="A459" s="2">
        <f>IF(OR(Sheet1!A459=Table1[[#Headers],[NAMA BARANG "JOYKO"]],Sheet1!A459=""),"",ROW(Sheet1!A459))</f>
        <v>459</v>
      </c>
      <c r="B459" s="2">
        <f>IF(Table1[[#This Row],[NAMA BARANG "JOYKO"]]="","",COUNT(B$2:B458)+1)</f>
        <v>433</v>
      </c>
      <c r="C459" s="2" t="str">
        <f>INDEX(Sheet1!A:A,INDEX(Table1[NAMA BARANG "JOYKO"],MATCH(ROW()-2,Table1[1])))</f>
        <v>Cutter L-500A</v>
      </c>
      <c r="D459" s="2" t="str">
        <f t="shared" si="7"/>
        <v>C2:C458</v>
      </c>
      <c r="E459" s="2">
        <f ca="1">IF(_xlfn.IFNA(MATCH(Table1[[#This Row],[2]],INDIRECT(Table1[[#This Row],[3]]),0),0)=0,INDEX(Table1[NAMA BARANG "JOYKO"],MATCH(ROW()-2,Table1[1])),"")</f>
        <v>483</v>
      </c>
      <c r="F459" s="2">
        <f ca="1">IF(Table1[4]="","",COUNT(F$2:F458)+1)</f>
        <v>449</v>
      </c>
      <c r="G459" s="2" t="str">
        <f ca="1">CELL("FORMAT",Table1[7])</f>
        <v>G</v>
      </c>
      <c r="H459" s="2"/>
      <c r="I459" s="2"/>
      <c r="J459" s="2"/>
      <c r="L459">
        <f ca="1">INDEX(Table1[4],MATCH(ROW()-2,Table1[5]))</f>
        <v>491</v>
      </c>
      <c r="M459" t="str">
        <f ca="1">INDEX(Sheet1!A:A,Table2[[#This Row],[//]])</f>
        <v>Cutter CU-504</v>
      </c>
      <c r="N459" t="str">
        <f ca="1">IF(INDEX(Sheet1!B:B,Table2[[#This Row],[//]])="","",INDEX(Sheet1!B:B,Table2[[#This Row],[//]]))</f>
        <v>24pcs x 36bxs</v>
      </c>
      <c r="O459" s="4">
        <f ca="1">IF(INDEX(Sheet1!C:C,Table2[[#This Row],[//]])="","",INDEX(Sheet1!C:C,Table2[[#This Row],[//]]))</f>
        <v>3500</v>
      </c>
      <c r="P459" s="2" t="str">
        <f ca="1">IF(INDEX(Sheet1!D:D,Table2[[#This Row],[//]])="","",INDEX(Sheet1!D:D,Table2[[#This Row],[//]]))</f>
        <v>pc</v>
      </c>
      <c r="Q459" s="2" t="str">
        <f ca="1">IF(INDEX(Sheet1!E:E,Table2[[#This Row],[//]])="","",INDEX(Sheet1!E:E,Table2[[#This Row],[//]]))</f>
        <v>++</v>
      </c>
    </row>
    <row r="460" spans="1:17" x14ac:dyDescent="0.25">
      <c r="A460" s="2">
        <f>IF(OR(Sheet1!A460=Table1[[#Headers],[NAMA BARANG "JOYKO"]],Sheet1!A460=""),"",ROW(Sheet1!A460))</f>
        <v>460</v>
      </c>
      <c r="B460" s="2">
        <f>IF(Table1[[#This Row],[NAMA BARANG "JOYKO"]]="","",COUNT(B$2:B459)+1)</f>
        <v>434</v>
      </c>
      <c r="C460" s="2" t="str">
        <f>INDEX(Sheet1!A:A,INDEX(Table1[NAMA BARANG "JOYKO"],MATCH(ROW()-2,Table1[1])))</f>
        <v>Cutter L-500SG</v>
      </c>
      <c r="D460" s="2" t="str">
        <f t="shared" si="7"/>
        <v>C2:C459</v>
      </c>
      <c r="E460" s="2">
        <f ca="1">IF(_xlfn.IFNA(MATCH(Table1[[#This Row],[2]],INDIRECT(Table1[[#This Row],[3]]),0),0)=0,INDEX(Table1[NAMA BARANG "JOYKO"],MATCH(ROW()-2,Table1[1])),"")</f>
        <v>484</v>
      </c>
      <c r="F460" s="2">
        <f ca="1">IF(Table1[4]="","",COUNT(F$2:F459)+1)</f>
        <v>450</v>
      </c>
      <c r="G460" s="2" t="str">
        <f ca="1">CELL("FORMAT",Table1[7])</f>
        <v>G</v>
      </c>
      <c r="H460" s="2"/>
      <c r="I460" s="2"/>
      <c r="J460" s="2"/>
      <c r="L460">
        <f ca="1">INDEX(Table1[4],MATCH(ROW()-2,Table1[5]))</f>
        <v>492</v>
      </c>
      <c r="M460" t="str">
        <f ca="1">INDEX(Sheet1!A:A,Table2[[#This Row],[//]])</f>
        <v>Mini Cutter CU-505</v>
      </c>
      <c r="N460" t="str">
        <f ca="1">IF(INDEX(Sheet1!B:B,Table2[[#This Row],[//]])="","",INDEX(Sheet1!B:B,Table2[[#This Row],[//]]))</f>
        <v>48pcs x 12bxs</v>
      </c>
      <c r="O460" s="4">
        <f ca="1">IF(INDEX(Sheet1!C:C,Table2[[#This Row],[//]])="","",INDEX(Sheet1!C:C,Table2[[#This Row],[//]]))</f>
        <v>2800</v>
      </c>
      <c r="P460" s="2" t="str">
        <f ca="1">IF(INDEX(Sheet1!D:D,Table2[[#This Row],[//]])="","",INDEX(Sheet1!D:D,Table2[[#This Row],[//]]))</f>
        <v>pc</v>
      </c>
      <c r="Q460" s="2" t="str">
        <f ca="1">IF(INDEX(Sheet1!E:E,Table2[[#This Row],[//]])="","",INDEX(Sheet1!E:E,Table2[[#This Row],[//]]))</f>
        <v>++</v>
      </c>
    </row>
    <row r="461" spans="1:17" x14ac:dyDescent="0.25">
      <c r="A461" s="2">
        <f>IF(OR(Sheet1!A461=Table1[[#Headers],[NAMA BARANG "JOYKO"]],Sheet1!A461=""),"",ROW(Sheet1!A461))</f>
        <v>461</v>
      </c>
      <c r="B461" s="2">
        <f>IF(Table1[[#This Row],[NAMA BARANG "JOYKO"]]="","",COUNT(B$2:B460)+1)</f>
        <v>435</v>
      </c>
      <c r="C461" s="2" t="str">
        <f>INDEX(Sheet1!A:A,INDEX(Table1[NAMA BARANG "JOYKO"],MATCH(ROW()-2,Table1[1])))</f>
        <v>Cutter CU-10BC</v>
      </c>
      <c r="D461" s="2" t="str">
        <f t="shared" si="7"/>
        <v>C2:C460</v>
      </c>
      <c r="E461" s="2">
        <f ca="1">IF(_xlfn.IFNA(MATCH(Table1[[#This Row],[2]],INDIRECT(Table1[[#This Row],[3]]),0),0)=0,INDEX(Table1[NAMA BARANG "JOYKO"],MATCH(ROW()-2,Table1[1])),"")</f>
        <v>485</v>
      </c>
      <c r="F461" s="2">
        <f ca="1">IF(Table1[4]="","",COUNT(F$2:F460)+1)</f>
        <v>451</v>
      </c>
      <c r="G461" s="2" t="str">
        <f ca="1">CELL("FORMAT",Table1[7])</f>
        <v>G</v>
      </c>
      <c r="H461" s="2"/>
      <c r="I461" s="2"/>
      <c r="J461" s="2"/>
      <c r="L461">
        <f ca="1">INDEX(Table1[4],MATCH(ROW()-2,Table1[5]))</f>
        <v>493</v>
      </c>
      <c r="M461" t="str">
        <f ca="1">INDEX(Sheet1!A:A,Table2[[#This Row],[//]])</f>
        <v>Mini Cutter CU-506</v>
      </c>
      <c r="N461" t="str">
        <f ca="1">IF(INDEX(Sheet1!B:B,Table2[[#This Row],[//]])="","",INDEX(Sheet1!B:B,Table2[[#This Row],[//]]))</f>
        <v>20pcsx12cardx4bxs</v>
      </c>
      <c r="O461" s="4">
        <f ca="1">IF(INDEX(Sheet1!C:C,Table2[[#This Row],[//]])="","",INDEX(Sheet1!C:C,Table2[[#This Row],[//]]))</f>
        <v>3500</v>
      </c>
      <c r="P461" s="2" t="str">
        <f ca="1">IF(INDEX(Sheet1!D:D,Table2[[#This Row],[//]])="","",INDEX(Sheet1!D:D,Table2[[#This Row],[//]]))</f>
        <v>pc</v>
      </c>
      <c r="Q461" s="2" t="str">
        <f ca="1">IF(INDEX(Sheet1!E:E,Table2[[#This Row],[//]])="","",INDEX(Sheet1!E:E,Table2[[#This Row],[//]]))</f>
        <v>++</v>
      </c>
    </row>
    <row r="462" spans="1:17" x14ac:dyDescent="0.25">
      <c r="A462" s="2">
        <f>IF(OR(Sheet1!A462=Table1[[#Headers],[NAMA BARANG "JOYKO"]],Sheet1!A462=""),"",ROW(Sheet1!A462))</f>
        <v>462</v>
      </c>
      <c r="B462" s="2">
        <f>IF(Table1[[#This Row],[NAMA BARANG "JOYKO"]]="","",COUNT(B$2:B461)+1)</f>
        <v>436</v>
      </c>
      <c r="C462" s="2" t="str">
        <f>INDEX(Sheet1!A:A,INDEX(Table1[NAMA BARANG "JOYKO"],MATCH(ROW()-2,Table1[1])))</f>
        <v>Cutter CU-15BC</v>
      </c>
      <c r="D462" s="2" t="str">
        <f t="shared" si="7"/>
        <v>C2:C461</v>
      </c>
      <c r="E462" s="2">
        <f ca="1">IF(_xlfn.IFNA(MATCH(Table1[[#This Row],[2]],INDIRECT(Table1[[#This Row],[3]]),0),0)=0,INDEX(Table1[NAMA BARANG "JOYKO"],MATCH(ROW()-2,Table1[1])),"")</f>
        <v>486</v>
      </c>
      <c r="F462" s="2">
        <f ca="1">IF(Table1[4]="","",COUNT(F$2:F461)+1)</f>
        <v>452</v>
      </c>
      <c r="G462" s="2" t="str">
        <f ca="1">CELL("FORMAT",Table1[7])</f>
        <v>G</v>
      </c>
      <c r="H462" s="2"/>
      <c r="I462" s="2"/>
      <c r="J462" s="2"/>
      <c r="L462">
        <f ca="1">INDEX(Table1[4],MATCH(ROW()-2,Table1[5]))</f>
        <v>494</v>
      </c>
      <c r="M462" t="str">
        <f ca="1">INDEX(Sheet1!A:A,Table2[[#This Row],[//]])</f>
        <v>Cutter CU-0508</v>
      </c>
      <c r="N462" t="str">
        <f ca="1">IF(INDEX(Sheet1!B:B,Table2[[#This Row],[//]])="","",INDEX(Sheet1!B:B,Table2[[#This Row],[//]]))</f>
        <v>24pcs x 12bxs</v>
      </c>
      <c r="O462" s="4">
        <f ca="1">IF(INDEX(Sheet1!C:C,Table2[[#This Row],[//]])="","",INDEX(Sheet1!C:C,Table2[[#This Row],[//]]))</f>
        <v>5300</v>
      </c>
      <c r="P462" s="2" t="str">
        <f ca="1">IF(INDEX(Sheet1!D:D,Table2[[#This Row],[//]])="","",INDEX(Sheet1!D:D,Table2[[#This Row],[//]]))</f>
        <v>pc</v>
      </c>
      <c r="Q462" s="2" t="str">
        <f ca="1">IF(INDEX(Sheet1!E:E,Table2[[#This Row],[//]])="","",INDEX(Sheet1!E:E,Table2[[#This Row],[//]]))</f>
        <v>++</v>
      </c>
    </row>
    <row r="463" spans="1:17" x14ac:dyDescent="0.25">
      <c r="A463" s="2">
        <f>IF(OR(Sheet1!A463=Table1[[#Headers],[NAMA BARANG "JOYKO"]],Sheet1!A463=""),"",ROW(Sheet1!A463))</f>
        <v>463</v>
      </c>
      <c r="B463" s="2">
        <f>IF(Table1[[#This Row],[NAMA BARANG "JOYKO"]]="","",COUNT(B$2:B462)+1)</f>
        <v>437</v>
      </c>
      <c r="C463" s="2" t="str">
        <f>INDEX(Sheet1!A:A,INDEX(Table1[NAMA BARANG "JOYKO"],MATCH(ROW()-2,Table1[1])))</f>
        <v>Cutter CU-500R</v>
      </c>
      <c r="D463" s="2" t="str">
        <f t="shared" si="7"/>
        <v>C2:C462</v>
      </c>
      <c r="E463" s="2">
        <f ca="1">IF(_xlfn.IFNA(MATCH(Table1[[#This Row],[2]],INDIRECT(Table1[[#This Row],[3]]),0),0)=0,INDEX(Table1[NAMA BARANG "JOYKO"],MATCH(ROW()-2,Table1[1])),"")</f>
        <v>487</v>
      </c>
      <c r="F463" s="2">
        <f ca="1">IF(Table1[4]="","",COUNT(F$2:F462)+1)</f>
        <v>453</v>
      </c>
      <c r="G463" s="2" t="str">
        <f ca="1">CELL("FORMAT",Table1[7])</f>
        <v>G</v>
      </c>
      <c r="H463" s="2"/>
      <c r="I463" s="2"/>
      <c r="J463" s="2"/>
      <c r="L463">
        <f ca="1">INDEX(Table1[4],MATCH(ROW()-2,Table1[5]))</f>
        <v>499</v>
      </c>
      <c r="M463" t="str">
        <f ca="1">INDEX(Sheet1!A:A,Table2[[#This Row],[//]])</f>
        <v>Mini Cutter CU-0509</v>
      </c>
      <c r="N463" t="str">
        <f ca="1">IF(INDEX(Sheet1!B:B,Table2[[#This Row],[//]])="","",INDEX(Sheet1!B:B,Table2[[#This Row],[//]]))</f>
        <v>24pcs x 20bxs</v>
      </c>
      <c r="O463" s="4">
        <f ca="1">IF(INDEX(Sheet1!C:C,Table2[[#This Row],[//]])="","",INDEX(Sheet1!C:C,Table2[[#This Row],[//]]))</f>
        <v>4600</v>
      </c>
      <c r="P463" s="2" t="str">
        <f ca="1">IF(INDEX(Sheet1!D:D,Table2[[#This Row],[//]])="","",INDEX(Sheet1!D:D,Table2[[#This Row],[//]]))</f>
        <v>pc</v>
      </c>
      <c r="Q463" s="2" t="str">
        <f ca="1">IF(INDEX(Sheet1!E:E,Table2[[#This Row],[//]])="","",INDEX(Sheet1!E:E,Table2[[#This Row],[//]]))</f>
        <v>++</v>
      </c>
    </row>
    <row r="464" spans="1:17" x14ac:dyDescent="0.25">
      <c r="A464" s="2">
        <f>IF(OR(Sheet1!A464=Table1[[#Headers],[NAMA BARANG "JOYKO"]],Sheet1!A464=""),"",ROW(Sheet1!A464))</f>
        <v>464</v>
      </c>
      <c r="B464" s="2">
        <f>IF(Table1[[#This Row],[NAMA BARANG "JOYKO"]]="","",COUNT(B$2:B463)+1)</f>
        <v>438</v>
      </c>
      <c r="C464" s="2" t="str">
        <f>INDEX(Sheet1!A:A,INDEX(Table1[NAMA BARANG "JOYKO"],MATCH(ROW()-2,Table1[1])))</f>
        <v>Cutter CU-501</v>
      </c>
      <c r="D464" s="2" t="str">
        <f t="shared" si="7"/>
        <v>C2:C463</v>
      </c>
      <c r="E464" s="2">
        <f ca="1">IF(_xlfn.IFNA(MATCH(Table1[[#This Row],[2]],INDIRECT(Table1[[#This Row],[3]]),0),0)=0,INDEX(Table1[NAMA BARANG "JOYKO"],MATCH(ROW()-2,Table1[1])),"")</f>
        <v>488</v>
      </c>
      <c r="F464" s="2">
        <f ca="1">IF(Table1[4]="","",COUNT(F$2:F463)+1)</f>
        <v>454</v>
      </c>
      <c r="G464" s="2" t="str">
        <f ca="1">CELL("FORMAT",Table1[7])</f>
        <v>G</v>
      </c>
      <c r="H464" s="2"/>
      <c r="I464" s="2"/>
      <c r="J464" s="2"/>
      <c r="L464">
        <f ca="1">INDEX(Table1[4],MATCH(ROW()-2,Table1[5]))</f>
        <v>500</v>
      </c>
      <c r="M464" t="str">
        <f ca="1">INDEX(Sheet1!A:A,Table2[[#This Row],[//]])</f>
        <v>Cutter CU-0510</v>
      </c>
      <c r="N464" t="str">
        <f ca="1">IF(INDEX(Sheet1!B:B,Table2[[#This Row],[//]])="","",INDEX(Sheet1!B:B,Table2[[#This Row],[//]]))</f>
        <v>12pcs x 12bxs</v>
      </c>
      <c r="O464" s="4">
        <f ca="1">IF(INDEX(Sheet1!C:C,Table2[[#This Row],[//]])="","",INDEX(Sheet1!C:C,Table2[[#This Row],[//]]))</f>
        <v>15200</v>
      </c>
      <c r="P464" s="2" t="str">
        <f ca="1">IF(INDEX(Sheet1!D:D,Table2[[#This Row],[//]])="","",INDEX(Sheet1!D:D,Table2[[#This Row],[//]]))</f>
        <v>pc</v>
      </c>
      <c r="Q464" s="2" t="str">
        <f ca="1">IF(INDEX(Sheet1!E:E,Table2[[#This Row],[//]])="","",INDEX(Sheet1!E:E,Table2[[#This Row],[//]]))</f>
        <v>++</v>
      </c>
    </row>
    <row r="465" spans="1:17" x14ac:dyDescent="0.25">
      <c r="A465" s="2">
        <f>IF(OR(Sheet1!A465=Table1[[#Headers],[NAMA BARANG "JOYKO"]],Sheet1!A465=""),"",ROW(Sheet1!A465))</f>
        <v>465</v>
      </c>
      <c r="B465" s="2">
        <f>IF(Table1[[#This Row],[NAMA BARANG "JOYKO"]]="","",COUNT(B$2:B464)+1)</f>
        <v>439</v>
      </c>
      <c r="C465" s="2" t="str">
        <f>INDEX(Sheet1!A:A,INDEX(Table1[NAMA BARANG "JOYKO"],MATCH(ROW()-2,Table1[1])))</f>
        <v>Craft Cutter CU-502</v>
      </c>
      <c r="D465" s="2" t="str">
        <f t="shared" si="7"/>
        <v>C2:C464</v>
      </c>
      <c r="E465" s="2">
        <f ca="1">IF(_xlfn.IFNA(MATCH(Table1[[#This Row],[2]],INDIRECT(Table1[[#This Row],[3]]),0),0)=0,INDEX(Table1[NAMA BARANG "JOYKO"],MATCH(ROW()-2,Table1[1])),"")</f>
        <v>489</v>
      </c>
      <c r="F465" s="2">
        <f ca="1">IF(Table1[4]="","",COUNT(F$2:F464)+1)</f>
        <v>455</v>
      </c>
      <c r="G465" s="2" t="str">
        <f ca="1">CELL("FORMAT",Table1[7])</f>
        <v>G</v>
      </c>
      <c r="H465" s="2"/>
      <c r="I465" s="2"/>
      <c r="J465" s="2"/>
      <c r="L465">
        <f ca="1">INDEX(Table1[4],MATCH(ROW()-2,Table1[5]))</f>
        <v>501</v>
      </c>
      <c r="M465" t="str">
        <f ca="1">INDEX(Sheet1!A:A,Table2[[#This Row],[//]])</f>
        <v>Cutter CU-0511</v>
      </c>
      <c r="N465" t="str">
        <f ca="1">IF(INDEX(Sheet1!B:B,Table2[[#This Row],[//]])="","",INDEX(Sheet1!B:B,Table2[[#This Row],[//]]))</f>
        <v>24pcs x 12bxs</v>
      </c>
      <c r="O465" s="4">
        <f ca="1">IF(INDEX(Sheet1!C:C,Table2[[#This Row],[//]])="","",INDEX(Sheet1!C:C,Table2[[#This Row],[//]]))</f>
        <v>5800</v>
      </c>
      <c r="P465" s="2" t="str">
        <f ca="1">IF(INDEX(Sheet1!D:D,Table2[[#This Row],[//]])="","",INDEX(Sheet1!D:D,Table2[[#This Row],[//]]))</f>
        <v>pc</v>
      </c>
      <c r="Q465" s="2" t="str">
        <f ca="1">IF(INDEX(Sheet1!E:E,Table2[[#This Row],[//]])="","",INDEX(Sheet1!E:E,Table2[[#This Row],[//]]))</f>
        <v>++</v>
      </c>
    </row>
    <row r="466" spans="1:17" x14ac:dyDescent="0.25">
      <c r="A466" s="2">
        <f>IF(OR(Sheet1!A466=Table1[[#Headers],[NAMA BARANG "JOYKO"]],Sheet1!A466=""),"",ROW(Sheet1!A466))</f>
        <v>466</v>
      </c>
      <c r="B466" s="2">
        <f>IF(Table1[[#This Row],[NAMA BARANG "JOYKO"]]="","",COUNT(B$2:B465)+1)</f>
        <v>440</v>
      </c>
      <c r="C466" s="2" t="str">
        <f>INDEX(Sheet1!A:A,INDEX(Table1[NAMA BARANG "JOYKO"],MATCH(ROW()-2,Table1[1])))</f>
        <v>Cutter CU-503</v>
      </c>
      <c r="D466" s="2" t="str">
        <f t="shared" si="7"/>
        <v>C2:C465</v>
      </c>
      <c r="E466" s="2">
        <f ca="1">IF(_xlfn.IFNA(MATCH(Table1[[#This Row],[2]],INDIRECT(Table1[[#This Row],[3]]),0),0)=0,INDEX(Table1[NAMA BARANG "JOYKO"],MATCH(ROW()-2,Table1[1])),"")</f>
        <v>490</v>
      </c>
      <c r="F466" s="2">
        <f ca="1">IF(Table1[4]="","",COUNT(F$2:F465)+1)</f>
        <v>456</v>
      </c>
      <c r="G466" s="2" t="str">
        <f ca="1">CELL("FORMAT",Table1[7])</f>
        <v>G</v>
      </c>
      <c r="H466" s="2"/>
      <c r="I466" s="2"/>
      <c r="J466" s="2"/>
      <c r="L466">
        <f ca="1">INDEX(Table1[4],MATCH(ROW()-2,Table1[5]))</f>
        <v>502</v>
      </c>
      <c r="M466" t="str">
        <f ca="1">INDEX(Sheet1!A:A,Table2[[#This Row],[//]])</f>
        <v>Mini Cutter CU-0512</v>
      </c>
      <c r="N466" t="str">
        <f ca="1">IF(INDEX(Sheet1!B:B,Table2[[#This Row],[//]])="","",INDEX(Sheet1!B:B,Table2[[#This Row],[//]]))</f>
        <v>24pcs x 24bxs</v>
      </c>
      <c r="O466" s="4">
        <f ca="1">IF(INDEX(Sheet1!C:C,Table2[[#This Row],[//]])="","",INDEX(Sheet1!C:C,Table2[[#This Row],[//]]))</f>
        <v>3100</v>
      </c>
      <c r="P466" s="2" t="str">
        <f ca="1">IF(INDEX(Sheet1!D:D,Table2[[#This Row],[//]])="","",INDEX(Sheet1!D:D,Table2[[#This Row],[//]]))</f>
        <v>pc</v>
      </c>
      <c r="Q466" s="2" t="str">
        <f ca="1">IF(INDEX(Sheet1!E:E,Table2[[#This Row],[//]])="","",INDEX(Sheet1!E:E,Table2[[#This Row],[//]]))</f>
        <v>++</v>
      </c>
    </row>
    <row r="467" spans="1:17" x14ac:dyDescent="0.25">
      <c r="A467" s="2">
        <f>IF(OR(Sheet1!A467=Table1[[#Headers],[NAMA BARANG "JOYKO"]],Sheet1!A467=""),"",ROW(Sheet1!A467))</f>
        <v>467</v>
      </c>
      <c r="B467" s="2">
        <f>IF(Table1[[#This Row],[NAMA BARANG "JOYKO"]]="","",COUNT(B$2:B466)+1)</f>
        <v>441</v>
      </c>
      <c r="C467" s="2" t="str">
        <f>INDEX(Sheet1!A:A,INDEX(Table1[NAMA BARANG "JOYKO"],MATCH(ROW()-2,Table1[1])))</f>
        <v>Cutter CU-504</v>
      </c>
      <c r="D467" s="2" t="str">
        <f t="shared" si="7"/>
        <v>C2:C466</v>
      </c>
      <c r="E467" s="2">
        <f ca="1">IF(_xlfn.IFNA(MATCH(Table1[[#This Row],[2]],INDIRECT(Table1[[#This Row],[3]]),0),0)=0,INDEX(Table1[NAMA BARANG "JOYKO"],MATCH(ROW()-2,Table1[1])),"")</f>
        <v>491</v>
      </c>
      <c r="F467" s="2">
        <f ca="1">IF(Table1[4]="","",COUNT(F$2:F466)+1)</f>
        <v>457</v>
      </c>
      <c r="G467" s="2" t="str">
        <f ca="1">CELL("FORMAT",Table1[7])</f>
        <v>G</v>
      </c>
      <c r="H467" s="2"/>
      <c r="I467" s="2"/>
      <c r="J467" s="2"/>
      <c r="L467">
        <f ca="1">INDEX(Table1[4],MATCH(ROW()-2,Table1[5]))</f>
        <v>503</v>
      </c>
      <c r="M467" t="str">
        <f ca="1">INDEX(Sheet1!A:A,Table2[[#This Row],[//]])</f>
        <v>Rotary Cutter CUR-507</v>
      </c>
      <c r="N467" t="str">
        <f ca="1">IF(INDEX(Sheet1!B:B,Table2[[#This Row],[//]])="","",INDEX(Sheet1!B:B,Table2[[#This Row],[//]]))</f>
        <v>12pcs x 8bxs</v>
      </c>
      <c r="O467" s="4">
        <f ca="1">IF(INDEX(Sheet1!C:C,Table2[[#This Row],[//]])="","",INDEX(Sheet1!C:C,Table2[[#This Row],[//]]))</f>
        <v>48000</v>
      </c>
      <c r="P467" s="2" t="str">
        <f ca="1">IF(INDEX(Sheet1!D:D,Table2[[#This Row],[//]])="","",INDEX(Sheet1!D:D,Table2[[#This Row],[//]]))</f>
        <v>pc</v>
      </c>
      <c r="Q467" s="2" t="str">
        <f ca="1">IF(INDEX(Sheet1!E:E,Table2[[#This Row],[//]])="","",INDEX(Sheet1!E:E,Table2[[#This Row],[//]]))</f>
        <v>++</v>
      </c>
    </row>
    <row r="468" spans="1:17" x14ac:dyDescent="0.25">
      <c r="A468" s="2">
        <f>IF(OR(Sheet1!A468=Table1[[#Headers],[NAMA BARANG "JOYKO"]],Sheet1!A468=""),"",ROW(Sheet1!A468))</f>
        <v>468</v>
      </c>
      <c r="B468" s="2">
        <f>IF(Table1[[#This Row],[NAMA BARANG "JOYKO"]]="","",COUNT(B$2:B467)+1)</f>
        <v>442</v>
      </c>
      <c r="C468" s="2" t="str">
        <f>INDEX(Sheet1!A:A,INDEX(Table1[NAMA BARANG "JOYKO"],MATCH(ROW()-2,Table1[1])))</f>
        <v>Mini Cutter CU-505</v>
      </c>
      <c r="D468" s="2" t="str">
        <f t="shared" si="7"/>
        <v>C2:C467</v>
      </c>
      <c r="E468" s="2">
        <f ca="1">IF(_xlfn.IFNA(MATCH(Table1[[#This Row],[2]],INDIRECT(Table1[[#This Row],[3]]),0),0)=0,INDEX(Table1[NAMA BARANG "JOYKO"],MATCH(ROW()-2,Table1[1])),"")</f>
        <v>492</v>
      </c>
      <c r="F468" s="2">
        <f ca="1">IF(Table1[4]="","",COUNT(F$2:F467)+1)</f>
        <v>458</v>
      </c>
      <c r="G468" s="2" t="str">
        <f ca="1">CELL("FORMAT",Table1[7])</f>
        <v>G</v>
      </c>
      <c r="H468" s="2"/>
      <c r="I468" s="2"/>
      <c r="J468" s="2"/>
      <c r="L468">
        <f ca="1">INDEX(Table1[4],MATCH(ROW()-2,Table1[5]))</f>
        <v>504</v>
      </c>
      <c r="M468" t="str">
        <f ca="1">INDEX(Sheet1!A:A,Table2[[#This Row],[//]])</f>
        <v>Cutter Blade A-100</v>
      </c>
      <c r="N468" t="str">
        <f ca="1">IF(INDEX(Sheet1!B:B,Table2[[#This Row],[//]])="","",INDEX(Sheet1!B:B,Table2[[#This Row],[//]]))</f>
        <v>12tubes x 120bxs</v>
      </c>
      <c r="O468" s="4">
        <f ca="1">IF(INDEX(Sheet1!C:C,Table2[[#This Row],[//]])="","",INDEX(Sheet1!C:C,Table2[[#This Row],[//]]))</f>
        <v>24600</v>
      </c>
      <c r="P468" s="2" t="str">
        <f ca="1">IF(INDEX(Sheet1!D:D,Table2[[#This Row],[//]])="","",INDEX(Sheet1!D:D,Table2[[#This Row],[//]]))</f>
        <v>dz</v>
      </c>
      <c r="Q468" s="2" t="str">
        <f ca="1">IF(INDEX(Sheet1!E:E,Table2[[#This Row],[//]])="","",INDEX(Sheet1!E:E,Table2[[#This Row],[//]]))</f>
        <v>++</v>
      </c>
    </row>
    <row r="469" spans="1:17" x14ac:dyDescent="0.25">
      <c r="A469" s="2">
        <f>IF(OR(Sheet1!A469=Table1[[#Headers],[NAMA BARANG "JOYKO"]],Sheet1!A469=""),"",ROW(Sheet1!A469))</f>
        <v>469</v>
      </c>
      <c r="B469" s="2">
        <f>IF(Table1[[#This Row],[NAMA BARANG "JOYKO"]]="","",COUNT(B$2:B468)+1)</f>
        <v>443</v>
      </c>
      <c r="C469" s="2" t="str">
        <f>INDEX(Sheet1!A:A,INDEX(Table1[NAMA BARANG "JOYKO"],MATCH(ROW()-2,Table1[1])))</f>
        <v>Mini Cutter CU-506</v>
      </c>
      <c r="D469" s="2" t="str">
        <f t="shared" si="7"/>
        <v>C2:C468</v>
      </c>
      <c r="E469" s="2">
        <f ca="1">IF(_xlfn.IFNA(MATCH(Table1[[#This Row],[2]],INDIRECT(Table1[[#This Row],[3]]),0),0)=0,INDEX(Table1[NAMA BARANG "JOYKO"],MATCH(ROW()-2,Table1[1])),"")</f>
        <v>493</v>
      </c>
      <c r="F469" s="2">
        <f ca="1">IF(Table1[4]="","",COUNT(F$2:F468)+1)</f>
        <v>459</v>
      </c>
      <c r="G469" s="2" t="str">
        <f ca="1">CELL("FORMAT",Table1[7])</f>
        <v>G</v>
      </c>
      <c r="H469" s="2"/>
      <c r="I469" s="2"/>
      <c r="J469" s="2"/>
      <c r="L469">
        <f ca="1">INDEX(Table1[4],MATCH(ROW()-2,Table1[5]))</f>
        <v>505</v>
      </c>
      <c r="M469" t="str">
        <f ca="1">INDEX(Sheet1!A:A,Table2[[#This Row],[//]])</f>
        <v>Cutter Blade L-150</v>
      </c>
      <c r="N469" t="str">
        <f ca="1">IF(INDEX(Sheet1!B:B,Table2[[#This Row],[//]])="","",INDEX(Sheet1!B:B,Table2[[#This Row],[//]]))</f>
        <v>12tubes x 40bxs</v>
      </c>
      <c r="O469" s="4">
        <f ca="1">IF(INDEX(Sheet1!C:C,Table2[[#This Row],[//]])="","",INDEX(Sheet1!C:C,Table2[[#This Row],[//]]))</f>
        <v>49200</v>
      </c>
      <c r="P469" s="2" t="str">
        <f ca="1">IF(INDEX(Sheet1!D:D,Table2[[#This Row],[//]])="","",INDEX(Sheet1!D:D,Table2[[#This Row],[//]]))</f>
        <v>dz</v>
      </c>
      <c r="Q469" s="2" t="str">
        <f ca="1">IF(INDEX(Sheet1!E:E,Table2[[#This Row],[//]])="","",INDEX(Sheet1!E:E,Table2[[#This Row],[//]]))</f>
        <v>++</v>
      </c>
    </row>
    <row r="470" spans="1:17" x14ac:dyDescent="0.25">
      <c r="A470" s="2">
        <f>IF(OR(Sheet1!A470=Table1[[#Headers],[NAMA BARANG "JOYKO"]],Sheet1!A470=""),"",ROW(Sheet1!A470))</f>
        <v>470</v>
      </c>
      <c r="B470" s="2">
        <f>IF(Table1[[#This Row],[NAMA BARANG "JOYKO"]]="","",COUNT(B$2:B469)+1)</f>
        <v>444</v>
      </c>
      <c r="C470" s="2" t="str">
        <f>INDEX(Sheet1!A:A,INDEX(Table1[NAMA BARANG "JOYKO"],MATCH(ROW()-2,Table1[1])))</f>
        <v>Cutter CU-0508</v>
      </c>
      <c r="D470" s="2" t="str">
        <f t="shared" si="7"/>
        <v>C2:C469</v>
      </c>
      <c r="E470" s="2">
        <f ca="1">IF(_xlfn.IFNA(MATCH(Table1[[#This Row],[2]],INDIRECT(Table1[[#This Row],[3]]),0),0)=0,INDEX(Table1[NAMA BARANG "JOYKO"],MATCH(ROW()-2,Table1[1])),"")</f>
        <v>494</v>
      </c>
      <c r="F470" s="2">
        <f ca="1">IF(Table1[4]="","",COUNT(F$2:F469)+1)</f>
        <v>460</v>
      </c>
      <c r="G470" s="2" t="str">
        <f ca="1">CELL("FORMAT",Table1[7])</f>
        <v>G</v>
      </c>
      <c r="H470" s="2"/>
      <c r="I470" s="2"/>
      <c r="J470" s="2"/>
      <c r="L470">
        <f ca="1">INDEX(Table1[4],MATCH(ROW()-2,Table1[5]))</f>
        <v>506</v>
      </c>
      <c r="M470" t="str">
        <f ca="1">INDEX(Sheet1!A:A,Table2[[#This Row],[//]])</f>
        <v>Cutter Blade L-150BLK</v>
      </c>
      <c r="N470" t="str">
        <f ca="1">IF(INDEX(Sheet1!B:B,Table2[[#This Row],[//]])="","",INDEX(Sheet1!B:B,Table2[[#This Row],[//]]))</f>
        <v>12tubes x 32bxs</v>
      </c>
      <c r="O470" s="4">
        <f ca="1">IF(INDEX(Sheet1!C:C,Table2[[#This Row],[//]])="","",INDEX(Sheet1!C:C,Table2[[#This Row],[//]]))</f>
        <v>105600</v>
      </c>
      <c r="P470" s="2" t="str">
        <f ca="1">IF(INDEX(Sheet1!D:D,Table2[[#This Row],[//]])="","",INDEX(Sheet1!D:D,Table2[[#This Row],[//]]))</f>
        <v>dz</v>
      </c>
      <c r="Q470" s="2" t="str">
        <f ca="1">IF(INDEX(Sheet1!E:E,Table2[[#This Row],[//]])="","",INDEX(Sheet1!E:E,Table2[[#This Row],[//]]))</f>
        <v>++</v>
      </c>
    </row>
    <row r="471" spans="1:17" x14ac:dyDescent="0.25">
      <c r="A471" s="2">
        <f>IF(OR(Sheet1!A471=Table1[[#Headers],[NAMA BARANG "JOYKO"]],Sheet1!A471=""),"",ROW(Sheet1!A471))</f>
        <v>471</v>
      </c>
      <c r="B471" s="2">
        <f>IF(Table1[[#This Row],[NAMA BARANG "JOYKO"]]="","",COUNT(B$2:B470)+1)</f>
        <v>445</v>
      </c>
      <c r="C471" s="2" t="str">
        <f>INDEX(Sheet1!A:A,INDEX(Table1[NAMA BARANG "JOYKO"],MATCH(ROW()-2,Table1[1])))</f>
        <v>*Cutter</v>
      </c>
      <c r="D471" s="2" t="str">
        <f t="shared" si="7"/>
        <v>C2:C470</v>
      </c>
      <c r="E471" s="2" t="str">
        <f ca="1">IF(_xlfn.IFNA(MATCH(Table1[[#This Row],[2]],INDIRECT(Table1[[#This Row],[3]]),0),0)=0,INDEX(Table1[NAMA BARANG "JOYKO"],MATCH(ROW()-2,Table1[1])),"")</f>
        <v/>
      </c>
      <c r="F471" s="2" t="str">
        <f ca="1">IF(Table1[4]="","",COUNT(F$2:F470)+1)</f>
        <v/>
      </c>
      <c r="G471" s="2" t="str">
        <f ca="1">CELL("FORMAT",Table1[7])</f>
        <v>G</v>
      </c>
      <c r="H471" s="2"/>
      <c r="I471" s="2"/>
      <c r="J471" s="2"/>
      <c r="L471">
        <f ca="1">INDEX(Table1[4],MATCH(ROW()-2,Table1[5]))</f>
        <v>507</v>
      </c>
      <c r="M471" t="str">
        <f ca="1">INDEX(Sheet1!A:A,Table2[[#This Row],[//]])</f>
        <v>Blade-1 (For Paper Cutter PC-1637)</v>
      </c>
      <c r="N471" t="str">
        <f ca="1">IF(INDEX(Sheet1!B:B,Table2[[#This Row],[//]])="","",INDEX(Sheet1!B:B,Table2[[#This Row],[//]]))</f>
        <v>25pcs x 20bxs</v>
      </c>
      <c r="O471" s="4">
        <f ca="1">IF(INDEX(Sheet1!C:C,Table2[[#This Row],[//]])="","",INDEX(Sheet1!C:C,Table2[[#This Row],[//]]))</f>
        <v>17000</v>
      </c>
      <c r="P471" s="2" t="str">
        <f ca="1">IF(INDEX(Sheet1!D:D,Table2[[#This Row],[//]])="","",INDEX(Sheet1!D:D,Table2[[#This Row],[//]]))</f>
        <v>pc</v>
      </c>
      <c r="Q471" s="2" t="str">
        <f ca="1">IF(INDEX(Sheet1!E:E,Table2[[#This Row],[//]])="","",INDEX(Sheet1!E:E,Table2[[#This Row],[//]]))</f>
        <v>++</v>
      </c>
    </row>
    <row r="472" spans="1:17" x14ac:dyDescent="0.25">
      <c r="A472" s="2">
        <f>IF(OR(Sheet1!A472=Table1[[#Headers],[NAMA BARANG "JOYKO"]],Sheet1!A472=""),"",ROW(Sheet1!A472))</f>
        <v>472</v>
      </c>
      <c r="B472" s="2">
        <f>IF(Table1[[#This Row],[NAMA BARANG "JOYKO"]]="","",COUNT(B$2:B471)+1)</f>
        <v>446</v>
      </c>
      <c r="C472" s="2" t="str">
        <f>INDEX(Sheet1!A:A,INDEX(Table1[NAMA BARANG "JOYKO"],MATCH(ROW()-2,Table1[1])))</f>
        <v>Mini Cutter CU-0509</v>
      </c>
      <c r="D472" s="2" t="str">
        <f t="shared" si="7"/>
        <v>C2:C471</v>
      </c>
      <c r="E472" s="2">
        <f ca="1">IF(_xlfn.IFNA(MATCH(Table1[[#This Row],[2]],INDIRECT(Table1[[#This Row],[3]]),0),0)=0,INDEX(Table1[NAMA BARANG "JOYKO"],MATCH(ROW()-2,Table1[1])),"")</f>
        <v>499</v>
      </c>
      <c r="F472" s="2">
        <f ca="1">IF(Table1[4]="","",COUNT(F$2:F471)+1)</f>
        <v>461</v>
      </c>
      <c r="G472" s="2" t="str">
        <f ca="1">CELL("FORMAT",Table1[7])</f>
        <v>G</v>
      </c>
      <c r="H472" s="2"/>
      <c r="I472" s="2"/>
      <c r="J472" s="2"/>
      <c r="L472">
        <f ca="1">INDEX(Table1[4],MATCH(ROW()-2,Table1[5]))</f>
        <v>508</v>
      </c>
      <c r="M472" s="3" t="str">
        <f ca="1">INDEX(Sheet1!A:A,Table2[[#This Row],[//]])</f>
        <v>*Paper Cutter</v>
      </c>
      <c r="N472" t="str">
        <f ca="1">IF(INDEX(Sheet1!B:B,Table2[[#This Row],[//]])="","",INDEX(Sheet1!B:B,Table2[[#This Row],[//]]))</f>
        <v/>
      </c>
      <c r="O472" s="4" t="str">
        <f ca="1">IF(INDEX(Sheet1!C:C,Table2[[#This Row],[//]])="","",INDEX(Sheet1!C:C,Table2[[#This Row],[//]]))</f>
        <v/>
      </c>
      <c r="P472" s="2" t="str">
        <f ca="1">IF(INDEX(Sheet1!D:D,Table2[[#This Row],[//]])="","",INDEX(Sheet1!D:D,Table2[[#This Row],[//]]))</f>
        <v/>
      </c>
      <c r="Q472" s="2" t="str">
        <f ca="1">IF(INDEX(Sheet1!E:E,Table2[[#This Row],[//]])="","",INDEX(Sheet1!E:E,Table2[[#This Row],[//]]))</f>
        <v/>
      </c>
    </row>
    <row r="473" spans="1:17" x14ac:dyDescent="0.25">
      <c r="A473" s="2">
        <f>IF(OR(Sheet1!A473=Table1[[#Headers],[NAMA BARANG "JOYKO"]],Sheet1!A473=""),"",ROW(Sheet1!A473))</f>
        <v>473</v>
      </c>
      <c r="B473" s="2">
        <f>IF(Table1[[#This Row],[NAMA BARANG "JOYKO"]]="","",COUNT(B$2:B472)+1)</f>
        <v>447</v>
      </c>
      <c r="C473" s="2" t="str">
        <f>INDEX(Sheet1!A:A,INDEX(Table1[NAMA BARANG "JOYKO"],MATCH(ROW()-2,Table1[1])))</f>
        <v>Cutter CU-0510</v>
      </c>
      <c r="D473" s="2" t="str">
        <f t="shared" si="7"/>
        <v>C2:C472</v>
      </c>
      <c r="E473" s="2">
        <f ca="1">IF(_xlfn.IFNA(MATCH(Table1[[#This Row],[2]],INDIRECT(Table1[[#This Row],[3]]),0),0)=0,INDEX(Table1[NAMA BARANG "JOYKO"],MATCH(ROW()-2,Table1[1])),"")</f>
        <v>500</v>
      </c>
      <c r="F473" s="2">
        <f ca="1">IF(Table1[4]="","",COUNT(F$2:F472)+1)</f>
        <v>462</v>
      </c>
      <c r="G473" s="2" t="str">
        <f ca="1">CELL("FORMAT",Table1[7])</f>
        <v>G</v>
      </c>
      <c r="H473" s="2"/>
      <c r="I473" s="2"/>
      <c r="J473" s="2"/>
      <c r="L473">
        <f ca="1">INDEX(Table1[4],MATCH(ROW()-2,Table1[5]))</f>
        <v>509</v>
      </c>
      <c r="M473" t="str">
        <f ca="1">INDEX(Sheet1!A:A,Table2[[#This Row],[//]])</f>
        <v>Paper Cutter PC-1128</v>
      </c>
      <c r="N473" t="str">
        <f ca="1">IF(INDEX(Sheet1!B:B,Table2[[#This Row],[//]])="","",INDEX(Sheet1!B:B,Table2[[#This Row],[//]]))</f>
        <v>12pcs x 4bxs</v>
      </c>
      <c r="O473" s="4">
        <f ca="1">IF(INDEX(Sheet1!C:C,Table2[[#This Row],[//]])="","",INDEX(Sheet1!C:C,Table2[[#This Row],[//]]))</f>
        <v>34000</v>
      </c>
      <c r="P473" s="2" t="str">
        <f ca="1">IF(INDEX(Sheet1!D:D,Table2[[#This Row],[//]])="","",INDEX(Sheet1!D:D,Table2[[#This Row],[//]]))</f>
        <v>pc</v>
      </c>
      <c r="Q473" s="2" t="str">
        <f ca="1">IF(INDEX(Sheet1!E:E,Table2[[#This Row],[//]])="","",INDEX(Sheet1!E:E,Table2[[#This Row],[//]]))</f>
        <v>++</v>
      </c>
    </row>
    <row r="474" spans="1:17" x14ac:dyDescent="0.25">
      <c r="A474" s="2">
        <f>IF(OR(Sheet1!A474=Table1[[#Headers],[NAMA BARANG "JOYKO"]],Sheet1!A474=""),"",ROW(Sheet1!A474))</f>
        <v>474</v>
      </c>
      <c r="B474" s="2">
        <f>IF(Table1[[#This Row],[NAMA BARANG "JOYKO"]]="","",COUNT(B$2:B473)+1)</f>
        <v>448</v>
      </c>
      <c r="C474" s="2" t="str">
        <f>INDEX(Sheet1!A:A,INDEX(Table1[NAMA BARANG "JOYKO"],MATCH(ROW()-2,Table1[1])))</f>
        <v>Cutter CU-0511</v>
      </c>
      <c r="D474" s="2" t="str">
        <f t="shared" si="7"/>
        <v>C2:C473</v>
      </c>
      <c r="E474" s="2">
        <f ca="1">IF(_xlfn.IFNA(MATCH(Table1[[#This Row],[2]],INDIRECT(Table1[[#This Row],[3]]),0),0)=0,INDEX(Table1[NAMA BARANG "JOYKO"],MATCH(ROW()-2,Table1[1])),"")</f>
        <v>501</v>
      </c>
      <c r="F474" s="2">
        <f ca="1">IF(Table1[4]="","",COUNT(F$2:F473)+1)</f>
        <v>463</v>
      </c>
      <c r="G474" s="2" t="str">
        <f ca="1">CELL("FORMAT",Table1[7])</f>
        <v>G</v>
      </c>
      <c r="H474" s="2"/>
      <c r="I474" s="2"/>
      <c r="J474" s="2"/>
      <c r="L474">
        <f ca="1">INDEX(Table1[4],MATCH(ROW()-2,Table1[5]))</f>
        <v>510</v>
      </c>
      <c r="M474" t="str">
        <f ca="1">INDEX(Sheet1!A:A,Table2[[#This Row],[//]])</f>
        <v>Paper Cutter PC-1637</v>
      </c>
      <c r="N474" t="str">
        <f ca="1">IF(INDEX(Sheet1!B:B,Table2[[#This Row],[//]])="","",INDEX(Sheet1!B:B,Table2[[#This Row],[//]]))</f>
        <v>24 pcs</v>
      </c>
      <c r="O474" s="4">
        <f ca="1">IF(INDEX(Sheet1!C:C,Table2[[#This Row],[//]])="","",INDEX(Sheet1!C:C,Table2[[#This Row],[//]]))</f>
        <v>68000</v>
      </c>
      <c r="P474" s="2" t="str">
        <f ca="1">IF(INDEX(Sheet1!D:D,Table2[[#This Row],[//]])="","",INDEX(Sheet1!D:D,Table2[[#This Row],[//]]))</f>
        <v>pc</v>
      </c>
      <c r="Q474" s="2" t="str">
        <f ca="1">IF(INDEX(Sheet1!E:E,Table2[[#This Row],[//]])="","",INDEX(Sheet1!E:E,Table2[[#This Row],[//]]))</f>
        <v>++</v>
      </c>
    </row>
    <row r="475" spans="1:17" x14ac:dyDescent="0.25">
      <c r="A475" s="2">
        <f>IF(OR(Sheet1!A475=Table1[[#Headers],[NAMA BARANG "JOYKO"]],Sheet1!A475=""),"",ROW(Sheet1!A475))</f>
        <v>475</v>
      </c>
      <c r="B475" s="2">
        <f>IF(Table1[[#This Row],[NAMA BARANG "JOYKO"]]="","",COUNT(B$2:B474)+1)</f>
        <v>449</v>
      </c>
      <c r="C475" s="2" t="str">
        <f>INDEX(Sheet1!A:A,INDEX(Table1[NAMA BARANG "JOYKO"],MATCH(ROW()-2,Table1[1])))</f>
        <v>Mini Cutter CU-0512</v>
      </c>
      <c r="D475" s="2" t="str">
        <f t="shared" si="7"/>
        <v>C2:C474</v>
      </c>
      <c r="E475" s="2">
        <f ca="1">IF(_xlfn.IFNA(MATCH(Table1[[#This Row],[2]],INDIRECT(Table1[[#This Row],[3]]),0),0)=0,INDEX(Table1[NAMA BARANG "JOYKO"],MATCH(ROW()-2,Table1[1])),"")</f>
        <v>502</v>
      </c>
      <c r="F475" s="2">
        <f ca="1">IF(Table1[4]="","",COUNT(F$2:F474)+1)</f>
        <v>464</v>
      </c>
      <c r="G475" s="2" t="str">
        <f ca="1">CELL("FORMAT",Table1[7])</f>
        <v>G</v>
      </c>
      <c r="H475" s="2"/>
      <c r="I475" s="2"/>
      <c r="J475" s="2"/>
      <c r="L475">
        <f ca="1">INDEX(Table1[4],MATCH(ROW()-2,Table1[5]))</f>
        <v>511</v>
      </c>
      <c r="M475" t="str">
        <f ca="1">INDEX(Sheet1!A:A,Table2[[#This Row],[//]])</f>
        <v>Paper Cutter PC-1821 (Besi, B5)</v>
      </c>
      <c r="N475" t="str">
        <f ca="1">IF(INDEX(Sheet1!B:B,Table2[[#This Row],[//]])="","",INDEX(Sheet1!B:B,Table2[[#This Row],[//]]))</f>
        <v>10 pcs</v>
      </c>
      <c r="O475" s="4">
        <f ca="1">IF(INDEX(Sheet1!C:C,Table2[[#This Row],[//]])="","",INDEX(Sheet1!C:C,Table2[[#This Row],[//]]))</f>
        <v>143000</v>
      </c>
      <c r="P475" s="2" t="str">
        <f ca="1">IF(INDEX(Sheet1!D:D,Table2[[#This Row],[//]])="","",INDEX(Sheet1!D:D,Table2[[#This Row],[//]]))</f>
        <v>pc</v>
      </c>
      <c r="Q475" s="2" t="str">
        <f ca="1">IF(INDEX(Sheet1!E:E,Table2[[#This Row],[//]])="","",INDEX(Sheet1!E:E,Table2[[#This Row],[//]]))</f>
        <v>++</v>
      </c>
    </row>
    <row r="476" spans="1:17" x14ac:dyDescent="0.25">
      <c r="A476" s="2">
        <f>IF(OR(Sheet1!A476=Table1[[#Headers],[NAMA BARANG "JOYKO"]],Sheet1!A476=""),"",ROW(Sheet1!A476))</f>
        <v>476</v>
      </c>
      <c r="B476" s="2">
        <f>IF(Table1[[#This Row],[NAMA BARANG "JOYKO"]]="","",COUNT(B$2:B475)+1)</f>
        <v>450</v>
      </c>
      <c r="C476" s="2" t="str">
        <f>INDEX(Sheet1!A:A,INDEX(Table1[NAMA BARANG "JOYKO"],MATCH(ROW()-2,Table1[1])))</f>
        <v>Rotary Cutter CUR-507</v>
      </c>
      <c r="D476" s="2" t="str">
        <f t="shared" si="7"/>
        <v>C2:C475</v>
      </c>
      <c r="E476" s="2">
        <f ca="1">IF(_xlfn.IFNA(MATCH(Table1[[#This Row],[2]],INDIRECT(Table1[[#This Row],[3]]),0),0)=0,INDEX(Table1[NAMA BARANG "JOYKO"],MATCH(ROW()-2,Table1[1])),"")</f>
        <v>503</v>
      </c>
      <c r="F476" s="2">
        <f ca="1">IF(Table1[4]="","",COUNT(F$2:F475)+1)</f>
        <v>465</v>
      </c>
      <c r="G476" s="2" t="str">
        <f ca="1">CELL("FORMAT",Table1[7])</f>
        <v>G</v>
      </c>
      <c r="H476" s="2"/>
      <c r="I476" s="2"/>
      <c r="J476" s="2"/>
      <c r="L476">
        <f ca="1">INDEX(Table1[4],MATCH(ROW()-2,Table1[5]))</f>
        <v>512</v>
      </c>
      <c r="M476" t="str">
        <f ca="1">INDEX(Sheet1!A:A,Table2[[#This Row],[//]])</f>
        <v>Paper Cutter PC-1938</v>
      </c>
      <c r="N476" t="str">
        <f ca="1">IF(INDEX(Sheet1!B:B,Table2[[#This Row],[//]])="","",INDEX(Sheet1!B:B,Table2[[#This Row],[//]]))</f>
        <v>20 pcs</v>
      </c>
      <c r="O476" s="4">
        <f ca="1">IF(INDEX(Sheet1!C:C,Table2[[#This Row],[//]])="","",INDEX(Sheet1!C:C,Table2[[#This Row],[//]]))</f>
        <v>115000</v>
      </c>
      <c r="P476" s="2" t="str">
        <f ca="1">IF(INDEX(Sheet1!D:D,Table2[[#This Row],[//]])="","",INDEX(Sheet1!D:D,Table2[[#This Row],[//]]))</f>
        <v>pc</v>
      </c>
      <c r="Q476" s="2" t="str">
        <f ca="1">IF(INDEX(Sheet1!E:E,Table2[[#This Row],[//]])="","",INDEX(Sheet1!E:E,Table2[[#This Row],[//]]))</f>
        <v>++</v>
      </c>
    </row>
    <row r="477" spans="1:17" x14ac:dyDescent="0.25">
      <c r="A477" s="2">
        <f>IF(OR(Sheet1!A477=Table1[[#Headers],[NAMA BARANG "JOYKO"]],Sheet1!A477=""),"",ROW(Sheet1!A477))</f>
        <v>477</v>
      </c>
      <c r="B477" s="2">
        <f>IF(Table1[[#This Row],[NAMA BARANG "JOYKO"]]="","",COUNT(B$2:B476)+1)</f>
        <v>451</v>
      </c>
      <c r="C477" s="2" t="str">
        <f>INDEX(Sheet1!A:A,INDEX(Table1[NAMA BARANG "JOYKO"],MATCH(ROW()-2,Table1[1])))</f>
        <v>Cutter Blade A-100</v>
      </c>
      <c r="D477" s="2" t="str">
        <f t="shared" si="7"/>
        <v>C2:C476</v>
      </c>
      <c r="E477" s="2">
        <f ca="1">IF(_xlfn.IFNA(MATCH(Table1[[#This Row],[2]],INDIRECT(Table1[[#This Row],[3]]),0),0)=0,INDEX(Table1[NAMA BARANG "JOYKO"],MATCH(ROW()-2,Table1[1])),"")</f>
        <v>504</v>
      </c>
      <c r="F477" s="2">
        <f ca="1">IF(Table1[4]="","",COUNT(F$2:F476)+1)</f>
        <v>466</v>
      </c>
      <c r="G477" s="2" t="str">
        <f ca="1">CELL("FORMAT",Table1[7])</f>
        <v>G</v>
      </c>
      <c r="H477" s="2"/>
      <c r="I477" s="2"/>
      <c r="J477" s="2"/>
      <c r="L477">
        <f ca="1">INDEX(Table1[4],MATCH(ROW()-2,Table1[5]))</f>
        <v>513</v>
      </c>
      <c r="M477" t="str">
        <f ca="1">INDEX(Sheet1!A:A,Table2[[#This Row],[//]])</f>
        <v>Paper Cutter PC-2530 (Besi, A4)</v>
      </c>
      <c r="N477" t="str">
        <f ca="1">IF(INDEX(Sheet1!B:B,Table2[[#This Row],[//]])="","",INDEX(Sheet1!B:B,Table2[[#This Row],[//]]))</f>
        <v xml:space="preserve">   6 pcs</v>
      </c>
      <c r="O477" s="4">
        <f ca="1">IF(INDEX(Sheet1!C:C,Table2[[#This Row],[//]])="","",INDEX(Sheet1!C:C,Table2[[#This Row],[//]]))</f>
        <v>200000</v>
      </c>
      <c r="P477" s="2" t="str">
        <f ca="1">IF(INDEX(Sheet1!D:D,Table2[[#This Row],[//]])="","",INDEX(Sheet1!D:D,Table2[[#This Row],[//]]))</f>
        <v>pc</v>
      </c>
      <c r="Q477" s="2" t="str">
        <f ca="1">IF(INDEX(Sheet1!E:E,Table2[[#This Row],[//]])="","",INDEX(Sheet1!E:E,Table2[[#This Row],[//]]))</f>
        <v>++</v>
      </c>
    </row>
    <row r="478" spans="1:17" x14ac:dyDescent="0.25">
      <c r="A478" s="2">
        <f>IF(OR(Sheet1!A478=Table1[[#Headers],[NAMA BARANG "JOYKO"]],Sheet1!A478=""),"",ROW(Sheet1!A478))</f>
        <v>478</v>
      </c>
      <c r="B478" s="2">
        <f>IF(Table1[[#This Row],[NAMA BARANG "JOYKO"]]="","",COUNT(B$2:B477)+1)</f>
        <v>452</v>
      </c>
      <c r="C478" s="2" t="str">
        <f>INDEX(Sheet1!A:A,INDEX(Table1[NAMA BARANG "JOYKO"],MATCH(ROW()-2,Table1[1])))</f>
        <v>Cutter Blade L-150</v>
      </c>
      <c r="D478" s="2" t="str">
        <f t="shared" si="7"/>
        <v>C2:C477</v>
      </c>
      <c r="E478" s="2">
        <f ca="1">IF(_xlfn.IFNA(MATCH(Table1[[#This Row],[2]],INDIRECT(Table1[[#This Row],[3]]),0),0)=0,INDEX(Table1[NAMA BARANG "JOYKO"],MATCH(ROW()-2,Table1[1])),"")</f>
        <v>505</v>
      </c>
      <c r="F478" s="2">
        <f ca="1">IF(Table1[4]="","",COUNT(F$2:F477)+1)</f>
        <v>467</v>
      </c>
      <c r="G478" s="2" t="str">
        <f ca="1">CELL("FORMAT",Table1[7])</f>
        <v>G</v>
      </c>
      <c r="H478" s="2"/>
      <c r="I478" s="2"/>
      <c r="J478" s="2"/>
      <c r="L478">
        <f ca="1">INDEX(Table1[4],MATCH(ROW()-2,Table1[5]))</f>
        <v>514</v>
      </c>
      <c r="M478" t="str">
        <f ca="1">INDEX(Sheet1!A:A,Table2[[#This Row],[//]])</f>
        <v>Paper Cutter PC-2638 (Besi, Folio)</v>
      </c>
      <c r="N478" t="str">
        <f ca="1">IF(INDEX(Sheet1!B:B,Table2[[#This Row],[//]])="","",INDEX(Sheet1!B:B,Table2[[#This Row],[//]]))</f>
        <v xml:space="preserve">   5 pcs</v>
      </c>
      <c r="O478" s="4">
        <f ca="1">IF(INDEX(Sheet1!C:C,Table2[[#This Row],[//]])="","",INDEX(Sheet1!C:C,Table2[[#This Row],[//]]))</f>
        <v>214000</v>
      </c>
      <c r="P478" s="2" t="str">
        <f ca="1">IF(INDEX(Sheet1!D:D,Table2[[#This Row],[//]])="","",INDEX(Sheet1!D:D,Table2[[#This Row],[//]]))</f>
        <v>pc</v>
      </c>
      <c r="Q478" s="2" t="str">
        <f ca="1">IF(INDEX(Sheet1!E:E,Table2[[#This Row],[//]])="","",INDEX(Sheet1!E:E,Table2[[#This Row],[//]]))</f>
        <v>++</v>
      </c>
    </row>
    <row r="479" spans="1:17" x14ac:dyDescent="0.25">
      <c r="A479" s="2">
        <f>IF(OR(Sheet1!A479=Table1[[#Headers],[NAMA BARANG "JOYKO"]],Sheet1!A479=""),"",ROW(Sheet1!A479))</f>
        <v>479</v>
      </c>
      <c r="B479" s="2">
        <f>IF(Table1[[#This Row],[NAMA BARANG "JOYKO"]]="","",COUNT(B$2:B478)+1)</f>
        <v>453</v>
      </c>
      <c r="C479" s="2" t="str">
        <f>INDEX(Sheet1!A:A,INDEX(Table1[NAMA BARANG "JOYKO"],MATCH(ROW()-2,Table1[1])))</f>
        <v>Cutter Blade L-150BLK</v>
      </c>
      <c r="D479" s="2" t="str">
        <f t="shared" si="7"/>
        <v>C2:C478</v>
      </c>
      <c r="E479" s="2">
        <f ca="1">IF(_xlfn.IFNA(MATCH(Table1[[#This Row],[2]],INDIRECT(Table1[[#This Row],[3]]),0),0)=0,INDEX(Table1[NAMA BARANG "JOYKO"],MATCH(ROW()-2,Table1[1])),"")</f>
        <v>506</v>
      </c>
      <c r="F479" s="2">
        <f ca="1">IF(Table1[4]="","",COUNT(F$2:F478)+1)</f>
        <v>468</v>
      </c>
      <c r="G479" s="2" t="str">
        <f ca="1">CELL("FORMAT",Table1[7])</f>
        <v>G</v>
      </c>
      <c r="H479" s="2"/>
      <c r="I479" s="2"/>
      <c r="J479" s="2"/>
      <c r="L479">
        <f ca="1">INDEX(Table1[4],MATCH(ROW()-2,Table1[5]))</f>
        <v>515</v>
      </c>
      <c r="M479" t="str">
        <f ca="1">INDEX(Sheet1!A:A,Table2[[#This Row],[//]])</f>
        <v>Paper Cutter PC-3038 (Besi, B4)</v>
      </c>
      <c r="N479" t="str">
        <f ca="1">IF(INDEX(Sheet1!B:B,Table2[[#This Row],[//]])="","",INDEX(Sheet1!B:B,Table2[[#This Row],[//]]))</f>
        <v xml:space="preserve">   5 pcs</v>
      </c>
      <c r="O479" s="4">
        <f ca="1">IF(INDEX(Sheet1!C:C,Table2[[#This Row],[//]])="","",INDEX(Sheet1!C:C,Table2[[#This Row],[//]]))</f>
        <v>231000</v>
      </c>
      <c r="P479" s="2" t="str">
        <f ca="1">IF(INDEX(Sheet1!D:D,Table2[[#This Row],[//]])="","",INDEX(Sheet1!D:D,Table2[[#This Row],[//]]))</f>
        <v>pc</v>
      </c>
      <c r="Q479" s="2" t="str">
        <f ca="1">IF(INDEX(Sheet1!E:E,Table2[[#This Row],[//]])="","",INDEX(Sheet1!E:E,Table2[[#This Row],[//]]))</f>
        <v>++</v>
      </c>
    </row>
    <row r="480" spans="1:17" x14ac:dyDescent="0.25">
      <c r="A480" s="2">
        <f>IF(OR(Sheet1!A480=Table1[[#Headers],[NAMA BARANG "JOYKO"]],Sheet1!A480=""),"",ROW(Sheet1!A480))</f>
        <v>480</v>
      </c>
      <c r="B480" s="2">
        <f>IF(Table1[[#This Row],[NAMA BARANG "JOYKO"]]="","",COUNT(B$2:B479)+1)</f>
        <v>454</v>
      </c>
      <c r="C480" s="2" t="str">
        <f>INDEX(Sheet1!A:A,INDEX(Table1[NAMA BARANG "JOYKO"],MATCH(ROW()-2,Table1[1])))</f>
        <v>Blade-1 (For Paper Cutter PC-1637)</v>
      </c>
      <c r="D480" s="2" t="str">
        <f t="shared" si="7"/>
        <v>C2:C479</v>
      </c>
      <c r="E480" s="2">
        <f ca="1">IF(_xlfn.IFNA(MATCH(Table1[[#This Row],[2]],INDIRECT(Table1[[#This Row],[3]]),0),0)=0,INDEX(Table1[NAMA BARANG "JOYKO"],MATCH(ROW()-2,Table1[1])),"")</f>
        <v>507</v>
      </c>
      <c r="F480" s="2">
        <f ca="1">IF(Table1[4]="","",COUNT(F$2:F479)+1)</f>
        <v>469</v>
      </c>
      <c r="G480" s="2" t="str">
        <f ca="1">CELL("FORMAT",Table1[7])</f>
        <v>G</v>
      </c>
      <c r="H480" s="2"/>
      <c r="I480" s="2"/>
      <c r="J480" s="2"/>
      <c r="L480">
        <f ca="1">INDEX(Table1[4],MATCH(ROW()-2,Table1[5]))</f>
        <v>516</v>
      </c>
      <c r="M480" t="str">
        <f ca="1">INDEX(Sheet1!A:A,Table2[[#This Row],[//]])</f>
        <v>Paper Cutter PC-3846 (Besi, A3)</v>
      </c>
      <c r="N480" t="str">
        <f ca="1">IF(INDEX(Sheet1!B:B,Table2[[#This Row],[//]])="","",INDEX(Sheet1!B:B,Table2[[#This Row],[//]]))</f>
        <v xml:space="preserve">   4 pcs</v>
      </c>
      <c r="O480" s="4">
        <f ca="1">IF(INDEX(Sheet1!C:C,Table2[[#This Row],[//]])="","",INDEX(Sheet1!C:C,Table2[[#This Row],[//]]))</f>
        <v>291000</v>
      </c>
      <c r="P480" s="2" t="str">
        <f ca="1">IF(INDEX(Sheet1!D:D,Table2[[#This Row],[//]])="","",INDEX(Sheet1!D:D,Table2[[#This Row],[//]]))</f>
        <v>pc</v>
      </c>
      <c r="Q480" s="2" t="str">
        <f ca="1">IF(INDEX(Sheet1!E:E,Table2[[#This Row],[//]])="","",INDEX(Sheet1!E:E,Table2[[#This Row],[//]]))</f>
        <v>++</v>
      </c>
    </row>
    <row r="481" spans="1:17" x14ac:dyDescent="0.25">
      <c r="A481" s="2">
        <f>IF(OR(Sheet1!A481=Table1[[#Headers],[NAMA BARANG "JOYKO"]],Sheet1!A481=""),"",ROW(Sheet1!A481))</f>
        <v>481</v>
      </c>
      <c r="B481" s="2">
        <f>IF(Table1[[#This Row],[NAMA BARANG "JOYKO"]]="","",COUNT(B$2:B480)+1)</f>
        <v>455</v>
      </c>
      <c r="C481" s="2" t="str">
        <f>INDEX(Sheet1!A:A,INDEX(Table1[NAMA BARANG "JOYKO"],MATCH(ROW()-2,Table1[1])))</f>
        <v>*Paper Cutter</v>
      </c>
      <c r="D481" s="2" t="str">
        <f t="shared" si="7"/>
        <v>C2:C480</v>
      </c>
      <c r="E481" s="2">
        <f ca="1">IF(_xlfn.IFNA(MATCH(Table1[[#This Row],[2]],INDIRECT(Table1[[#This Row],[3]]),0),0)=0,INDEX(Table1[NAMA BARANG "JOYKO"],MATCH(ROW()-2,Table1[1])),"")</f>
        <v>508</v>
      </c>
      <c r="F481" s="2">
        <f ca="1">IF(Table1[4]="","",COUNT(F$2:F480)+1)</f>
        <v>470</v>
      </c>
      <c r="G481" s="2" t="str">
        <f ca="1">CELL("FORMAT",Table1[7])</f>
        <v>G</v>
      </c>
      <c r="H481" s="2"/>
      <c r="I481" s="2"/>
      <c r="J481" s="2"/>
      <c r="L481">
        <f ca="1">INDEX(Table1[4],MATCH(ROW()-2,Table1[5]))</f>
        <v>517</v>
      </c>
      <c r="M481" t="str">
        <f ca="1">INDEX(Sheet1!A:A,Table2[[#This Row],[//]])</f>
        <v>Paper Cutter PPCT-2330A4</v>
      </c>
      <c r="N481" t="str">
        <f ca="1">IF(INDEX(Sheet1!B:B,Table2[[#This Row],[//]])="","",INDEX(Sheet1!B:B,Table2[[#This Row],[//]]))</f>
        <v xml:space="preserve">   12 pcs</v>
      </c>
      <c r="O481" s="4">
        <f ca="1">IF(INDEX(Sheet1!C:C,Table2[[#This Row],[//]])="","",INDEX(Sheet1!C:C,Table2[[#This Row],[//]]))</f>
        <v>178000</v>
      </c>
      <c r="P481" s="2" t="str">
        <f ca="1">IF(INDEX(Sheet1!D:D,Table2[[#This Row],[//]])="","",INDEX(Sheet1!D:D,Table2[[#This Row],[//]]))</f>
        <v>pc</v>
      </c>
      <c r="Q481" s="2" t="str">
        <f ca="1">IF(INDEX(Sheet1!E:E,Table2[[#This Row],[//]])="","",INDEX(Sheet1!E:E,Table2[[#This Row],[//]]))</f>
        <v>++</v>
      </c>
    </row>
    <row r="482" spans="1:17" x14ac:dyDescent="0.25">
      <c r="A482" s="2">
        <f>IF(OR(Sheet1!A482=Table1[[#Headers],[NAMA BARANG "JOYKO"]],Sheet1!A482=""),"",ROW(Sheet1!A482))</f>
        <v>482</v>
      </c>
      <c r="B482" s="2">
        <f>IF(Table1[[#This Row],[NAMA BARANG "JOYKO"]]="","",COUNT(B$2:B481)+1)</f>
        <v>456</v>
      </c>
      <c r="C482" s="2" t="str">
        <f>INDEX(Sheet1!A:A,INDEX(Table1[NAMA BARANG "JOYKO"],MATCH(ROW()-2,Table1[1])))</f>
        <v>Paper Cutter PC-1128</v>
      </c>
      <c r="D482" s="2" t="str">
        <f t="shared" si="7"/>
        <v>C2:C481</v>
      </c>
      <c r="E482" s="2">
        <f ca="1">IF(_xlfn.IFNA(MATCH(Table1[[#This Row],[2]],INDIRECT(Table1[[#This Row],[3]]),0),0)=0,INDEX(Table1[NAMA BARANG "JOYKO"],MATCH(ROW()-2,Table1[1])),"")</f>
        <v>509</v>
      </c>
      <c r="F482" s="2">
        <f ca="1">IF(Table1[4]="","",COUNT(F$2:F481)+1)</f>
        <v>471</v>
      </c>
      <c r="G482" s="2" t="str">
        <f ca="1">CELL("FORMAT",Table1[7])</f>
        <v>G</v>
      </c>
      <c r="H482" s="2"/>
      <c r="I482" s="2"/>
      <c r="J482" s="2"/>
      <c r="L482">
        <f ca="1">INDEX(Table1[4],MATCH(ROW()-2,Table1[5]))</f>
        <v>518</v>
      </c>
      <c r="M482" s="3" t="str">
        <f ca="1">INDEX(Sheet1!A:A,Table2[[#This Row],[//]])</f>
        <v>*Tape Cutter</v>
      </c>
      <c r="N482" t="str">
        <f ca="1">IF(INDEX(Sheet1!B:B,Table2[[#This Row],[//]])="","",INDEX(Sheet1!B:B,Table2[[#This Row],[//]]))</f>
        <v/>
      </c>
      <c r="O482" s="4" t="str">
        <f ca="1">IF(INDEX(Sheet1!C:C,Table2[[#This Row],[//]])="","",INDEX(Sheet1!C:C,Table2[[#This Row],[//]]))</f>
        <v/>
      </c>
      <c r="P482" s="2" t="str">
        <f ca="1">IF(INDEX(Sheet1!D:D,Table2[[#This Row],[//]])="","",INDEX(Sheet1!D:D,Table2[[#This Row],[//]]))</f>
        <v/>
      </c>
      <c r="Q482" s="2" t="str">
        <f ca="1">IF(INDEX(Sheet1!E:E,Table2[[#This Row],[//]])="","",INDEX(Sheet1!E:E,Table2[[#This Row],[//]]))</f>
        <v/>
      </c>
    </row>
    <row r="483" spans="1:17" x14ac:dyDescent="0.25">
      <c r="A483" s="2">
        <f>IF(OR(Sheet1!A483=Table1[[#Headers],[NAMA BARANG "JOYKO"]],Sheet1!A483=""),"",ROW(Sheet1!A483))</f>
        <v>483</v>
      </c>
      <c r="B483" s="2">
        <f>IF(Table1[[#This Row],[NAMA BARANG "JOYKO"]]="","",COUNT(B$2:B482)+1)</f>
        <v>457</v>
      </c>
      <c r="C483" s="2" t="str">
        <f>INDEX(Sheet1!A:A,INDEX(Table1[NAMA BARANG "JOYKO"],MATCH(ROW()-2,Table1[1])))</f>
        <v>Paper Cutter PC-1637</v>
      </c>
      <c r="D483" s="2" t="str">
        <f t="shared" si="7"/>
        <v>C2:C482</v>
      </c>
      <c r="E483" s="2">
        <f ca="1">IF(_xlfn.IFNA(MATCH(Table1[[#This Row],[2]],INDIRECT(Table1[[#This Row],[3]]),0),0)=0,INDEX(Table1[NAMA BARANG "JOYKO"],MATCH(ROW()-2,Table1[1])),"")</f>
        <v>510</v>
      </c>
      <c r="F483" s="2">
        <f ca="1">IF(Table1[4]="","",COUNT(F$2:F482)+1)</f>
        <v>472</v>
      </c>
      <c r="G483" s="2" t="str">
        <f ca="1">CELL("FORMAT",Table1[7])</f>
        <v>G</v>
      </c>
      <c r="H483" s="2"/>
      <c r="I483" s="2"/>
      <c r="J483" s="2"/>
      <c r="L483">
        <f ca="1">INDEX(Table1[4],MATCH(ROW()-2,Table1[5]))</f>
        <v>519</v>
      </c>
      <c r="M483" t="str">
        <f ca="1">INDEX(Sheet1!A:A,Table2[[#This Row],[//]])</f>
        <v>Tape Cutter TC-106</v>
      </c>
      <c r="N483" t="str">
        <f ca="1">IF(INDEX(Sheet1!B:B,Table2[[#This Row],[//]])="","",INDEX(Sheet1!B:B,Table2[[#This Row],[//]]))</f>
        <v>12 pcs</v>
      </c>
      <c r="O483" s="4">
        <f ca="1">IF(INDEX(Sheet1!C:C,Table2[[#This Row],[//]])="","",INDEX(Sheet1!C:C,Table2[[#This Row],[//]]))</f>
        <v>31000</v>
      </c>
      <c r="P483" s="2" t="str">
        <f ca="1">IF(INDEX(Sheet1!D:D,Table2[[#This Row],[//]])="","",INDEX(Sheet1!D:D,Table2[[#This Row],[//]]))</f>
        <v>pc</v>
      </c>
      <c r="Q483" s="2" t="str">
        <f ca="1">IF(INDEX(Sheet1!E:E,Table2[[#This Row],[//]])="","",INDEX(Sheet1!E:E,Table2[[#This Row],[//]]))</f>
        <v>++</v>
      </c>
    </row>
    <row r="484" spans="1:17" x14ac:dyDescent="0.25">
      <c r="A484" s="2">
        <f>IF(OR(Sheet1!A484=Table1[[#Headers],[NAMA BARANG "JOYKO"]],Sheet1!A484=""),"",ROW(Sheet1!A484))</f>
        <v>484</v>
      </c>
      <c r="B484" s="2">
        <f>IF(Table1[[#This Row],[NAMA BARANG "JOYKO"]]="","",COUNT(B$2:B483)+1)</f>
        <v>458</v>
      </c>
      <c r="C484" s="2" t="str">
        <f>INDEX(Sheet1!A:A,INDEX(Table1[NAMA BARANG "JOYKO"],MATCH(ROW()-2,Table1[1])))</f>
        <v>Paper Cutter PC-1821 (Besi, B5)</v>
      </c>
      <c r="D484" s="2" t="str">
        <f t="shared" si="7"/>
        <v>C2:C483</v>
      </c>
      <c r="E484" s="2">
        <f ca="1">IF(_xlfn.IFNA(MATCH(Table1[[#This Row],[2]],INDIRECT(Table1[[#This Row],[3]]),0),0)=0,INDEX(Table1[NAMA BARANG "JOYKO"],MATCH(ROW()-2,Table1[1])),"")</f>
        <v>511</v>
      </c>
      <c r="F484" s="2">
        <f ca="1">IF(Table1[4]="","",COUNT(F$2:F483)+1)</f>
        <v>473</v>
      </c>
      <c r="G484" s="2" t="str">
        <f ca="1">CELL("FORMAT",Table1[7])</f>
        <v>G</v>
      </c>
      <c r="H484" s="2"/>
      <c r="I484" s="2"/>
      <c r="J484" s="2"/>
      <c r="L484">
        <f ca="1">INDEX(Table1[4],MATCH(ROW()-2,Table1[5]))</f>
        <v>520</v>
      </c>
      <c r="M484" t="str">
        <f ca="1">INDEX(Sheet1!A:A,Table2[[#This Row],[//]])</f>
        <v>Tape Cutter TC-107</v>
      </c>
      <c r="N484" t="str">
        <f ca="1">IF(INDEX(Sheet1!B:B,Table2[[#This Row],[//]])="","",INDEX(Sheet1!B:B,Table2[[#This Row],[//]]))</f>
        <v>12 pcs</v>
      </c>
      <c r="O484" s="4">
        <f ca="1">IF(INDEX(Sheet1!C:C,Table2[[#This Row],[//]])="","",INDEX(Sheet1!C:C,Table2[[#This Row],[//]]))</f>
        <v>28500</v>
      </c>
      <c r="P484" s="2" t="str">
        <f ca="1">IF(INDEX(Sheet1!D:D,Table2[[#This Row],[//]])="","",INDEX(Sheet1!D:D,Table2[[#This Row],[//]]))</f>
        <v>pc</v>
      </c>
      <c r="Q484" s="2" t="str">
        <f ca="1">IF(INDEX(Sheet1!E:E,Table2[[#This Row],[//]])="","",INDEX(Sheet1!E:E,Table2[[#This Row],[//]]))</f>
        <v>++</v>
      </c>
    </row>
    <row r="485" spans="1:17" x14ac:dyDescent="0.25">
      <c r="A485" s="2">
        <f>IF(OR(Sheet1!A485=Table1[[#Headers],[NAMA BARANG "JOYKO"]],Sheet1!A485=""),"",ROW(Sheet1!A485))</f>
        <v>485</v>
      </c>
      <c r="B485" s="2">
        <f>IF(Table1[[#This Row],[NAMA BARANG "JOYKO"]]="","",COUNT(B$2:B484)+1)</f>
        <v>459</v>
      </c>
      <c r="C485" s="2" t="str">
        <f>INDEX(Sheet1!A:A,INDEX(Table1[NAMA BARANG "JOYKO"],MATCH(ROW()-2,Table1[1])))</f>
        <v>Paper Cutter PC-1938</v>
      </c>
      <c r="D485" s="2" t="str">
        <f t="shared" si="7"/>
        <v>C2:C484</v>
      </c>
      <c r="E485" s="2">
        <f ca="1">IF(_xlfn.IFNA(MATCH(Table1[[#This Row],[2]],INDIRECT(Table1[[#This Row],[3]]),0),0)=0,INDEX(Table1[NAMA BARANG "JOYKO"],MATCH(ROW()-2,Table1[1])),"")</f>
        <v>512</v>
      </c>
      <c r="F485" s="2">
        <f ca="1">IF(Table1[4]="","",COUNT(F$2:F484)+1)</f>
        <v>474</v>
      </c>
      <c r="G485" s="2" t="str">
        <f ca="1">CELL("FORMAT",Table1[7])</f>
        <v>G</v>
      </c>
      <c r="H485" s="2"/>
      <c r="I485" s="2"/>
      <c r="J485" s="2"/>
      <c r="L485">
        <f ca="1">INDEX(Table1[4],MATCH(ROW()-2,Table1[5]))</f>
        <v>521</v>
      </c>
      <c r="M485" t="str">
        <f ca="1">INDEX(Sheet1!A:A,Table2[[#This Row],[//]])</f>
        <v>Tape Cutter TC-110</v>
      </c>
      <c r="N485" t="str">
        <f ca="1">IF(INDEX(Sheet1!B:B,Table2[[#This Row],[//]])="","",INDEX(Sheet1!B:B,Table2[[#This Row],[//]]))</f>
        <v>24 pcs</v>
      </c>
      <c r="O485" s="4">
        <f ca="1">IF(INDEX(Sheet1!C:C,Table2[[#This Row],[//]])="","",INDEX(Sheet1!C:C,Table2[[#This Row],[//]]))</f>
        <v>20400</v>
      </c>
      <c r="P485" s="2" t="str">
        <f ca="1">IF(INDEX(Sheet1!D:D,Table2[[#This Row],[//]])="","",INDEX(Sheet1!D:D,Table2[[#This Row],[//]]))</f>
        <v>pc</v>
      </c>
      <c r="Q485" s="2" t="str">
        <f ca="1">IF(INDEX(Sheet1!E:E,Table2[[#This Row],[//]])="","",INDEX(Sheet1!E:E,Table2[[#This Row],[//]]))</f>
        <v>++</v>
      </c>
    </row>
    <row r="486" spans="1:17" x14ac:dyDescent="0.25">
      <c r="A486" s="2">
        <f>IF(OR(Sheet1!A486=Table1[[#Headers],[NAMA BARANG "JOYKO"]],Sheet1!A486=""),"",ROW(Sheet1!A486))</f>
        <v>486</v>
      </c>
      <c r="B486" s="2">
        <f>IF(Table1[[#This Row],[NAMA BARANG "JOYKO"]]="","",COUNT(B$2:B485)+1)</f>
        <v>460</v>
      </c>
      <c r="C486" s="2" t="str">
        <f>INDEX(Sheet1!A:A,INDEX(Table1[NAMA BARANG "JOYKO"],MATCH(ROW()-2,Table1[1])))</f>
        <v>Paper Cutter PC-2530 (Besi, A4)</v>
      </c>
      <c r="D486" s="2" t="str">
        <f t="shared" si="7"/>
        <v>C2:C485</v>
      </c>
      <c r="E486" s="2">
        <f ca="1">IF(_xlfn.IFNA(MATCH(Table1[[#This Row],[2]],INDIRECT(Table1[[#This Row],[3]]),0),0)=0,INDEX(Table1[NAMA BARANG "JOYKO"],MATCH(ROW()-2,Table1[1])),"")</f>
        <v>513</v>
      </c>
      <c r="F486" s="2">
        <f ca="1">IF(Table1[4]="","",COUNT(F$2:F485)+1)</f>
        <v>475</v>
      </c>
      <c r="G486" s="2" t="str">
        <f ca="1">CELL("FORMAT",Table1[7])</f>
        <v>G</v>
      </c>
      <c r="H486" s="2"/>
      <c r="I486" s="2"/>
      <c r="J486" s="2"/>
      <c r="L486">
        <f ca="1">INDEX(Table1[4],MATCH(ROW()-2,Table1[5]))</f>
        <v>522</v>
      </c>
      <c r="M486" t="str">
        <f ca="1">INDEX(Sheet1!A:A,Table2[[#This Row],[//]])</f>
        <v>Tape Cutter TC-111</v>
      </c>
      <c r="N486" t="str">
        <f ca="1">IF(INDEX(Sheet1!B:B,Table2[[#This Row],[//]])="","",INDEX(Sheet1!B:B,Table2[[#This Row],[//]]))</f>
        <v>24 pcs</v>
      </c>
      <c r="O486" s="4">
        <f ca="1">IF(INDEX(Sheet1!C:C,Table2[[#This Row],[//]])="","",INDEX(Sheet1!C:C,Table2[[#This Row],[//]]))</f>
        <v>12300</v>
      </c>
      <c r="P486" s="2" t="str">
        <f ca="1">IF(INDEX(Sheet1!D:D,Table2[[#This Row],[//]])="","",INDEX(Sheet1!D:D,Table2[[#This Row],[//]]))</f>
        <v>pc</v>
      </c>
      <c r="Q486" s="2" t="str">
        <f ca="1">IF(INDEX(Sheet1!E:E,Table2[[#This Row],[//]])="","",INDEX(Sheet1!E:E,Table2[[#This Row],[//]]))</f>
        <v>++</v>
      </c>
    </row>
    <row r="487" spans="1:17" x14ac:dyDescent="0.25">
      <c r="A487" s="2">
        <f>IF(OR(Sheet1!A487=Table1[[#Headers],[NAMA BARANG "JOYKO"]],Sheet1!A487=""),"",ROW(Sheet1!A487))</f>
        <v>487</v>
      </c>
      <c r="B487" s="2">
        <f>IF(Table1[[#This Row],[NAMA BARANG "JOYKO"]]="","",COUNT(B$2:B486)+1)</f>
        <v>461</v>
      </c>
      <c r="C487" s="2" t="str">
        <f>INDEX(Sheet1!A:A,INDEX(Table1[NAMA BARANG "JOYKO"],MATCH(ROW()-2,Table1[1])))</f>
        <v>Paper Cutter PC-2638 (Besi, Folio)</v>
      </c>
      <c r="D487" s="2" t="str">
        <f t="shared" si="7"/>
        <v>C2:C486</v>
      </c>
      <c r="E487" s="2">
        <f ca="1">IF(_xlfn.IFNA(MATCH(Table1[[#This Row],[2]],INDIRECT(Table1[[#This Row],[3]]),0),0)=0,INDEX(Table1[NAMA BARANG "JOYKO"],MATCH(ROW()-2,Table1[1])),"")</f>
        <v>514</v>
      </c>
      <c r="F487" s="2">
        <f ca="1">IF(Table1[4]="","",COUNT(F$2:F486)+1)</f>
        <v>476</v>
      </c>
      <c r="G487" s="2" t="str">
        <f ca="1">CELL("FORMAT",Table1[7])</f>
        <v>G</v>
      </c>
      <c r="H487" s="2"/>
      <c r="I487" s="2"/>
      <c r="J487" s="2"/>
      <c r="L487">
        <f ca="1">INDEX(Table1[4],MATCH(ROW()-2,Table1[5]))</f>
        <v>523</v>
      </c>
      <c r="M487" t="str">
        <f ca="1">INDEX(Sheet1!A:A,Table2[[#This Row],[//]])</f>
        <v>Tape Cutter TC-113</v>
      </c>
      <c r="N487" t="str">
        <f ca="1">IF(INDEX(Sheet1!B:B,Table2[[#This Row],[//]])="","",INDEX(Sheet1!B:B,Table2[[#This Row],[//]]))</f>
        <v>24 pcs</v>
      </c>
      <c r="O487" s="4">
        <f ca="1">IF(INDEX(Sheet1!C:C,Table2[[#This Row],[//]])="","",INDEX(Sheet1!C:C,Table2[[#This Row],[//]]))</f>
        <v>16500</v>
      </c>
      <c r="P487" s="2" t="str">
        <f ca="1">IF(INDEX(Sheet1!D:D,Table2[[#This Row],[//]])="","",INDEX(Sheet1!D:D,Table2[[#This Row],[//]]))</f>
        <v>pc</v>
      </c>
      <c r="Q487" s="2" t="str">
        <f ca="1">IF(INDEX(Sheet1!E:E,Table2[[#This Row],[//]])="","",INDEX(Sheet1!E:E,Table2[[#This Row],[//]]))</f>
        <v>++</v>
      </c>
    </row>
    <row r="488" spans="1:17" x14ac:dyDescent="0.25">
      <c r="A488" s="2">
        <f>IF(OR(Sheet1!A488=Table1[[#Headers],[NAMA BARANG "JOYKO"]],Sheet1!A488=""),"",ROW(Sheet1!A488))</f>
        <v>488</v>
      </c>
      <c r="B488" s="2">
        <f>IF(Table1[[#This Row],[NAMA BARANG "JOYKO"]]="","",COUNT(B$2:B487)+1)</f>
        <v>462</v>
      </c>
      <c r="C488" s="2" t="str">
        <f>INDEX(Sheet1!A:A,INDEX(Table1[NAMA BARANG "JOYKO"],MATCH(ROW()-2,Table1[1])))</f>
        <v>Paper Cutter PC-3038 (Besi, B4)</v>
      </c>
      <c r="D488" s="2" t="str">
        <f t="shared" si="7"/>
        <v>C2:C487</v>
      </c>
      <c r="E488" s="2">
        <f ca="1">IF(_xlfn.IFNA(MATCH(Table1[[#This Row],[2]],INDIRECT(Table1[[#This Row],[3]]),0),0)=0,INDEX(Table1[NAMA BARANG "JOYKO"],MATCH(ROW()-2,Table1[1])),"")</f>
        <v>515</v>
      </c>
      <c r="F488" s="2">
        <f ca="1">IF(Table1[4]="","",COUNT(F$2:F487)+1)</f>
        <v>477</v>
      </c>
      <c r="G488" s="2" t="str">
        <f ca="1">CELL("FORMAT",Table1[7])</f>
        <v>G</v>
      </c>
      <c r="H488" s="2"/>
      <c r="I488" s="2"/>
      <c r="J488" s="2"/>
      <c r="L488">
        <f ca="1">INDEX(Table1[4],MATCH(ROW()-2,Table1[5]))</f>
        <v>524</v>
      </c>
      <c r="M488" t="str">
        <f ca="1">INDEX(Sheet1!A:A,Table2[[#This Row],[//]])</f>
        <v>Tape Cutter TC-114</v>
      </c>
      <c r="N488" t="str">
        <f ca="1">IF(INDEX(Sheet1!B:B,Table2[[#This Row],[//]])="","",INDEX(Sheet1!B:B,Table2[[#This Row],[//]]))</f>
        <v>24 pcs</v>
      </c>
      <c r="O488" s="4">
        <f ca="1">IF(INDEX(Sheet1!C:C,Table2[[#This Row],[//]])="","",INDEX(Sheet1!C:C,Table2[[#This Row],[//]]))</f>
        <v>17200</v>
      </c>
      <c r="P488" s="2" t="str">
        <f ca="1">IF(INDEX(Sheet1!D:D,Table2[[#This Row],[//]])="","",INDEX(Sheet1!D:D,Table2[[#This Row],[//]]))</f>
        <v>pc</v>
      </c>
      <c r="Q488" s="2" t="str">
        <f ca="1">IF(INDEX(Sheet1!E:E,Table2[[#This Row],[//]])="","",INDEX(Sheet1!E:E,Table2[[#This Row],[//]]))</f>
        <v>++</v>
      </c>
    </row>
    <row r="489" spans="1:17" x14ac:dyDescent="0.25">
      <c r="A489" s="2">
        <f>IF(OR(Sheet1!A489=Table1[[#Headers],[NAMA BARANG "JOYKO"]],Sheet1!A489=""),"",ROW(Sheet1!A489))</f>
        <v>489</v>
      </c>
      <c r="B489" s="2">
        <f>IF(Table1[[#This Row],[NAMA BARANG "JOYKO"]]="","",COUNT(B$2:B488)+1)</f>
        <v>463</v>
      </c>
      <c r="C489" s="2" t="str">
        <f>INDEX(Sheet1!A:A,INDEX(Table1[NAMA BARANG "JOYKO"],MATCH(ROW()-2,Table1[1])))</f>
        <v>Paper Cutter PC-3846 (Besi, A3)</v>
      </c>
      <c r="D489" s="2" t="str">
        <f t="shared" si="7"/>
        <v>C2:C488</v>
      </c>
      <c r="E489" s="2">
        <f ca="1">IF(_xlfn.IFNA(MATCH(Table1[[#This Row],[2]],INDIRECT(Table1[[#This Row],[3]]),0),0)=0,INDEX(Table1[NAMA BARANG "JOYKO"],MATCH(ROW()-2,Table1[1])),"")</f>
        <v>516</v>
      </c>
      <c r="F489" s="2">
        <f ca="1">IF(Table1[4]="","",COUNT(F$2:F488)+1)</f>
        <v>478</v>
      </c>
      <c r="G489" s="2" t="str">
        <f ca="1">CELL("FORMAT",Table1[7])</f>
        <v>G</v>
      </c>
      <c r="H489" s="2"/>
      <c r="I489" s="2"/>
      <c r="J489" s="2"/>
      <c r="L489">
        <f ca="1">INDEX(Table1[4],MATCH(ROW()-2,Table1[5]))</f>
        <v>525</v>
      </c>
      <c r="M489" t="str">
        <f ca="1">INDEX(Sheet1!A:A,Table2[[#This Row],[//]])</f>
        <v>Tape Cutter TC-115</v>
      </c>
      <c r="N489" t="str">
        <f ca="1">IF(INDEX(Sheet1!B:B,Table2[[#This Row],[//]])="","",INDEX(Sheet1!B:B,Table2[[#This Row],[//]]))</f>
        <v>48 pcs</v>
      </c>
      <c r="O489" s="4">
        <f ca="1">IF(INDEX(Sheet1!C:C,Table2[[#This Row],[//]])="","",INDEX(Sheet1!C:C,Table2[[#This Row],[//]]))</f>
        <v>11500</v>
      </c>
      <c r="P489" s="2" t="str">
        <f ca="1">IF(INDEX(Sheet1!D:D,Table2[[#This Row],[//]])="","",INDEX(Sheet1!D:D,Table2[[#This Row],[//]]))</f>
        <v>pc</v>
      </c>
      <c r="Q489" s="2" t="str">
        <f ca="1">IF(INDEX(Sheet1!E:E,Table2[[#This Row],[//]])="","",INDEX(Sheet1!E:E,Table2[[#This Row],[//]]))</f>
        <v>++</v>
      </c>
    </row>
    <row r="490" spans="1:17" x14ac:dyDescent="0.25">
      <c r="A490" s="2">
        <f>IF(OR(Sheet1!A490=Table1[[#Headers],[NAMA BARANG "JOYKO"]],Sheet1!A490=""),"",ROW(Sheet1!A490))</f>
        <v>490</v>
      </c>
      <c r="B490" s="2">
        <f>IF(Table1[[#This Row],[NAMA BARANG "JOYKO"]]="","",COUNT(B$2:B489)+1)</f>
        <v>464</v>
      </c>
      <c r="C490" s="2" t="str">
        <f>INDEX(Sheet1!A:A,INDEX(Table1[NAMA BARANG "JOYKO"],MATCH(ROW()-2,Table1[1])))</f>
        <v>Paper Cutter PPCT-2330A4</v>
      </c>
      <c r="D490" s="2" t="str">
        <f t="shared" si="7"/>
        <v>C2:C489</v>
      </c>
      <c r="E490" s="2">
        <f ca="1">IF(_xlfn.IFNA(MATCH(Table1[[#This Row],[2]],INDIRECT(Table1[[#This Row],[3]]),0),0)=0,INDEX(Table1[NAMA BARANG "JOYKO"],MATCH(ROW()-2,Table1[1])),"")</f>
        <v>517</v>
      </c>
      <c r="F490" s="2">
        <f ca="1">IF(Table1[4]="","",COUNT(F$2:F489)+1)</f>
        <v>479</v>
      </c>
      <c r="G490" s="2" t="str">
        <f ca="1">CELL("FORMAT",Table1[7])</f>
        <v>G</v>
      </c>
      <c r="H490" s="2"/>
      <c r="I490" s="2"/>
      <c r="J490" s="2"/>
      <c r="L490">
        <f ca="1">INDEX(Table1[4],MATCH(ROW()-2,Table1[5]))</f>
        <v>526</v>
      </c>
      <c r="M490" t="str">
        <f ca="1">INDEX(Sheet1!A:A,Table2[[#This Row],[//]])</f>
        <v>Tape Cutter TC-116</v>
      </c>
      <c r="N490" t="str">
        <f ca="1">IF(INDEX(Sheet1!B:B,Table2[[#This Row],[//]])="","",INDEX(Sheet1!B:B,Table2[[#This Row],[//]]))</f>
        <v>12 pcs</v>
      </c>
      <c r="O490" s="4">
        <f ca="1">IF(INDEX(Sheet1!C:C,Table2[[#This Row],[//]])="","",INDEX(Sheet1!C:C,Table2[[#This Row],[//]]))</f>
        <v>30500</v>
      </c>
      <c r="P490" s="2" t="str">
        <f ca="1">IF(INDEX(Sheet1!D:D,Table2[[#This Row],[//]])="","",INDEX(Sheet1!D:D,Table2[[#This Row],[//]]))</f>
        <v>pc</v>
      </c>
      <c r="Q490" s="2" t="str">
        <f ca="1">IF(INDEX(Sheet1!E:E,Table2[[#This Row],[//]])="","",INDEX(Sheet1!E:E,Table2[[#This Row],[//]]))</f>
        <v>++</v>
      </c>
    </row>
    <row r="491" spans="1:17" x14ac:dyDescent="0.25">
      <c r="A491" s="2">
        <f>IF(OR(Sheet1!A491=Table1[[#Headers],[NAMA BARANG "JOYKO"]],Sheet1!A491=""),"",ROW(Sheet1!A491))</f>
        <v>491</v>
      </c>
      <c r="B491" s="2">
        <f>IF(Table1[[#This Row],[NAMA BARANG "JOYKO"]]="","",COUNT(B$2:B490)+1)</f>
        <v>465</v>
      </c>
      <c r="C491" s="2" t="str">
        <f>INDEX(Sheet1!A:A,INDEX(Table1[NAMA BARANG "JOYKO"],MATCH(ROW()-2,Table1[1])))</f>
        <v>*Tape Cutter</v>
      </c>
      <c r="D491" s="2" t="str">
        <f t="shared" si="7"/>
        <v>C2:C490</v>
      </c>
      <c r="E491" s="2">
        <f ca="1">IF(_xlfn.IFNA(MATCH(Table1[[#This Row],[2]],INDIRECT(Table1[[#This Row],[3]]),0),0)=0,INDEX(Table1[NAMA BARANG "JOYKO"],MATCH(ROW()-2,Table1[1])),"")</f>
        <v>518</v>
      </c>
      <c r="F491" s="2">
        <f ca="1">IF(Table1[4]="","",COUNT(F$2:F490)+1)</f>
        <v>480</v>
      </c>
      <c r="G491" s="2" t="str">
        <f ca="1">CELL("FORMAT",Table1[7])</f>
        <v>G</v>
      </c>
      <c r="H491" s="2"/>
      <c r="I491" s="2"/>
      <c r="J491" s="2"/>
      <c r="L491">
        <f ca="1">INDEX(Table1[4],MATCH(ROW()-2,Table1[5]))</f>
        <v>527</v>
      </c>
      <c r="M491" t="str">
        <f ca="1">INDEX(Sheet1!A:A,Table2[[#This Row],[//]])</f>
        <v>Tape Cutter TC-117</v>
      </c>
      <c r="N491" t="str">
        <f ca="1">IF(INDEX(Sheet1!B:B,Table2[[#This Row],[//]])="","",INDEX(Sheet1!B:B,Table2[[#This Row],[//]]))</f>
        <v>20pcs x 12bxs</v>
      </c>
      <c r="O491" s="4">
        <f ca="1">IF(INDEX(Sheet1!C:C,Table2[[#This Row],[//]])="","",INDEX(Sheet1!C:C,Table2[[#This Row],[//]]))</f>
        <v>5350</v>
      </c>
      <c r="P491" s="2" t="str">
        <f ca="1">IF(INDEX(Sheet1!D:D,Table2[[#This Row],[//]])="","",INDEX(Sheet1!D:D,Table2[[#This Row],[//]]))</f>
        <v>pc</v>
      </c>
      <c r="Q491" s="2" t="str">
        <f ca="1">IF(INDEX(Sheet1!E:E,Table2[[#This Row],[//]])="","",INDEX(Sheet1!E:E,Table2[[#This Row],[//]]))</f>
        <v>++</v>
      </c>
    </row>
    <row r="492" spans="1:17" x14ac:dyDescent="0.25">
      <c r="A492" s="2">
        <f>IF(OR(Sheet1!A492=Table1[[#Headers],[NAMA BARANG "JOYKO"]],Sheet1!A492=""),"",ROW(Sheet1!A492))</f>
        <v>492</v>
      </c>
      <c r="B492" s="2">
        <f>IF(Table1[[#This Row],[NAMA BARANG "JOYKO"]]="","",COUNT(B$2:B491)+1)</f>
        <v>466</v>
      </c>
      <c r="C492" s="2" t="str">
        <f>INDEX(Sheet1!A:A,INDEX(Table1[NAMA BARANG "JOYKO"],MATCH(ROW()-2,Table1[1])))</f>
        <v>Tape Cutter TC-106</v>
      </c>
      <c r="D492" s="2" t="str">
        <f t="shared" si="7"/>
        <v>C2:C491</v>
      </c>
      <c r="E492" s="2">
        <f ca="1">IF(_xlfn.IFNA(MATCH(Table1[[#This Row],[2]],INDIRECT(Table1[[#This Row],[3]]),0),0)=0,INDEX(Table1[NAMA BARANG "JOYKO"],MATCH(ROW()-2,Table1[1])),"")</f>
        <v>519</v>
      </c>
      <c r="F492" s="2">
        <f ca="1">IF(Table1[4]="","",COUNT(F$2:F491)+1)</f>
        <v>481</v>
      </c>
      <c r="G492" s="2" t="str">
        <f ca="1">CELL("FORMAT",Table1[7])</f>
        <v>G</v>
      </c>
      <c r="H492" s="2"/>
      <c r="I492" s="2"/>
      <c r="J492" s="2"/>
      <c r="L492">
        <f ca="1">INDEX(Table1[4],MATCH(ROW()-2,Table1[5]))</f>
        <v>528</v>
      </c>
      <c r="M492" t="str">
        <f ca="1">INDEX(Sheet1!A:A,Table2[[#This Row],[//]])</f>
        <v>Tape Cutter TC-118</v>
      </c>
      <c r="N492" t="str">
        <f ca="1">IF(INDEX(Sheet1!B:B,Table2[[#This Row],[//]])="","",INDEX(Sheet1!B:B,Table2[[#This Row],[//]]))</f>
        <v>24 pcs</v>
      </c>
      <c r="O492" s="4">
        <f ca="1">IF(INDEX(Sheet1!C:C,Table2[[#This Row],[//]])="","",INDEX(Sheet1!C:C,Table2[[#This Row],[//]]))</f>
        <v>25500</v>
      </c>
      <c r="P492" s="2" t="str">
        <f ca="1">IF(INDEX(Sheet1!D:D,Table2[[#This Row],[//]])="","",INDEX(Sheet1!D:D,Table2[[#This Row],[//]]))</f>
        <v>pc</v>
      </c>
      <c r="Q492" s="2" t="str">
        <f ca="1">IF(INDEX(Sheet1!E:E,Table2[[#This Row],[//]])="","",INDEX(Sheet1!E:E,Table2[[#This Row],[//]]))</f>
        <v>++</v>
      </c>
    </row>
    <row r="493" spans="1:17" x14ac:dyDescent="0.25">
      <c r="A493" s="2">
        <f>IF(OR(Sheet1!A493=Table1[[#Headers],[NAMA BARANG "JOYKO"]],Sheet1!A493=""),"",ROW(Sheet1!A493))</f>
        <v>493</v>
      </c>
      <c r="B493" s="2">
        <f>IF(Table1[[#This Row],[NAMA BARANG "JOYKO"]]="","",COUNT(B$2:B492)+1)</f>
        <v>467</v>
      </c>
      <c r="C493" s="2" t="str">
        <f>INDEX(Sheet1!A:A,INDEX(Table1[NAMA BARANG "JOYKO"],MATCH(ROW()-2,Table1[1])))</f>
        <v>Tape Cutter TC-107</v>
      </c>
      <c r="D493" s="2" t="str">
        <f t="shared" si="7"/>
        <v>C2:C492</v>
      </c>
      <c r="E493" s="2">
        <f ca="1">IF(_xlfn.IFNA(MATCH(Table1[[#This Row],[2]],INDIRECT(Table1[[#This Row],[3]]),0),0)=0,INDEX(Table1[NAMA BARANG "JOYKO"],MATCH(ROW()-2,Table1[1])),"")</f>
        <v>520</v>
      </c>
      <c r="F493" s="2">
        <f ca="1">IF(Table1[4]="","",COUNT(F$2:F492)+1)</f>
        <v>482</v>
      </c>
      <c r="G493" s="2" t="str">
        <f ca="1">CELL("FORMAT",Table1[7])</f>
        <v>G</v>
      </c>
      <c r="H493" s="2"/>
      <c r="I493" s="2"/>
      <c r="J493" s="2"/>
      <c r="L493">
        <f ca="1">INDEX(Table1[4],MATCH(ROW()-2,Table1[5]))</f>
        <v>529</v>
      </c>
      <c r="M493" t="str">
        <f ca="1">INDEX(Sheet1!A:A,Table2[[#This Row],[//]])</f>
        <v>Tape Cutter TC-119</v>
      </c>
      <c r="N493" t="str">
        <f ca="1">IF(INDEX(Sheet1!B:B,Table2[[#This Row],[//]])="","",INDEX(Sheet1!B:B,Table2[[#This Row],[//]]))</f>
        <v>100 pcs</v>
      </c>
      <c r="O493" s="4">
        <f ca="1">IF(INDEX(Sheet1!C:C,Table2[[#This Row],[//]])="","",INDEX(Sheet1!C:C,Table2[[#This Row],[//]]))</f>
        <v>18400</v>
      </c>
      <c r="P493" s="2" t="str">
        <f ca="1">IF(INDEX(Sheet1!D:D,Table2[[#This Row],[//]])="","",INDEX(Sheet1!D:D,Table2[[#This Row],[//]]))</f>
        <v>pc</v>
      </c>
      <c r="Q493" s="2" t="str">
        <f ca="1">IF(INDEX(Sheet1!E:E,Table2[[#This Row],[//]])="","",INDEX(Sheet1!E:E,Table2[[#This Row],[//]]))</f>
        <v>++</v>
      </c>
    </row>
    <row r="494" spans="1:17" x14ac:dyDescent="0.25">
      <c r="A494" s="2">
        <f>IF(OR(Sheet1!A494=Table1[[#Headers],[NAMA BARANG "JOYKO"]],Sheet1!A494=""),"",ROW(Sheet1!A494))</f>
        <v>494</v>
      </c>
      <c r="B494" s="2">
        <f>IF(Table1[[#This Row],[NAMA BARANG "JOYKO"]]="","",COUNT(B$2:B493)+1)</f>
        <v>468</v>
      </c>
      <c r="C494" s="2" t="str">
        <f>INDEX(Sheet1!A:A,INDEX(Table1[NAMA BARANG "JOYKO"],MATCH(ROW()-2,Table1[1])))</f>
        <v>Tape Cutter TC-110</v>
      </c>
      <c r="D494" s="2" t="str">
        <f t="shared" si="7"/>
        <v>C2:C493</v>
      </c>
      <c r="E494" s="2">
        <f ca="1">IF(_xlfn.IFNA(MATCH(Table1[[#This Row],[2]],INDIRECT(Table1[[#This Row],[3]]),0),0)=0,INDEX(Table1[NAMA BARANG "JOYKO"],MATCH(ROW()-2,Table1[1])),"")</f>
        <v>521</v>
      </c>
      <c r="F494" s="2">
        <f ca="1">IF(Table1[4]="","",COUNT(F$2:F493)+1)</f>
        <v>483</v>
      </c>
      <c r="G494" s="2" t="str">
        <f ca="1">CELL("FORMAT",Table1[7])</f>
        <v>G</v>
      </c>
      <c r="H494" s="2"/>
      <c r="I494" s="2"/>
      <c r="J494" s="2"/>
      <c r="L494">
        <f ca="1">INDEX(Table1[4],MATCH(ROW()-2,Table1[5]))</f>
        <v>530</v>
      </c>
      <c r="M494" t="str">
        <f ca="1">INDEX(Sheet1!A:A,Table2[[#This Row],[//]])</f>
        <v>Tape Cutter TD-09N</v>
      </c>
      <c r="N494" t="str">
        <f ca="1">IF(INDEX(Sheet1!B:B,Table2[[#This Row],[//]])="","",INDEX(Sheet1!B:B,Table2[[#This Row],[//]]))</f>
        <v>24 pcs</v>
      </c>
      <c r="O494" s="4">
        <f ca="1">IF(INDEX(Sheet1!C:C,Table2[[#This Row],[//]])="","",INDEX(Sheet1!C:C,Table2[[#This Row],[//]]))</f>
        <v>22500</v>
      </c>
      <c r="P494" s="2" t="str">
        <f ca="1">IF(INDEX(Sheet1!D:D,Table2[[#This Row],[//]])="","",INDEX(Sheet1!D:D,Table2[[#This Row],[//]]))</f>
        <v>pc</v>
      </c>
      <c r="Q494" s="2" t="str">
        <f ca="1">IF(INDEX(Sheet1!E:E,Table2[[#This Row],[//]])="","",INDEX(Sheet1!E:E,Table2[[#This Row],[//]]))</f>
        <v>++</v>
      </c>
    </row>
    <row r="495" spans="1:17" x14ac:dyDescent="0.25">
      <c r="A495" s="2" t="str">
        <f>IF(OR(Sheet1!A495=Table1[[#Headers],[NAMA BARANG "JOYKO"]],Sheet1!A495=""),"",ROW(Sheet1!A495))</f>
        <v/>
      </c>
      <c r="B495" s="2" t="str">
        <f>IF(Table1[[#This Row],[NAMA BARANG "JOYKO"]]="","",COUNT(B$2:B494)+1)</f>
        <v/>
      </c>
      <c r="C495" s="2" t="str">
        <f>INDEX(Sheet1!A:A,INDEX(Table1[NAMA BARANG "JOYKO"],MATCH(ROW()-2,Table1[1])))</f>
        <v>Tape Cutter TC-111</v>
      </c>
      <c r="D495" s="2" t="str">
        <f t="shared" si="7"/>
        <v>C2:C494</v>
      </c>
      <c r="E495" s="2">
        <f ca="1">IF(_xlfn.IFNA(MATCH(Table1[[#This Row],[2]],INDIRECT(Table1[[#This Row],[3]]),0),0)=0,INDEX(Table1[NAMA BARANG "JOYKO"],MATCH(ROW()-2,Table1[1])),"")</f>
        <v>522</v>
      </c>
      <c r="F495" s="2">
        <f ca="1">IF(Table1[4]="","",COUNT(F$2:F494)+1)</f>
        <v>484</v>
      </c>
      <c r="G495" s="2" t="str">
        <f ca="1">CELL("FORMAT",Table1[7])</f>
        <v>G</v>
      </c>
      <c r="H495" s="2"/>
      <c r="I495" s="2"/>
      <c r="J495" s="2"/>
      <c r="L495">
        <f ca="1">INDEX(Table1[4],MATCH(ROW()-2,Table1[5]))</f>
        <v>531</v>
      </c>
      <c r="M495" t="str">
        <f ca="1">INDEX(Sheet1!A:A,Table2[[#This Row],[//]])</f>
        <v>Tape Cutter TD-101</v>
      </c>
      <c r="N495" t="str">
        <f ca="1">IF(INDEX(Sheet1!B:B,Table2[[#This Row],[//]])="","",INDEX(Sheet1!B:B,Table2[[#This Row],[//]]))</f>
        <v>24 pcs</v>
      </c>
      <c r="O495" s="4">
        <f ca="1">IF(INDEX(Sheet1!C:C,Table2[[#This Row],[//]])="","",INDEX(Sheet1!C:C,Table2[[#This Row],[//]]))</f>
        <v>24300</v>
      </c>
      <c r="P495" s="2" t="str">
        <f ca="1">IF(INDEX(Sheet1!D:D,Table2[[#This Row],[//]])="","",INDEX(Sheet1!D:D,Table2[[#This Row],[//]]))</f>
        <v>pc</v>
      </c>
      <c r="Q495" s="2" t="str">
        <f ca="1">IF(INDEX(Sheet1!E:E,Table2[[#This Row],[//]])="","",INDEX(Sheet1!E:E,Table2[[#This Row],[//]]))</f>
        <v>++</v>
      </c>
    </row>
    <row r="496" spans="1:17" x14ac:dyDescent="0.25">
      <c r="A496" s="2" t="str">
        <f>IF(OR(Sheet1!A496=Table1[[#Headers],[NAMA BARANG "JOYKO"]],Sheet1!A496=""),"",ROW(Sheet1!A496))</f>
        <v/>
      </c>
      <c r="B496" s="2" t="str">
        <f>IF(Table1[[#This Row],[NAMA BARANG "JOYKO"]]="","",COUNT(B$2:B495)+1)</f>
        <v/>
      </c>
      <c r="C496" s="2" t="str">
        <f>INDEX(Sheet1!A:A,INDEX(Table1[NAMA BARANG "JOYKO"],MATCH(ROW()-2,Table1[1])))</f>
        <v>Tape Cutter TC-113</v>
      </c>
      <c r="D496" s="2" t="str">
        <f t="shared" si="7"/>
        <v>C2:C495</v>
      </c>
      <c r="E496" s="2">
        <f ca="1">IF(_xlfn.IFNA(MATCH(Table1[[#This Row],[2]],INDIRECT(Table1[[#This Row],[3]]),0),0)=0,INDEX(Table1[NAMA BARANG "JOYKO"],MATCH(ROW()-2,Table1[1])),"")</f>
        <v>523</v>
      </c>
      <c r="F496" s="2">
        <f ca="1">IF(Table1[4]="","",COUNT(F$2:F495)+1)</f>
        <v>485</v>
      </c>
      <c r="G496" s="2" t="str">
        <f ca="1">CELL("FORMAT",Table1[7])</f>
        <v>G</v>
      </c>
      <c r="H496" s="2"/>
      <c r="I496" s="2"/>
      <c r="J496" s="2"/>
      <c r="L496">
        <f ca="1">INDEX(Table1[4],MATCH(ROW()-2,Table1[5]))</f>
        <v>532</v>
      </c>
      <c r="M496" t="str">
        <f ca="1">INDEX(Sheet1!A:A,Table2[[#This Row],[//]])</f>
        <v>Tape Cutter TD-102</v>
      </c>
      <c r="N496" t="str">
        <f ca="1">IF(INDEX(Sheet1!B:B,Table2[[#This Row],[//]])="","",INDEX(Sheet1!B:B,Table2[[#This Row],[//]]))</f>
        <v>24 pcs</v>
      </c>
      <c r="O496" s="4">
        <f ca="1">IF(INDEX(Sheet1!C:C,Table2[[#This Row],[//]])="","",INDEX(Sheet1!C:C,Table2[[#This Row],[//]]))</f>
        <v>11100</v>
      </c>
      <c r="P496" s="2" t="str">
        <f ca="1">IF(INDEX(Sheet1!D:D,Table2[[#This Row],[//]])="","",INDEX(Sheet1!D:D,Table2[[#This Row],[//]]))</f>
        <v>pc</v>
      </c>
      <c r="Q496" s="2" t="str">
        <f ca="1">IF(INDEX(Sheet1!E:E,Table2[[#This Row],[//]])="","",INDEX(Sheet1!E:E,Table2[[#This Row],[//]]))</f>
        <v>++</v>
      </c>
    </row>
    <row r="497" spans="1:17" x14ac:dyDescent="0.25">
      <c r="A497" s="2" t="str">
        <f>IF(OR(Sheet1!A497=Table1[[#Headers],[NAMA BARANG "JOYKO"]],Sheet1!A497=""),"",ROW(Sheet1!A497))</f>
        <v/>
      </c>
      <c r="B497" s="2" t="str">
        <f>IF(Table1[[#This Row],[NAMA BARANG "JOYKO"]]="","",COUNT(B$2:B496)+1)</f>
        <v/>
      </c>
      <c r="C497" s="2" t="str">
        <f>INDEX(Sheet1!A:A,INDEX(Table1[NAMA BARANG "JOYKO"],MATCH(ROW()-2,Table1[1])))</f>
        <v>Tape Cutter TC-114</v>
      </c>
      <c r="D497" s="2" t="str">
        <f t="shared" si="7"/>
        <v>C2:C496</v>
      </c>
      <c r="E497" s="2">
        <f ca="1">IF(_xlfn.IFNA(MATCH(Table1[[#This Row],[2]],INDIRECT(Table1[[#This Row],[3]]),0),0)=0,INDEX(Table1[NAMA BARANG "JOYKO"],MATCH(ROW()-2,Table1[1])),"")</f>
        <v>524</v>
      </c>
      <c r="F497" s="2">
        <f ca="1">IF(Table1[4]="","",COUNT(F$2:F496)+1)</f>
        <v>486</v>
      </c>
      <c r="G497" s="2" t="str">
        <f ca="1">CELL("FORMAT",Table1[7])</f>
        <v>G</v>
      </c>
      <c r="H497" s="2"/>
      <c r="I497" s="2"/>
      <c r="J497" s="2"/>
      <c r="L497">
        <f ca="1">INDEX(Table1[4],MATCH(ROW()-2,Table1[5]))</f>
        <v>533</v>
      </c>
      <c r="M497" t="str">
        <f ca="1">INDEX(Sheet1!A:A,Table2[[#This Row],[//]])</f>
        <v>Tape Cutter TD-103</v>
      </c>
      <c r="N497" t="str">
        <f ca="1">IF(INDEX(Sheet1!B:B,Table2[[#This Row],[//]])="","",INDEX(Sheet1!B:B,Table2[[#This Row],[//]]))</f>
        <v>24 pcs</v>
      </c>
      <c r="O497" s="4">
        <f ca="1">IF(INDEX(Sheet1!C:C,Table2[[#This Row],[//]])="","",INDEX(Sheet1!C:C,Table2[[#This Row],[//]]))</f>
        <v>19000</v>
      </c>
      <c r="P497" s="2" t="str">
        <f ca="1">IF(INDEX(Sheet1!D:D,Table2[[#This Row],[//]])="","",INDEX(Sheet1!D:D,Table2[[#This Row],[//]]))</f>
        <v>pc</v>
      </c>
      <c r="Q497" s="2" t="str">
        <f ca="1">IF(INDEX(Sheet1!E:E,Table2[[#This Row],[//]])="","",INDEX(Sheet1!E:E,Table2[[#This Row],[//]]))</f>
        <v>++</v>
      </c>
    </row>
    <row r="498" spans="1:17" x14ac:dyDescent="0.25">
      <c r="A498" s="2">
        <f>IF(OR(Sheet1!A498=Table1[[#Headers],[NAMA BARANG "JOYKO"]],Sheet1!A498=""),"",ROW(Sheet1!A498))</f>
        <v>498</v>
      </c>
      <c r="B498" s="2">
        <f>IF(Table1[[#This Row],[NAMA BARANG "JOYKO"]]="","",COUNT(B$2:B497)+1)</f>
        <v>469</v>
      </c>
      <c r="C498" s="2" t="str">
        <f>INDEX(Sheet1!A:A,INDEX(Table1[NAMA BARANG "JOYKO"],MATCH(ROW()-2,Table1[1])))</f>
        <v>Tape Cutter TC-115</v>
      </c>
      <c r="D498" s="2" t="str">
        <f t="shared" si="7"/>
        <v>C2:C497</v>
      </c>
      <c r="E498" s="2">
        <f ca="1">IF(_xlfn.IFNA(MATCH(Table1[[#This Row],[2]],INDIRECT(Table1[[#This Row],[3]]),0),0)=0,INDEX(Table1[NAMA BARANG "JOYKO"],MATCH(ROW()-2,Table1[1])),"")</f>
        <v>525</v>
      </c>
      <c r="F498" s="2">
        <f ca="1">IF(Table1[4]="","",COUNT(F$2:F497)+1)</f>
        <v>487</v>
      </c>
      <c r="G498" s="2" t="str">
        <f ca="1">CELL("FORMAT",Table1[7])</f>
        <v>G</v>
      </c>
      <c r="H498" s="2"/>
      <c r="I498" s="2"/>
      <c r="J498" s="2"/>
      <c r="L498">
        <f ca="1">INDEX(Table1[4],MATCH(ROW()-2,Table1[5]))</f>
        <v>534</v>
      </c>
      <c r="M498" t="str">
        <f ca="1">INDEX(Sheet1!A:A,Table2[[#This Row],[//]])</f>
        <v>Tape Cutter TD-2 (2" Plastik)</v>
      </c>
      <c r="N498" t="str">
        <f ca="1">IF(INDEX(Sheet1!B:B,Table2[[#This Row],[//]])="","",INDEX(Sheet1!B:B,Table2[[#This Row],[//]]))</f>
        <v>96 pcs</v>
      </c>
      <c r="O498" s="4">
        <f ca="1">IF(INDEX(Sheet1!C:C,Table2[[#This Row],[//]])="","",INDEX(Sheet1!C:C,Table2[[#This Row],[//]]))</f>
        <v>14200</v>
      </c>
      <c r="P498" s="2" t="str">
        <f ca="1">IF(INDEX(Sheet1!D:D,Table2[[#This Row],[//]])="","",INDEX(Sheet1!D:D,Table2[[#This Row],[//]]))</f>
        <v>pc</v>
      </c>
      <c r="Q498" s="2" t="str">
        <f ca="1">IF(INDEX(Sheet1!E:E,Table2[[#This Row],[//]])="","",INDEX(Sheet1!E:E,Table2[[#This Row],[//]]))</f>
        <v>++</v>
      </c>
    </row>
    <row r="499" spans="1:17" x14ac:dyDescent="0.25">
      <c r="A499" s="2">
        <f>IF(OR(Sheet1!A499=Table1[[#Headers],[NAMA BARANG "JOYKO"]],Sheet1!A499=""),"",ROW(Sheet1!A499))</f>
        <v>499</v>
      </c>
      <c r="B499" s="2">
        <f>IF(Table1[[#This Row],[NAMA BARANG "JOYKO"]]="","",COUNT(B$2:B498)+1)</f>
        <v>470</v>
      </c>
      <c r="C499" s="2" t="str">
        <f>INDEX(Sheet1!A:A,INDEX(Table1[NAMA BARANG "JOYKO"],MATCH(ROW()-2,Table1[1])))</f>
        <v>Tape Cutter TC-116</v>
      </c>
      <c r="D499" s="2" t="str">
        <f t="shared" si="7"/>
        <v>C2:C498</v>
      </c>
      <c r="E499" s="2">
        <f ca="1">IF(_xlfn.IFNA(MATCH(Table1[[#This Row],[2]],INDIRECT(Table1[[#This Row],[3]]),0),0)=0,INDEX(Table1[NAMA BARANG "JOYKO"],MATCH(ROW()-2,Table1[1])),"")</f>
        <v>526</v>
      </c>
      <c r="F499" s="2">
        <f ca="1">IF(Table1[4]="","",COUNT(F$2:F498)+1)</f>
        <v>488</v>
      </c>
      <c r="G499" s="2" t="str">
        <f ca="1">CELL("FORMAT",Table1[7])</f>
        <v>G</v>
      </c>
      <c r="H499" s="2"/>
      <c r="I499" s="2"/>
      <c r="J499" s="2"/>
      <c r="L499">
        <f ca="1">INDEX(Table1[4],MATCH(ROW()-2,Table1[5]))</f>
        <v>535</v>
      </c>
      <c r="M499" t="str">
        <f ca="1">INDEX(Sheet1!A:A,Table2[[#This Row],[//]])</f>
        <v>Tape Cutter TD-2H (HANDLE)</v>
      </c>
      <c r="N499" t="str">
        <f ca="1">IF(INDEX(Sheet1!B:B,Table2[[#This Row],[//]])="","",INDEX(Sheet1!B:B,Table2[[#This Row],[//]]))</f>
        <v>24 pcs</v>
      </c>
      <c r="O499" s="4">
        <f ca="1">IF(INDEX(Sheet1!C:C,Table2[[#This Row],[//]])="","",INDEX(Sheet1!C:C,Table2[[#This Row],[//]]))</f>
        <v>41000</v>
      </c>
      <c r="P499" s="2" t="str">
        <f ca="1">IF(INDEX(Sheet1!D:D,Table2[[#This Row],[//]])="","",INDEX(Sheet1!D:D,Table2[[#This Row],[//]]))</f>
        <v>pc</v>
      </c>
      <c r="Q499" s="2" t="str">
        <f ca="1">IF(INDEX(Sheet1!E:E,Table2[[#This Row],[//]])="","",INDEX(Sheet1!E:E,Table2[[#This Row],[//]]))</f>
        <v>++</v>
      </c>
    </row>
    <row r="500" spans="1:17" x14ac:dyDescent="0.25">
      <c r="A500" s="2">
        <f>IF(OR(Sheet1!A500=Table1[[#Headers],[NAMA BARANG "JOYKO"]],Sheet1!A500=""),"",ROW(Sheet1!A500))</f>
        <v>500</v>
      </c>
      <c r="B500" s="2">
        <f>IF(Table1[[#This Row],[NAMA BARANG "JOYKO"]]="","",COUNT(B$2:B499)+1)</f>
        <v>471</v>
      </c>
      <c r="C500" s="2" t="str">
        <f>INDEX(Sheet1!A:A,INDEX(Table1[NAMA BARANG "JOYKO"],MATCH(ROW()-2,Table1[1])))</f>
        <v>Tape Cutter TC-117</v>
      </c>
      <c r="D500" s="2" t="str">
        <f t="shared" si="7"/>
        <v>C2:C499</v>
      </c>
      <c r="E500" s="2">
        <f ca="1">IF(_xlfn.IFNA(MATCH(Table1[[#This Row],[2]],INDIRECT(Table1[[#This Row],[3]]),0),0)=0,INDEX(Table1[NAMA BARANG "JOYKO"],MATCH(ROW()-2,Table1[1])),"")</f>
        <v>527</v>
      </c>
      <c r="F500" s="2">
        <f ca="1">IF(Table1[4]="","",COUNT(F$2:F499)+1)</f>
        <v>489</v>
      </c>
      <c r="G500" s="2" t="str">
        <f ca="1">CELL("FORMAT",Table1[7])</f>
        <v>G</v>
      </c>
      <c r="H500" s="2"/>
      <c r="I500" s="2"/>
      <c r="J500" s="2"/>
      <c r="L500">
        <f ca="1">INDEX(Table1[4],MATCH(ROW()-2,Table1[5]))</f>
        <v>536</v>
      </c>
      <c r="M500" t="str">
        <f ca="1">INDEX(Sheet1!A:A,Table2[[#This Row],[//]])</f>
        <v>Tape Cutter TD-2S (2" Besi)</v>
      </c>
      <c r="N500" t="str">
        <f ca="1">IF(INDEX(Sheet1!B:B,Table2[[#This Row],[//]])="","",INDEX(Sheet1!B:B,Table2[[#This Row],[//]]))</f>
        <v>100 pcs</v>
      </c>
      <c r="O500" s="4">
        <f ca="1">IF(INDEX(Sheet1!C:C,Table2[[#This Row],[//]])="","",INDEX(Sheet1!C:C,Table2[[#This Row],[//]]))</f>
        <v>17000</v>
      </c>
      <c r="P500" s="2" t="str">
        <f ca="1">IF(INDEX(Sheet1!D:D,Table2[[#This Row],[//]])="","",INDEX(Sheet1!D:D,Table2[[#This Row],[//]]))</f>
        <v>pc</v>
      </c>
      <c r="Q500" s="2" t="str">
        <f ca="1">IF(INDEX(Sheet1!E:E,Table2[[#This Row],[//]])="","",INDEX(Sheet1!E:E,Table2[[#This Row],[//]]))</f>
        <v>++</v>
      </c>
    </row>
    <row r="501" spans="1:17" x14ac:dyDescent="0.25">
      <c r="A501" s="2">
        <f>IF(OR(Sheet1!A501=Table1[[#Headers],[NAMA BARANG "JOYKO"]],Sheet1!A501=""),"",ROW(Sheet1!A501))</f>
        <v>501</v>
      </c>
      <c r="B501" s="2">
        <f>IF(Table1[[#This Row],[NAMA BARANG "JOYKO"]]="","",COUNT(B$2:B500)+1)</f>
        <v>472</v>
      </c>
      <c r="C501" s="2" t="str">
        <f>INDEX(Sheet1!A:A,INDEX(Table1[NAMA BARANG "JOYKO"],MATCH(ROW()-2,Table1[1])))</f>
        <v>Tape Cutter TC-118</v>
      </c>
      <c r="D501" s="2" t="str">
        <f t="shared" si="7"/>
        <v>C2:C500</v>
      </c>
      <c r="E501" s="2">
        <f ca="1">IF(_xlfn.IFNA(MATCH(Table1[[#This Row],[2]],INDIRECT(Table1[[#This Row],[3]]),0),0)=0,INDEX(Table1[NAMA BARANG "JOYKO"],MATCH(ROW()-2,Table1[1])),"")</f>
        <v>528</v>
      </c>
      <c r="F501" s="2">
        <f ca="1">IF(Table1[4]="","",COUNT(F$2:F500)+1)</f>
        <v>490</v>
      </c>
      <c r="G501" s="2" t="str">
        <f ca="1">CELL("FORMAT",Table1[7])</f>
        <v>G</v>
      </c>
      <c r="H501" s="2"/>
      <c r="I501" s="2"/>
      <c r="J501" s="2"/>
      <c r="L501">
        <f ca="1">INDEX(Table1[4],MATCH(ROW()-2,Table1[5]))</f>
        <v>537</v>
      </c>
      <c r="M501" t="str">
        <f ca="1">INDEX(Sheet1!A:A,Table2[[#This Row],[//]])</f>
        <v>Tape Cutter TD-3 (3" Plastik)</v>
      </c>
      <c r="N501" t="str">
        <f ca="1">IF(INDEX(Sheet1!B:B,Table2[[#This Row],[//]])="","",INDEX(Sheet1!B:B,Table2[[#This Row],[//]]))</f>
        <v>96 pcs</v>
      </c>
      <c r="O501" s="4">
        <f ca="1">IF(INDEX(Sheet1!C:C,Table2[[#This Row],[//]])="","",INDEX(Sheet1!C:C,Table2[[#This Row],[//]]))</f>
        <v>17900</v>
      </c>
      <c r="P501" s="2" t="str">
        <f ca="1">IF(INDEX(Sheet1!D:D,Table2[[#This Row],[//]])="","",INDEX(Sheet1!D:D,Table2[[#This Row],[//]]))</f>
        <v>pc</v>
      </c>
      <c r="Q501" s="2" t="str">
        <f ca="1">IF(INDEX(Sheet1!E:E,Table2[[#This Row],[//]])="","",INDEX(Sheet1!E:E,Table2[[#This Row],[//]]))</f>
        <v>++</v>
      </c>
    </row>
    <row r="502" spans="1:17" x14ac:dyDescent="0.25">
      <c r="A502" s="2">
        <f>IF(OR(Sheet1!A502=Table1[[#Headers],[NAMA BARANG "JOYKO"]],Sheet1!A502=""),"",ROW(Sheet1!A502))</f>
        <v>502</v>
      </c>
      <c r="B502" s="2">
        <f>IF(Table1[[#This Row],[NAMA BARANG "JOYKO"]]="","",COUNT(B$2:B501)+1)</f>
        <v>473</v>
      </c>
      <c r="C502" s="2" t="str">
        <f>INDEX(Sheet1!A:A,INDEX(Table1[NAMA BARANG "JOYKO"],MATCH(ROW()-2,Table1[1])))</f>
        <v>Tape Cutter TC-119</v>
      </c>
      <c r="D502" s="2" t="str">
        <f t="shared" si="7"/>
        <v>C2:C501</v>
      </c>
      <c r="E502" s="2">
        <f ca="1">IF(_xlfn.IFNA(MATCH(Table1[[#This Row],[2]],INDIRECT(Table1[[#This Row],[3]]),0),0)=0,INDEX(Table1[NAMA BARANG "JOYKO"],MATCH(ROW()-2,Table1[1])),"")</f>
        <v>529</v>
      </c>
      <c r="F502" s="2">
        <f ca="1">IF(Table1[4]="","",COUNT(F$2:F501)+1)</f>
        <v>491</v>
      </c>
      <c r="G502" s="2" t="str">
        <f ca="1">CELL("FORMAT",Table1[7])</f>
        <v>G</v>
      </c>
      <c r="H502" s="2"/>
      <c r="I502" s="2"/>
      <c r="J502" s="2"/>
      <c r="L502">
        <f ca="1">INDEX(Table1[4],MATCH(ROW()-2,Table1[5]))</f>
        <v>538</v>
      </c>
      <c r="M502" s="3" t="str">
        <f ca="1">INDEX(Sheet1!A:A,Table2[[#This Row],[//]])</f>
        <v>DESK ORGANIZER</v>
      </c>
      <c r="N502" t="str">
        <f ca="1">IF(INDEX(Sheet1!B:B,Table2[[#This Row],[//]])="","",INDEX(Sheet1!B:B,Table2[[#This Row],[//]]))</f>
        <v/>
      </c>
      <c r="O502" s="4" t="str">
        <f ca="1">IF(INDEX(Sheet1!C:C,Table2[[#This Row],[//]])="","",INDEX(Sheet1!C:C,Table2[[#This Row],[//]]))</f>
        <v/>
      </c>
      <c r="P502" s="2" t="str">
        <f ca="1">IF(INDEX(Sheet1!D:D,Table2[[#This Row],[//]])="","",INDEX(Sheet1!D:D,Table2[[#This Row],[//]]))</f>
        <v/>
      </c>
      <c r="Q502" s="2" t="str">
        <f ca="1">IF(INDEX(Sheet1!E:E,Table2[[#This Row],[//]])="","",INDEX(Sheet1!E:E,Table2[[#This Row],[//]]))</f>
        <v/>
      </c>
    </row>
    <row r="503" spans="1:17" x14ac:dyDescent="0.25">
      <c r="A503" s="2">
        <f>IF(OR(Sheet1!A503=Table1[[#Headers],[NAMA BARANG "JOYKO"]],Sheet1!A503=""),"",ROW(Sheet1!A503))</f>
        <v>503</v>
      </c>
      <c r="B503" s="2">
        <f>IF(Table1[[#This Row],[NAMA BARANG "JOYKO"]]="","",COUNT(B$2:B502)+1)</f>
        <v>474</v>
      </c>
      <c r="C503" s="2" t="str">
        <f>INDEX(Sheet1!A:A,INDEX(Table1[NAMA BARANG "JOYKO"],MATCH(ROW()-2,Table1[1])))</f>
        <v>Tape Cutter TD-09N</v>
      </c>
      <c r="D503" s="2" t="str">
        <f t="shared" si="7"/>
        <v>C2:C502</v>
      </c>
      <c r="E503" s="2">
        <f ca="1">IF(_xlfn.IFNA(MATCH(Table1[[#This Row],[2]],INDIRECT(Table1[[#This Row],[3]]),0),0)=0,INDEX(Table1[NAMA BARANG "JOYKO"],MATCH(ROW()-2,Table1[1])),"")</f>
        <v>530</v>
      </c>
      <c r="F503" s="2">
        <f ca="1">IF(Table1[4]="","",COUNT(F$2:F502)+1)</f>
        <v>492</v>
      </c>
      <c r="G503" s="2" t="str">
        <f ca="1">CELL("FORMAT",Table1[7])</f>
        <v>G</v>
      </c>
      <c r="H503" s="2"/>
      <c r="I503" s="2"/>
      <c r="J503" s="2"/>
      <c r="L503">
        <f ca="1">INDEX(Table1[4],MATCH(ROW()-2,Table1[5]))</f>
        <v>539</v>
      </c>
      <c r="M503" t="str">
        <f ca="1">INDEX(Sheet1!A:A,Table2[[#This Row],[//]])</f>
        <v>Desk Organizer DO-35</v>
      </c>
      <c r="N503" t="str">
        <f ca="1">IF(INDEX(Sheet1!B:B,Table2[[#This Row],[//]])="","",INDEX(Sheet1!B:B,Table2[[#This Row],[//]]))</f>
        <v>1 pcs</v>
      </c>
      <c r="O503" s="4">
        <f ca="1">IF(INDEX(Sheet1!C:C,Table2[[#This Row],[//]])="","",INDEX(Sheet1!C:C,Table2[[#This Row],[//]]))</f>
        <v>160000</v>
      </c>
      <c r="P503" s="2" t="str">
        <f ca="1">IF(INDEX(Sheet1!D:D,Table2[[#This Row],[//]])="","",INDEX(Sheet1!D:D,Table2[[#This Row],[//]]))</f>
        <v>pc</v>
      </c>
      <c r="Q503" s="2" t="str">
        <f ca="1">IF(INDEX(Sheet1!E:E,Table2[[#This Row],[//]])="","",INDEX(Sheet1!E:E,Table2[[#This Row],[//]]))</f>
        <v>++</v>
      </c>
    </row>
    <row r="504" spans="1:17" x14ac:dyDescent="0.25">
      <c r="A504" s="2">
        <f>IF(OR(Sheet1!A504=Table1[[#Headers],[NAMA BARANG "JOYKO"]],Sheet1!A504=""),"",ROW(Sheet1!A504))</f>
        <v>504</v>
      </c>
      <c r="B504" s="2">
        <f>IF(Table1[[#This Row],[NAMA BARANG "JOYKO"]]="","",COUNT(B$2:B503)+1)</f>
        <v>475</v>
      </c>
      <c r="C504" s="2" t="str">
        <f>INDEX(Sheet1!A:A,INDEX(Table1[NAMA BARANG "JOYKO"],MATCH(ROW()-2,Table1[1])))</f>
        <v>Tape Cutter TD-101</v>
      </c>
      <c r="D504" s="2" t="str">
        <f t="shared" si="7"/>
        <v>C2:C503</v>
      </c>
      <c r="E504" s="2">
        <f ca="1">IF(_xlfn.IFNA(MATCH(Table1[[#This Row],[2]],INDIRECT(Table1[[#This Row],[3]]),0),0)=0,INDEX(Table1[NAMA BARANG "JOYKO"],MATCH(ROW()-2,Table1[1])),"")</f>
        <v>531</v>
      </c>
      <c r="F504" s="2">
        <f ca="1">IF(Table1[4]="","",COUNT(F$2:F503)+1)</f>
        <v>493</v>
      </c>
      <c r="G504" s="2" t="str">
        <f ca="1">CELL("FORMAT",Table1[7])</f>
        <v>G</v>
      </c>
      <c r="H504" s="2"/>
      <c r="I504" s="2"/>
      <c r="J504" s="2"/>
      <c r="L504">
        <f ca="1">INDEX(Table1[4],MATCH(ROW()-2,Table1[5]))</f>
        <v>540</v>
      </c>
      <c r="M504" t="str">
        <f ca="1">INDEX(Sheet1!A:A,Table2[[#This Row],[//]])</f>
        <v>Desk Organizer DO-51</v>
      </c>
      <c r="N504" t="str">
        <f ca="1">IF(INDEX(Sheet1!B:B,Table2[[#This Row],[//]])="","",INDEX(Sheet1!B:B,Table2[[#This Row],[//]]))</f>
        <v>4 pcs</v>
      </c>
      <c r="O504" s="4">
        <f ca="1">IF(INDEX(Sheet1!C:C,Table2[[#This Row],[//]])="","",INDEX(Sheet1!C:C,Table2[[#This Row],[//]]))</f>
        <v>205000</v>
      </c>
      <c r="P504" s="2" t="str">
        <f ca="1">IF(INDEX(Sheet1!D:D,Table2[[#This Row],[//]])="","",INDEX(Sheet1!D:D,Table2[[#This Row],[//]]))</f>
        <v>pc</v>
      </c>
      <c r="Q504" s="2" t="str">
        <f ca="1">IF(INDEX(Sheet1!E:E,Table2[[#This Row],[//]])="","",INDEX(Sheet1!E:E,Table2[[#This Row],[//]]))</f>
        <v>++</v>
      </c>
    </row>
    <row r="505" spans="1:17" x14ac:dyDescent="0.25">
      <c r="A505" s="2">
        <f>IF(OR(Sheet1!A505=Table1[[#Headers],[NAMA BARANG "JOYKO"]],Sheet1!A505=""),"",ROW(Sheet1!A505))</f>
        <v>505</v>
      </c>
      <c r="B505" s="2">
        <f>IF(Table1[[#This Row],[NAMA BARANG "JOYKO"]]="","",COUNT(B$2:B504)+1)</f>
        <v>476</v>
      </c>
      <c r="C505" s="2" t="str">
        <f>INDEX(Sheet1!A:A,INDEX(Table1[NAMA BARANG "JOYKO"],MATCH(ROW()-2,Table1[1])))</f>
        <v>Tape Cutter TD-102</v>
      </c>
      <c r="D505" s="2" t="str">
        <f t="shared" si="7"/>
        <v>C2:C504</v>
      </c>
      <c r="E505" s="2">
        <f ca="1">IF(_xlfn.IFNA(MATCH(Table1[[#This Row],[2]],INDIRECT(Table1[[#This Row],[3]]),0),0)=0,INDEX(Table1[NAMA BARANG "JOYKO"],MATCH(ROW()-2,Table1[1])),"")</f>
        <v>532</v>
      </c>
      <c r="F505" s="2">
        <f ca="1">IF(Table1[4]="","",COUNT(F$2:F504)+1)</f>
        <v>494</v>
      </c>
      <c r="G505" s="2" t="str">
        <f ca="1">CELL("FORMAT",Table1[7])</f>
        <v>G</v>
      </c>
      <c r="H505" s="2"/>
      <c r="I505" s="2"/>
      <c r="J505" s="2"/>
      <c r="L505">
        <f ca="1">INDEX(Table1[4],MATCH(ROW()-2,Table1[5]))</f>
        <v>541</v>
      </c>
      <c r="M505" t="str">
        <f ca="1">INDEX(Sheet1!A:A,Table2[[#This Row],[//]])</f>
        <v>Organizer DS-42</v>
      </c>
      <c r="N505" t="str">
        <f ca="1">IF(INDEX(Sheet1!B:B,Table2[[#This Row],[//]])="","",INDEX(Sheet1!B:B,Table2[[#This Row],[//]]))</f>
        <v>24 pcs</v>
      </c>
      <c r="O505" s="4">
        <f ca="1">IF(INDEX(Sheet1!C:C,Table2[[#This Row],[//]])="","",INDEX(Sheet1!C:C,Table2[[#This Row],[//]]))</f>
        <v>31000</v>
      </c>
      <c r="P505" s="2" t="str">
        <f ca="1">IF(INDEX(Sheet1!D:D,Table2[[#This Row],[//]])="","",INDEX(Sheet1!D:D,Table2[[#This Row],[//]]))</f>
        <v>pc</v>
      </c>
      <c r="Q505" s="2" t="str">
        <f ca="1">IF(INDEX(Sheet1!E:E,Table2[[#This Row],[//]])="","",INDEX(Sheet1!E:E,Table2[[#This Row],[//]]))</f>
        <v>++</v>
      </c>
    </row>
    <row r="506" spans="1:17" x14ac:dyDescent="0.25">
      <c r="A506" s="2">
        <f>IF(OR(Sheet1!A506=Table1[[#Headers],[NAMA BARANG "JOYKO"]],Sheet1!A506=""),"",ROW(Sheet1!A506))</f>
        <v>506</v>
      </c>
      <c r="B506" s="2">
        <f>IF(Table1[[#This Row],[NAMA BARANG "JOYKO"]]="","",COUNT(B$2:B505)+1)</f>
        <v>477</v>
      </c>
      <c r="C506" s="2" t="str">
        <f>INDEX(Sheet1!A:A,INDEX(Table1[NAMA BARANG "JOYKO"],MATCH(ROW()-2,Table1[1])))</f>
        <v>Tape Cutter TD-103</v>
      </c>
      <c r="D506" s="2" t="str">
        <f t="shared" si="7"/>
        <v>C2:C505</v>
      </c>
      <c r="E506" s="2">
        <f ca="1">IF(_xlfn.IFNA(MATCH(Table1[[#This Row],[2]],INDIRECT(Table1[[#This Row],[3]]),0),0)=0,INDEX(Table1[NAMA BARANG "JOYKO"],MATCH(ROW()-2,Table1[1])),"")</f>
        <v>533</v>
      </c>
      <c r="F506" s="2">
        <f ca="1">IF(Table1[4]="","",COUNT(F$2:F505)+1)</f>
        <v>495</v>
      </c>
      <c r="G506" s="2" t="str">
        <f ca="1">CELL("FORMAT",Table1[7])</f>
        <v>G</v>
      </c>
      <c r="H506" s="2"/>
      <c r="I506" s="2"/>
      <c r="J506" s="2"/>
      <c r="L506">
        <f ca="1">INDEX(Table1[4],MATCH(ROW()-2,Table1[5]))</f>
        <v>542</v>
      </c>
      <c r="M506" s="3" t="str">
        <f ca="1">INDEX(Sheet1!A:A,Table2[[#This Row],[//]])</f>
        <v>DESK SET</v>
      </c>
      <c r="N506" t="str">
        <f ca="1">IF(INDEX(Sheet1!B:B,Table2[[#This Row],[//]])="","",INDEX(Sheet1!B:B,Table2[[#This Row],[//]]))</f>
        <v/>
      </c>
      <c r="O506" s="4" t="str">
        <f ca="1">IF(INDEX(Sheet1!C:C,Table2[[#This Row],[//]])="","",INDEX(Sheet1!C:C,Table2[[#This Row],[//]]))</f>
        <v/>
      </c>
      <c r="P506" s="2" t="str">
        <f ca="1">IF(INDEX(Sheet1!D:D,Table2[[#This Row],[//]])="","",INDEX(Sheet1!D:D,Table2[[#This Row],[//]]))</f>
        <v/>
      </c>
      <c r="Q506" s="2" t="str">
        <f ca="1">IF(INDEX(Sheet1!E:E,Table2[[#This Row],[//]])="","",INDEX(Sheet1!E:E,Table2[[#This Row],[//]]))</f>
        <v/>
      </c>
    </row>
    <row r="507" spans="1:17" x14ac:dyDescent="0.25">
      <c r="A507" s="2">
        <f>IF(OR(Sheet1!A507=Table1[[#Headers],[NAMA BARANG "JOYKO"]],Sheet1!A507=""),"",ROW(Sheet1!A507))</f>
        <v>507</v>
      </c>
      <c r="B507" s="2">
        <f>IF(Table1[[#This Row],[NAMA BARANG "JOYKO"]]="","",COUNT(B$2:B506)+1)</f>
        <v>478</v>
      </c>
      <c r="C507" s="2" t="str">
        <f>INDEX(Sheet1!A:A,INDEX(Table1[NAMA BARANG "JOYKO"],MATCH(ROW()-2,Table1[1])))</f>
        <v>Tape Cutter TD-2 (2" Plastik)</v>
      </c>
      <c r="D507" s="2" t="str">
        <f t="shared" si="7"/>
        <v>C2:C506</v>
      </c>
      <c r="E507" s="2">
        <f ca="1">IF(_xlfn.IFNA(MATCH(Table1[[#This Row],[2]],INDIRECT(Table1[[#This Row],[3]]),0),0)=0,INDEX(Table1[NAMA BARANG "JOYKO"],MATCH(ROW()-2,Table1[1])),"")</f>
        <v>534</v>
      </c>
      <c r="F507" s="2">
        <f ca="1">IF(Table1[4]="","",COUNT(F$2:F506)+1)</f>
        <v>496</v>
      </c>
      <c r="G507" s="2" t="str">
        <f ca="1">CELL("FORMAT",Table1[7])</f>
        <v>G</v>
      </c>
      <c r="H507" s="2"/>
      <c r="I507" s="2"/>
      <c r="J507" s="2"/>
      <c r="L507">
        <f ca="1">INDEX(Table1[4],MATCH(ROW()-2,Table1[5]))</f>
        <v>543</v>
      </c>
      <c r="M507" t="str">
        <f ca="1">INDEX(Sheet1!A:A,Table2[[#This Row],[//]])</f>
        <v>Desk Set DS-0812</v>
      </c>
      <c r="N507" t="str">
        <f ca="1">IF(INDEX(Sheet1!B:B,Table2[[#This Row],[//]])="","",INDEX(Sheet1!B:B,Table2[[#This Row],[//]]))</f>
        <v>50 pcs</v>
      </c>
      <c r="O507" s="4">
        <f ca="1">IF(INDEX(Sheet1!C:C,Table2[[#This Row],[//]])="","",INDEX(Sheet1!C:C,Table2[[#This Row],[//]]))</f>
        <v>20500</v>
      </c>
      <c r="P507" s="2" t="str">
        <f ca="1">IF(INDEX(Sheet1!D:D,Table2[[#This Row],[//]])="","",INDEX(Sheet1!D:D,Table2[[#This Row],[//]]))</f>
        <v>pc</v>
      </c>
      <c r="Q507" s="2" t="str">
        <f ca="1">IF(INDEX(Sheet1!E:E,Table2[[#This Row],[//]])="","",INDEX(Sheet1!E:E,Table2[[#This Row],[//]]))</f>
        <v>++</v>
      </c>
    </row>
    <row r="508" spans="1:17" x14ac:dyDescent="0.25">
      <c r="A508" s="2">
        <f>IF(OR(Sheet1!A508=Table1[[#Headers],[NAMA BARANG "JOYKO"]],Sheet1!A508=""),"",ROW(Sheet1!A508))</f>
        <v>508</v>
      </c>
      <c r="B508" s="2">
        <f>IF(Table1[[#This Row],[NAMA BARANG "JOYKO"]]="","",COUNT(B$2:B507)+1)</f>
        <v>479</v>
      </c>
      <c r="C508" s="2" t="str">
        <f>INDEX(Sheet1!A:A,INDEX(Table1[NAMA BARANG "JOYKO"],MATCH(ROW()-2,Table1[1])))</f>
        <v>Tape Cutter TD-2H (HANDLE)</v>
      </c>
      <c r="D508" s="2" t="str">
        <f t="shared" si="7"/>
        <v>C2:C507</v>
      </c>
      <c r="E508" s="2">
        <f ca="1">IF(_xlfn.IFNA(MATCH(Table1[[#This Row],[2]],INDIRECT(Table1[[#This Row],[3]]),0),0)=0,INDEX(Table1[NAMA BARANG "JOYKO"],MATCH(ROW()-2,Table1[1])),"")</f>
        <v>535</v>
      </c>
      <c r="F508" s="2">
        <f ca="1">IF(Table1[4]="","",COUNT(F$2:F507)+1)</f>
        <v>497</v>
      </c>
      <c r="G508" s="2" t="str">
        <f ca="1">CELL("FORMAT",Table1[7])</f>
        <v>G</v>
      </c>
      <c r="H508" s="2"/>
      <c r="I508" s="2"/>
      <c r="J508" s="2"/>
      <c r="L508">
        <f ca="1">INDEX(Table1[4],MATCH(ROW()-2,Table1[5]))</f>
        <v>544</v>
      </c>
      <c r="M508" t="str">
        <f ca="1">INDEX(Sheet1!A:A,Table2[[#This Row],[//]])</f>
        <v>Desk Set DS-0913</v>
      </c>
      <c r="N508" t="str">
        <f ca="1">IF(INDEX(Sheet1!B:B,Table2[[#This Row],[//]])="","",INDEX(Sheet1!B:B,Table2[[#This Row],[//]]))</f>
        <v>40 pcs</v>
      </c>
      <c r="O508" s="4">
        <f ca="1">IF(INDEX(Sheet1!C:C,Table2[[#This Row],[//]])="","",INDEX(Sheet1!C:C,Table2[[#This Row],[//]]))</f>
        <v>25000</v>
      </c>
      <c r="P508" s="2" t="str">
        <f ca="1">IF(INDEX(Sheet1!D:D,Table2[[#This Row],[//]])="","",INDEX(Sheet1!D:D,Table2[[#This Row],[//]]))</f>
        <v>pc</v>
      </c>
      <c r="Q508" s="2" t="str">
        <f ca="1">IF(INDEX(Sheet1!E:E,Table2[[#This Row],[//]])="","",INDEX(Sheet1!E:E,Table2[[#This Row],[//]]))</f>
        <v>++</v>
      </c>
    </row>
    <row r="509" spans="1:17" x14ac:dyDescent="0.25">
      <c r="A509" s="2">
        <f>IF(OR(Sheet1!A509=Table1[[#Headers],[NAMA BARANG "JOYKO"]],Sheet1!A509=""),"",ROW(Sheet1!A509))</f>
        <v>509</v>
      </c>
      <c r="B509" s="2">
        <f>IF(Table1[[#This Row],[NAMA BARANG "JOYKO"]]="","",COUNT(B$2:B508)+1)</f>
        <v>480</v>
      </c>
      <c r="C509" s="2" t="str">
        <f>INDEX(Sheet1!A:A,INDEX(Table1[NAMA BARANG "JOYKO"],MATCH(ROW()-2,Table1[1])))</f>
        <v>Tape Cutter TD-2S (2" Besi)</v>
      </c>
      <c r="D509" s="2" t="str">
        <f t="shared" si="7"/>
        <v>C2:C508</v>
      </c>
      <c r="E509" s="2">
        <f ca="1">IF(_xlfn.IFNA(MATCH(Table1[[#This Row],[2]],INDIRECT(Table1[[#This Row],[3]]),0),0)=0,INDEX(Table1[NAMA BARANG "JOYKO"],MATCH(ROW()-2,Table1[1])),"")</f>
        <v>536</v>
      </c>
      <c r="F509" s="2">
        <f ca="1">IF(Table1[4]="","",COUNT(F$2:F508)+1)</f>
        <v>498</v>
      </c>
      <c r="G509" s="2" t="str">
        <f ca="1">CELL("FORMAT",Table1[7])</f>
        <v>G</v>
      </c>
      <c r="H509" s="2"/>
      <c r="I509" s="2"/>
      <c r="J509" s="2"/>
      <c r="L509">
        <f ca="1">INDEX(Table1[4],MATCH(ROW()-2,Table1[5]))</f>
        <v>545</v>
      </c>
      <c r="M509" t="str">
        <f ca="1">INDEX(Sheet1!A:A,Table2[[#This Row],[//]])</f>
        <v>Desk Set DS-338</v>
      </c>
      <c r="N509" t="str">
        <f ca="1">IF(INDEX(Sheet1!B:B,Table2[[#This Row],[//]])="","",INDEX(Sheet1!B:B,Table2[[#This Row],[//]]))</f>
        <v>48 pcs</v>
      </c>
      <c r="O509" s="4">
        <f ca="1">IF(INDEX(Sheet1!C:C,Table2[[#This Row],[//]])="","",INDEX(Sheet1!C:C,Table2[[#This Row],[//]]))</f>
        <v>26200</v>
      </c>
      <c r="P509" s="2" t="str">
        <f ca="1">IF(INDEX(Sheet1!D:D,Table2[[#This Row],[//]])="","",INDEX(Sheet1!D:D,Table2[[#This Row],[//]]))</f>
        <v>pc</v>
      </c>
      <c r="Q509" s="2" t="str">
        <f ca="1">IF(INDEX(Sheet1!E:E,Table2[[#This Row],[//]])="","",INDEX(Sheet1!E:E,Table2[[#This Row],[//]]))</f>
        <v>++</v>
      </c>
    </row>
    <row r="510" spans="1:17" x14ac:dyDescent="0.25">
      <c r="A510" s="2">
        <f>IF(OR(Sheet1!A510=Table1[[#Headers],[NAMA BARANG "JOYKO"]],Sheet1!A510=""),"",ROW(Sheet1!A510))</f>
        <v>510</v>
      </c>
      <c r="B510" s="2">
        <f>IF(Table1[[#This Row],[NAMA BARANG "JOYKO"]]="","",COUNT(B$2:B509)+1)</f>
        <v>481</v>
      </c>
      <c r="C510" s="2" t="str">
        <f>INDEX(Sheet1!A:A,INDEX(Table1[NAMA BARANG "JOYKO"],MATCH(ROW()-2,Table1[1])))</f>
        <v>Tape Cutter TD-3 (3" Plastik)</v>
      </c>
      <c r="D510" s="2" t="str">
        <f t="shared" si="7"/>
        <v>C2:C509</v>
      </c>
      <c r="E510" s="2">
        <f ca="1">IF(_xlfn.IFNA(MATCH(Table1[[#This Row],[2]],INDIRECT(Table1[[#This Row],[3]]),0),0)=0,INDEX(Table1[NAMA BARANG "JOYKO"],MATCH(ROW()-2,Table1[1])),"")</f>
        <v>537</v>
      </c>
      <c r="F510" s="2">
        <f ca="1">IF(Table1[4]="","",COUNT(F$2:F509)+1)</f>
        <v>499</v>
      </c>
      <c r="G510" s="2" t="str">
        <f ca="1">CELL("FORMAT",Table1[7])</f>
        <v>G</v>
      </c>
      <c r="H510" s="2"/>
      <c r="I510" s="2"/>
      <c r="J510" s="2"/>
      <c r="L510">
        <f ca="1">INDEX(Table1[4],MATCH(ROW()-2,Table1[5]))</f>
        <v>546</v>
      </c>
      <c r="M510" t="str">
        <f ca="1">INDEX(Sheet1!A:A,Table2[[#This Row],[//]])</f>
        <v>Desk Set DS-1014</v>
      </c>
      <c r="N510" t="str">
        <f ca="1">IF(INDEX(Sheet1!B:B,Table2[[#This Row],[//]])="","",INDEX(Sheet1!B:B,Table2[[#This Row],[//]]))</f>
        <v>80 pcs</v>
      </c>
      <c r="O510" s="4">
        <f ca="1">IF(INDEX(Sheet1!C:C,Table2[[#This Row],[//]])="","",INDEX(Sheet1!C:C,Table2[[#This Row],[//]]))</f>
        <v>23500</v>
      </c>
      <c r="P510" s="2" t="str">
        <f ca="1">IF(INDEX(Sheet1!D:D,Table2[[#This Row],[//]])="","",INDEX(Sheet1!D:D,Table2[[#This Row],[//]]))</f>
        <v>pc</v>
      </c>
      <c r="Q510" s="2" t="str">
        <f ca="1">IF(INDEX(Sheet1!E:E,Table2[[#This Row],[//]])="","",INDEX(Sheet1!E:E,Table2[[#This Row],[//]]))</f>
        <v>++</v>
      </c>
    </row>
    <row r="511" spans="1:17" x14ac:dyDescent="0.25">
      <c r="A511" s="2">
        <f>IF(OR(Sheet1!A511=Table1[[#Headers],[NAMA BARANG "JOYKO"]],Sheet1!A511=""),"",ROW(Sheet1!A511))</f>
        <v>511</v>
      </c>
      <c r="B511" s="2">
        <f>IF(Table1[[#This Row],[NAMA BARANG "JOYKO"]]="","",COUNT(B$2:B510)+1)</f>
        <v>482</v>
      </c>
      <c r="C511" s="2" t="str">
        <f>INDEX(Sheet1!A:A,INDEX(Table1[NAMA BARANG "JOYKO"],MATCH(ROW()-2,Table1[1])))</f>
        <v>DESK ORGANIZER</v>
      </c>
      <c r="D511" s="2" t="str">
        <f t="shared" si="7"/>
        <v>C2:C510</v>
      </c>
      <c r="E511" s="2">
        <f ca="1">IF(_xlfn.IFNA(MATCH(Table1[[#This Row],[2]],INDIRECT(Table1[[#This Row],[3]]),0),0)=0,INDEX(Table1[NAMA BARANG "JOYKO"],MATCH(ROW()-2,Table1[1])),"")</f>
        <v>538</v>
      </c>
      <c r="F511" s="2">
        <f ca="1">IF(Table1[4]="","",COUNT(F$2:F510)+1)</f>
        <v>500</v>
      </c>
      <c r="G511" s="2" t="str">
        <f ca="1">CELL("FORMAT",Table1[7])</f>
        <v>G</v>
      </c>
      <c r="H511" s="2"/>
      <c r="I511" s="2"/>
      <c r="J511" s="2"/>
      <c r="L511">
        <f ca="1">INDEX(Table1[4],MATCH(ROW()-2,Table1[5]))</f>
        <v>547</v>
      </c>
      <c r="M511" t="str">
        <f ca="1">INDEX(Sheet1!A:A,Table2[[#This Row],[//]])</f>
        <v>Desk Set DS-1015</v>
      </c>
      <c r="N511" t="str">
        <f ca="1">IF(INDEX(Sheet1!B:B,Table2[[#This Row],[//]])="","",INDEX(Sheet1!B:B,Table2[[#This Row],[//]]))</f>
        <v>90 pcs</v>
      </c>
      <c r="O511" s="4">
        <f ca="1">IF(INDEX(Sheet1!C:C,Table2[[#This Row],[//]])="","",INDEX(Sheet1!C:C,Table2[[#This Row],[//]]))</f>
        <v>24000</v>
      </c>
      <c r="P511" s="2" t="str">
        <f ca="1">IF(INDEX(Sheet1!D:D,Table2[[#This Row],[//]])="","",INDEX(Sheet1!D:D,Table2[[#This Row],[//]]))</f>
        <v>pc</v>
      </c>
      <c r="Q511" s="2" t="str">
        <f ca="1">IF(INDEX(Sheet1!E:E,Table2[[#This Row],[//]])="","",INDEX(Sheet1!E:E,Table2[[#This Row],[//]]))</f>
        <v>++</v>
      </c>
    </row>
    <row r="512" spans="1:17" x14ac:dyDescent="0.25">
      <c r="A512" s="2">
        <f>IF(OR(Sheet1!A512=Table1[[#Headers],[NAMA BARANG "JOYKO"]],Sheet1!A512=""),"",ROW(Sheet1!A512))</f>
        <v>512</v>
      </c>
      <c r="B512" s="2">
        <f>IF(Table1[[#This Row],[NAMA BARANG "JOYKO"]]="","",COUNT(B$2:B511)+1)</f>
        <v>483</v>
      </c>
      <c r="C512" s="2" t="str">
        <f>INDEX(Sheet1!A:A,INDEX(Table1[NAMA BARANG "JOYKO"],MATCH(ROW()-2,Table1[1])))</f>
        <v>Desk Organizer DO-35</v>
      </c>
      <c r="D512" s="2" t="str">
        <f t="shared" si="7"/>
        <v>C2:C511</v>
      </c>
      <c r="E512" s="2">
        <f ca="1">IF(_xlfn.IFNA(MATCH(Table1[[#This Row],[2]],INDIRECT(Table1[[#This Row],[3]]),0),0)=0,INDEX(Table1[NAMA BARANG "JOYKO"],MATCH(ROW()-2,Table1[1])),"")</f>
        <v>539</v>
      </c>
      <c r="F512" s="2">
        <f ca="1">IF(Table1[4]="","",COUNT(F$2:F511)+1)</f>
        <v>501</v>
      </c>
      <c r="G512" s="2" t="str">
        <f ca="1">CELL("FORMAT",Table1[7])</f>
        <v>G</v>
      </c>
      <c r="H512" s="2"/>
      <c r="I512" s="2"/>
      <c r="J512" s="2"/>
      <c r="L512">
        <f ca="1">INDEX(Table1[4],MATCH(ROW()-2,Table1[5]))</f>
        <v>548</v>
      </c>
      <c r="M512" t="str">
        <f ca="1">INDEX(Sheet1!A:A,Table2[[#This Row],[//]])</f>
        <v>Desk Set DS-12R</v>
      </c>
      <c r="N512" t="str">
        <f ca="1">IF(INDEX(Sheet1!B:B,Table2[[#This Row],[//]])="","",INDEX(Sheet1!B:B,Table2[[#This Row],[//]]))</f>
        <v>80 pcs</v>
      </c>
      <c r="O512" s="4">
        <f ca="1">IF(INDEX(Sheet1!C:C,Table2[[#This Row],[//]])="","",INDEX(Sheet1!C:C,Table2[[#This Row],[//]]))</f>
        <v>19000</v>
      </c>
      <c r="P512" s="2" t="str">
        <f ca="1">IF(INDEX(Sheet1!D:D,Table2[[#This Row],[//]])="","",INDEX(Sheet1!D:D,Table2[[#This Row],[//]]))</f>
        <v>pc</v>
      </c>
      <c r="Q512" s="2" t="str">
        <f ca="1">IF(INDEX(Sheet1!E:E,Table2[[#This Row],[//]])="","",INDEX(Sheet1!E:E,Table2[[#This Row],[//]]))</f>
        <v>++</v>
      </c>
    </row>
    <row r="513" spans="1:17" x14ac:dyDescent="0.25">
      <c r="A513" s="2">
        <f>IF(OR(Sheet1!A513=Table1[[#Headers],[NAMA BARANG "JOYKO"]],Sheet1!A513=""),"",ROW(Sheet1!A513))</f>
        <v>513</v>
      </c>
      <c r="B513" s="2">
        <f>IF(Table1[[#This Row],[NAMA BARANG "JOYKO"]]="","",COUNT(B$2:B512)+1)</f>
        <v>484</v>
      </c>
      <c r="C513" s="2" t="str">
        <f>INDEX(Sheet1!A:A,INDEX(Table1[NAMA BARANG "JOYKO"],MATCH(ROW()-2,Table1[1])))</f>
        <v>Desk Organizer DO-51</v>
      </c>
      <c r="D513" s="2" t="str">
        <f t="shared" si="7"/>
        <v>C2:C512</v>
      </c>
      <c r="E513" s="2">
        <f ca="1">IF(_xlfn.IFNA(MATCH(Table1[[#This Row],[2]],INDIRECT(Table1[[#This Row],[3]]),0),0)=0,INDEX(Table1[NAMA BARANG "JOYKO"],MATCH(ROW()-2,Table1[1])),"")</f>
        <v>540</v>
      </c>
      <c r="F513" s="2">
        <f ca="1">IF(Table1[4]="","",COUNT(F$2:F512)+1)</f>
        <v>502</v>
      </c>
      <c r="G513" s="2" t="str">
        <f ca="1">CELL("FORMAT",Table1[7])</f>
        <v>G</v>
      </c>
      <c r="H513" s="2"/>
      <c r="I513" s="2"/>
      <c r="J513" s="2"/>
      <c r="L513">
        <f ca="1">INDEX(Table1[4],MATCH(ROW()-2,Table1[5]))</f>
        <v>549</v>
      </c>
      <c r="M513" t="str">
        <f ca="1">INDEX(Sheet1!A:A,Table2[[#This Row],[//]])</f>
        <v>Desk Set DS-13</v>
      </c>
      <c r="N513" t="str">
        <f ca="1">IF(INDEX(Sheet1!B:B,Table2[[#This Row],[//]])="","",INDEX(Sheet1!B:B,Table2[[#This Row],[//]]))</f>
        <v>72 pcs</v>
      </c>
      <c r="O513" s="4">
        <f ca="1">IF(INDEX(Sheet1!C:C,Table2[[#This Row],[//]])="","",INDEX(Sheet1!C:C,Table2[[#This Row],[//]]))</f>
        <v>23500</v>
      </c>
      <c r="P513" s="2" t="str">
        <f ca="1">IF(INDEX(Sheet1!D:D,Table2[[#This Row],[//]])="","",INDEX(Sheet1!D:D,Table2[[#This Row],[//]]))</f>
        <v>pc</v>
      </c>
      <c r="Q513" s="2" t="str">
        <f ca="1">IF(INDEX(Sheet1!E:E,Table2[[#This Row],[//]])="","",INDEX(Sheet1!E:E,Table2[[#This Row],[//]]))</f>
        <v>++</v>
      </c>
    </row>
    <row r="514" spans="1:17" x14ac:dyDescent="0.25">
      <c r="A514" s="2">
        <f>IF(OR(Sheet1!A514=Table1[[#Headers],[NAMA BARANG "JOYKO"]],Sheet1!A514=""),"",ROW(Sheet1!A514))</f>
        <v>514</v>
      </c>
      <c r="B514" s="2">
        <f>IF(Table1[[#This Row],[NAMA BARANG "JOYKO"]]="","",COUNT(B$2:B513)+1)</f>
        <v>485</v>
      </c>
      <c r="C514" s="2" t="str">
        <f>INDEX(Sheet1!A:A,INDEX(Table1[NAMA BARANG "JOYKO"],MATCH(ROW()-2,Table1[1])))</f>
        <v>Organizer DS-42</v>
      </c>
      <c r="D514" s="2" t="str">
        <f t="shared" si="7"/>
        <v>C2:C513</v>
      </c>
      <c r="E514" s="2">
        <f ca="1">IF(_xlfn.IFNA(MATCH(Table1[[#This Row],[2]],INDIRECT(Table1[[#This Row],[3]]),0),0)=0,INDEX(Table1[NAMA BARANG "JOYKO"],MATCH(ROW()-2,Table1[1])),"")</f>
        <v>541</v>
      </c>
      <c r="F514" s="2">
        <f ca="1">IF(Table1[4]="","",COUNT(F$2:F513)+1)</f>
        <v>503</v>
      </c>
      <c r="G514" s="2" t="str">
        <f ca="1">CELL("FORMAT",Table1[7])</f>
        <v>G</v>
      </c>
      <c r="H514" s="2"/>
      <c r="I514" s="2"/>
      <c r="J514" s="2"/>
      <c r="L514">
        <f ca="1">INDEX(Table1[4],MATCH(ROW()-2,Table1[5]))</f>
        <v>554</v>
      </c>
      <c r="M514" t="str">
        <f ca="1">INDEX(Sheet1!A:A,Table2[[#This Row],[//]])</f>
        <v>Desk Set DS-14</v>
      </c>
      <c r="N514" t="str">
        <f ca="1">IF(INDEX(Sheet1!B:B,Table2[[#This Row],[//]])="","",INDEX(Sheet1!B:B,Table2[[#This Row],[//]]))</f>
        <v>30 pcs</v>
      </c>
      <c r="O514" s="4">
        <f ca="1">IF(INDEX(Sheet1!C:C,Table2[[#This Row],[//]])="","",INDEX(Sheet1!C:C,Table2[[#This Row],[//]]))</f>
        <v>29500</v>
      </c>
      <c r="P514" s="2" t="str">
        <f ca="1">IF(INDEX(Sheet1!D:D,Table2[[#This Row],[//]])="","",INDEX(Sheet1!D:D,Table2[[#This Row],[//]]))</f>
        <v>pc</v>
      </c>
      <c r="Q514" s="2" t="str">
        <f ca="1">IF(INDEX(Sheet1!E:E,Table2[[#This Row],[//]])="","",INDEX(Sheet1!E:E,Table2[[#This Row],[//]]))</f>
        <v>++</v>
      </c>
    </row>
    <row r="515" spans="1:17" x14ac:dyDescent="0.25">
      <c r="A515" s="2">
        <f>IF(OR(Sheet1!A515=Table1[[#Headers],[NAMA BARANG "JOYKO"]],Sheet1!A515=""),"",ROW(Sheet1!A515))</f>
        <v>515</v>
      </c>
      <c r="B515" s="2">
        <f>IF(Table1[[#This Row],[NAMA BARANG "JOYKO"]]="","",COUNT(B$2:B514)+1)</f>
        <v>486</v>
      </c>
      <c r="C515" s="2" t="str">
        <f>INDEX(Sheet1!A:A,INDEX(Table1[NAMA BARANG "JOYKO"],MATCH(ROW()-2,Table1[1])))</f>
        <v>DESK SET</v>
      </c>
      <c r="D515" s="2" t="str">
        <f t="shared" ref="D515:D578" si="8">"C"&amp;2&amp;":C"&amp;ROW()-1</f>
        <v>C2:C514</v>
      </c>
      <c r="E515" s="2">
        <f ca="1">IF(_xlfn.IFNA(MATCH(Table1[[#This Row],[2]],INDIRECT(Table1[[#This Row],[3]]),0),0)=0,INDEX(Table1[NAMA BARANG "JOYKO"],MATCH(ROW()-2,Table1[1])),"")</f>
        <v>542</v>
      </c>
      <c r="F515" s="2">
        <f ca="1">IF(Table1[4]="","",COUNT(F$2:F514)+1)</f>
        <v>504</v>
      </c>
      <c r="G515" s="2" t="str">
        <f ca="1">CELL("FORMAT",Table1[7])</f>
        <v>G</v>
      </c>
      <c r="H515" s="2"/>
      <c r="I515" s="2"/>
      <c r="J515" s="2"/>
      <c r="L515">
        <f ca="1">INDEX(Table1[4],MATCH(ROW()-2,Table1[5]))</f>
        <v>555</v>
      </c>
      <c r="M515" t="str">
        <f ca="1">INDEX(Sheet1!A:A,Table2[[#This Row],[//]])</f>
        <v>Desk Set DS-15</v>
      </c>
      <c r="N515" t="str">
        <f ca="1">IF(INDEX(Sheet1!B:B,Table2[[#This Row],[//]])="","",INDEX(Sheet1!B:B,Table2[[#This Row],[//]]))</f>
        <v>36 pcs</v>
      </c>
      <c r="O515" s="4">
        <f ca="1">IF(INDEX(Sheet1!C:C,Table2[[#This Row],[//]])="","",INDEX(Sheet1!C:C,Table2[[#This Row],[//]]))</f>
        <v>28500</v>
      </c>
      <c r="P515" s="2" t="str">
        <f ca="1">IF(INDEX(Sheet1!D:D,Table2[[#This Row],[//]])="","",INDEX(Sheet1!D:D,Table2[[#This Row],[//]]))</f>
        <v>pc</v>
      </c>
      <c r="Q515" s="2" t="str">
        <f ca="1">IF(INDEX(Sheet1!E:E,Table2[[#This Row],[//]])="","",INDEX(Sheet1!E:E,Table2[[#This Row],[//]]))</f>
        <v>++</v>
      </c>
    </row>
    <row r="516" spans="1:17" x14ac:dyDescent="0.25">
      <c r="A516" s="2">
        <f>IF(OR(Sheet1!A516=Table1[[#Headers],[NAMA BARANG "JOYKO"]],Sheet1!A516=""),"",ROW(Sheet1!A516))</f>
        <v>516</v>
      </c>
      <c r="B516" s="2">
        <f>IF(Table1[[#This Row],[NAMA BARANG "JOYKO"]]="","",COUNT(B$2:B515)+1)</f>
        <v>487</v>
      </c>
      <c r="C516" s="2" t="str">
        <f>INDEX(Sheet1!A:A,INDEX(Table1[NAMA BARANG "JOYKO"],MATCH(ROW()-2,Table1[1])))</f>
        <v>Desk Set DS-0812</v>
      </c>
      <c r="D516" s="2" t="str">
        <f t="shared" si="8"/>
        <v>C2:C515</v>
      </c>
      <c r="E516" s="2">
        <f ca="1">IF(_xlfn.IFNA(MATCH(Table1[[#This Row],[2]],INDIRECT(Table1[[#This Row],[3]]),0),0)=0,INDEX(Table1[NAMA BARANG "JOYKO"],MATCH(ROW()-2,Table1[1])),"")</f>
        <v>543</v>
      </c>
      <c r="F516" s="2">
        <f ca="1">IF(Table1[4]="","",COUNT(F$2:F515)+1)</f>
        <v>505</v>
      </c>
      <c r="G516" s="2" t="str">
        <f ca="1">CELL("FORMAT",Table1[7])</f>
        <v>G</v>
      </c>
      <c r="H516" s="2"/>
      <c r="I516" s="2"/>
      <c r="J516" s="2"/>
      <c r="L516">
        <f ca="1">INDEX(Table1[4],MATCH(ROW()-2,Table1[5]))</f>
        <v>556</v>
      </c>
      <c r="M516" t="str">
        <f ca="1">INDEX(Sheet1!A:A,Table2[[#This Row],[//]])</f>
        <v>Desk Set DS-16</v>
      </c>
      <c r="N516" t="str">
        <f ca="1">IF(INDEX(Sheet1!B:B,Table2[[#This Row],[//]])="","",INDEX(Sheet1!B:B,Table2[[#This Row],[//]]))</f>
        <v>12pcs x 8bxs</v>
      </c>
      <c r="O516" s="4">
        <f ca="1">IF(INDEX(Sheet1!C:C,Table2[[#This Row],[//]])="","",INDEX(Sheet1!C:C,Table2[[#This Row],[//]]))</f>
        <v>10500</v>
      </c>
      <c r="P516" s="2" t="str">
        <f ca="1">IF(INDEX(Sheet1!D:D,Table2[[#This Row],[//]])="","",INDEX(Sheet1!D:D,Table2[[#This Row],[//]]))</f>
        <v>pc</v>
      </c>
      <c r="Q516" s="2" t="str">
        <f ca="1">IF(INDEX(Sheet1!E:E,Table2[[#This Row],[//]])="","",INDEX(Sheet1!E:E,Table2[[#This Row],[//]]))</f>
        <v>++</v>
      </c>
    </row>
    <row r="517" spans="1:17" x14ac:dyDescent="0.25">
      <c r="A517" s="2">
        <f>IF(OR(Sheet1!A517=Table1[[#Headers],[NAMA BARANG "JOYKO"]],Sheet1!A517=""),"",ROW(Sheet1!A517))</f>
        <v>517</v>
      </c>
      <c r="B517" s="2">
        <f>IF(Table1[[#This Row],[NAMA BARANG "JOYKO"]]="","",COUNT(B$2:B516)+1)</f>
        <v>488</v>
      </c>
      <c r="C517" s="2" t="str">
        <f>INDEX(Sheet1!A:A,INDEX(Table1[NAMA BARANG "JOYKO"],MATCH(ROW()-2,Table1[1])))</f>
        <v>Desk Set DS-0913</v>
      </c>
      <c r="D517" s="2" t="str">
        <f t="shared" si="8"/>
        <v>C2:C516</v>
      </c>
      <c r="E517" s="2">
        <f ca="1">IF(_xlfn.IFNA(MATCH(Table1[[#This Row],[2]],INDIRECT(Table1[[#This Row],[3]]),0),0)=0,INDEX(Table1[NAMA BARANG "JOYKO"],MATCH(ROW()-2,Table1[1])),"")</f>
        <v>544</v>
      </c>
      <c r="F517" s="2">
        <f ca="1">IF(Table1[4]="","",COUNT(F$2:F516)+1)</f>
        <v>506</v>
      </c>
      <c r="G517" s="2" t="str">
        <f ca="1">CELL("FORMAT",Table1[7])</f>
        <v>G</v>
      </c>
      <c r="H517" s="2"/>
      <c r="I517" s="2"/>
      <c r="J517" s="2"/>
      <c r="L517">
        <f ca="1">INDEX(Table1[4],MATCH(ROW()-2,Table1[5]))</f>
        <v>557</v>
      </c>
      <c r="M517" t="str">
        <f ca="1">INDEX(Sheet1!A:A,Table2[[#This Row],[//]])</f>
        <v>Desk Set DS-16CO (Blue,Green,Red)</v>
      </c>
      <c r="N517" t="str">
        <f ca="1">IF(INDEX(Sheet1!B:B,Table2[[#This Row],[//]])="","",INDEX(Sheet1!B:B,Table2[[#This Row],[//]]))</f>
        <v>12pcs x 8bxs</v>
      </c>
      <c r="O517" s="4">
        <f ca="1">IF(INDEX(Sheet1!C:C,Table2[[#This Row],[//]])="","",INDEX(Sheet1!C:C,Table2[[#This Row],[//]]))</f>
        <v>11500</v>
      </c>
      <c r="P517" s="2" t="str">
        <f ca="1">IF(INDEX(Sheet1!D:D,Table2[[#This Row],[//]])="","",INDEX(Sheet1!D:D,Table2[[#This Row],[//]]))</f>
        <v>pc</v>
      </c>
      <c r="Q517" s="2" t="str">
        <f ca="1">IF(INDEX(Sheet1!E:E,Table2[[#This Row],[//]])="","",INDEX(Sheet1!E:E,Table2[[#This Row],[//]]))</f>
        <v>++</v>
      </c>
    </row>
    <row r="518" spans="1:17" x14ac:dyDescent="0.25">
      <c r="A518" s="2">
        <f>IF(OR(Sheet1!A518=Table1[[#Headers],[NAMA BARANG "JOYKO"]],Sheet1!A518=""),"",ROW(Sheet1!A518))</f>
        <v>518</v>
      </c>
      <c r="B518" s="2">
        <f>IF(Table1[[#This Row],[NAMA BARANG "JOYKO"]]="","",COUNT(B$2:B517)+1)</f>
        <v>489</v>
      </c>
      <c r="C518" s="2" t="str">
        <f>INDEX(Sheet1!A:A,INDEX(Table1[NAMA BARANG "JOYKO"],MATCH(ROW()-2,Table1[1])))</f>
        <v>Desk Set DS-338</v>
      </c>
      <c r="D518" s="2" t="str">
        <f t="shared" si="8"/>
        <v>C2:C517</v>
      </c>
      <c r="E518" s="2">
        <f ca="1">IF(_xlfn.IFNA(MATCH(Table1[[#This Row],[2]],INDIRECT(Table1[[#This Row],[3]]),0),0)=0,INDEX(Table1[NAMA BARANG "JOYKO"],MATCH(ROW()-2,Table1[1])),"")</f>
        <v>545</v>
      </c>
      <c r="F518" s="2">
        <f ca="1">IF(Table1[4]="","",COUNT(F$2:F517)+1)</f>
        <v>507</v>
      </c>
      <c r="G518" s="2" t="str">
        <f ca="1">CELL("FORMAT",Table1[7])</f>
        <v>G</v>
      </c>
      <c r="H518" s="2"/>
      <c r="I518" s="2"/>
      <c r="J518" s="2"/>
      <c r="L518">
        <f ca="1">INDEX(Table1[4],MATCH(ROW()-2,Table1[5]))</f>
        <v>558</v>
      </c>
      <c r="M518" t="str">
        <f ca="1">INDEX(Sheet1!A:A,Table2[[#This Row],[//]])</f>
        <v>Desk Set DS-17</v>
      </c>
      <c r="N518" t="str">
        <f ca="1">IF(INDEX(Sheet1!B:B,Table2[[#This Row],[//]])="","",INDEX(Sheet1!B:B,Table2[[#This Row],[//]]))</f>
        <v>12pcs x 8bxs</v>
      </c>
      <c r="O518" s="4">
        <f ca="1">IF(INDEX(Sheet1!C:C,Table2[[#This Row],[//]])="","",INDEX(Sheet1!C:C,Table2[[#This Row],[//]]))</f>
        <v>11000</v>
      </c>
      <c r="P518" s="2" t="str">
        <f ca="1">IF(INDEX(Sheet1!D:D,Table2[[#This Row],[//]])="","",INDEX(Sheet1!D:D,Table2[[#This Row],[//]]))</f>
        <v>pc</v>
      </c>
      <c r="Q518" s="2" t="str">
        <f ca="1">IF(INDEX(Sheet1!E:E,Table2[[#This Row],[//]])="","",INDEX(Sheet1!E:E,Table2[[#This Row],[//]]))</f>
        <v>++</v>
      </c>
    </row>
    <row r="519" spans="1:17" x14ac:dyDescent="0.25">
      <c r="A519" s="2">
        <f>IF(OR(Sheet1!A519=Table1[[#Headers],[NAMA BARANG "JOYKO"]],Sheet1!A519=""),"",ROW(Sheet1!A519))</f>
        <v>519</v>
      </c>
      <c r="B519" s="2">
        <f>IF(Table1[[#This Row],[NAMA BARANG "JOYKO"]]="","",COUNT(B$2:B518)+1)</f>
        <v>490</v>
      </c>
      <c r="C519" s="2" t="str">
        <f>INDEX(Sheet1!A:A,INDEX(Table1[NAMA BARANG "JOYKO"],MATCH(ROW()-2,Table1[1])))</f>
        <v>Desk Set DS-1014</v>
      </c>
      <c r="D519" s="2" t="str">
        <f t="shared" si="8"/>
        <v>C2:C518</v>
      </c>
      <c r="E519" s="2">
        <f ca="1">IF(_xlfn.IFNA(MATCH(Table1[[#This Row],[2]],INDIRECT(Table1[[#This Row],[3]]),0),0)=0,INDEX(Table1[NAMA BARANG "JOYKO"],MATCH(ROW()-2,Table1[1])),"")</f>
        <v>546</v>
      </c>
      <c r="F519" s="2">
        <f ca="1">IF(Table1[4]="","",COUNT(F$2:F518)+1)</f>
        <v>508</v>
      </c>
      <c r="G519" s="2" t="str">
        <f ca="1">CELL("FORMAT",Table1[7])</f>
        <v>G</v>
      </c>
      <c r="H519" s="2"/>
      <c r="I519" s="2"/>
      <c r="J519" s="2"/>
      <c r="L519">
        <f ca="1">INDEX(Table1[4],MATCH(ROW()-2,Table1[5]))</f>
        <v>559</v>
      </c>
      <c r="M519" t="str">
        <f ca="1">INDEX(Sheet1!A:A,Table2[[#This Row],[//]])</f>
        <v>Desk Set DS-18</v>
      </c>
      <c r="N519" t="str">
        <f ca="1">IF(INDEX(Sheet1!B:B,Table2[[#This Row],[//]])="","",INDEX(Sheet1!B:B,Table2[[#This Row],[//]]))</f>
        <v>36 pcs</v>
      </c>
      <c r="O519" s="4">
        <f ca="1">IF(INDEX(Sheet1!C:C,Table2[[#This Row],[//]])="","",INDEX(Sheet1!C:C,Table2[[#This Row],[//]]))</f>
        <v>42000</v>
      </c>
      <c r="P519" s="2" t="str">
        <f ca="1">IF(INDEX(Sheet1!D:D,Table2[[#This Row],[//]])="","",INDEX(Sheet1!D:D,Table2[[#This Row],[//]]))</f>
        <v>pc</v>
      </c>
      <c r="Q519" s="2" t="str">
        <f ca="1">IF(INDEX(Sheet1!E:E,Table2[[#This Row],[//]])="","",INDEX(Sheet1!E:E,Table2[[#This Row],[//]]))</f>
        <v>++</v>
      </c>
    </row>
    <row r="520" spans="1:17" x14ac:dyDescent="0.25">
      <c r="A520" s="2">
        <f>IF(OR(Sheet1!A520=Table1[[#Headers],[NAMA BARANG "JOYKO"]],Sheet1!A520=""),"",ROW(Sheet1!A520))</f>
        <v>520</v>
      </c>
      <c r="B520" s="2">
        <f>IF(Table1[[#This Row],[NAMA BARANG "JOYKO"]]="","",COUNT(B$2:B519)+1)</f>
        <v>491</v>
      </c>
      <c r="C520" s="2" t="str">
        <f>INDEX(Sheet1!A:A,INDEX(Table1[NAMA BARANG "JOYKO"],MATCH(ROW()-2,Table1[1])))</f>
        <v>Desk Set DS-1015</v>
      </c>
      <c r="D520" s="2" t="str">
        <f t="shared" si="8"/>
        <v>C2:C519</v>
      </c>
      <c r="E520" s="2">
        <f ca="1">IF(_xlfn.IFNA(MATCH(Table1[[#This Row],[2]],INDIRECT(Table1[[#This Row],[3]]),0),0)=0,INDEX(Table1[NAMA BARANG "JOYKO"],MATCH(ROW()-2,Table1[1])),"")</f>
        <v>547</v>
      </c>
      <c r="F520" s="2">
        <f ca="1">IF(Table1[4]="","",COUNT(F$2:F519)+1)</f>
        <v>509</v>
      </c>
      <c r="G520" s="2" t="str">
        <f ca="1">CELL("FORMAT",Table1[7])</f>
        <v>G</v>
      </c>
      <c r="H520" s="2"/>
      <c r="I520" s="2"/>
      <c r="J520" s="2"/>
      <c r="L520">
        <f ca="1">INDEX(Table1[4],MATCH(ROW()-2,Table1[5]))</f>
        <v>560</v>
      </c>
      <c r="M520" t="str">
        <f ca="1">INDEX(Sheet1!A:A,Table2[[#This Row],[//]])</f>
        <v>Desk Set DS-19</v>
      </c>
      <c r="N520" t="str">
        <f ca="1">IF(INDEX(Sheet1!B:B,Table2[[#This Row],[//]])="","",INDEX(Sheet1!B:B,Table2[[#This Row],[//]]))</f>
        <v>24 pcs</v>
      </c>
      <c r="O520" s="4">
        <f ca="1">IF(INDEX(Sheet1!C:C,Table2[[#This Row],[//]])="","",INDEX(Sheet1!C:C,Table2[[#This Row],[//]]))</f>
        <v>27900</v>
      </c>
      <c r="P520" s="2" t="str">
        <f ca="1">IF(INDEX(Sheet1!D:D,Table2[[#This Row],[//]])="","",INDEX(Sheet1!D:D,Table2[[#This Row],[//]]))</f>
        <v>pc</v>
      </c>
      <c r="Q520" s="2" t="str">
        <f ca="1">IF(INDEX(Sheet1!E:E,Table2[[#This Row],[//]])="","",INDEX(Sheet1!E:E,Table2[[#This Row],[//]]))</f>
        <v>++</v>
      </c>
    </row>
    <row r="521" spans="1:17" x14ac:dyDescent="0.25">
      <c r="A521" s="2">
        <f>IF(OR(Sheet1!A521=Table1[[#Headers],[NAMA BARANG "JOYKO"]],Sheet1!A521=""),"",ROW(Sheet1!A521))</f>
        <v>521</v>
      </c>
      <c r="B521" s="2">
        <f>IF(Table1[[#This Row],[NAMA BARANG "JOYKO"]]="","",COUNT(B$2:B520)+1)</f>
        <v>492</v>
      </c>
      <c r="C521" s="2" t="str">
        <f>INDEX(Sheet1!A:A,INDEX(Table1[NAMA BARANG "JOYKO"],MATCH(ROW()-2,Table1[1])))</f>
        <v>Desk Set DS-12R</v>
      </c>
      <c r="D521" s="2" t="str">
        <f t="shared" si="8"/>
        <v>C2:C520</v>
      </c>
      <c r="E521" s="2">
        <f ca="1">IF(_xlfn.IFNA(MATCH(Table1[[#This Row],[2]],INDIRECT(Table1[[#This Row],[3]]),0),0)=0,INDEX(Table1[NAMA BARANG "JOYKO"],MATCH(ROW()-2,Table1[1])),"")</f>
        <v>548</v>
      </c>
      <c r="F521" s="2">
        <f ca="1">IF(Table1[4]="","",COUNT(F$2:F520)+1)</f>
        <v>510</v>
      </c>
      <c r="G521" s="2" t="str">
        <f ca="1">CELL("FORMAT",Table1[7])</f>
        <v>G</v>
      </c>
      <c r="H521" s="2"/>
      <c r="I521" s="2"/>
      <c r="J521" s="2"/>
      <c r="L521">
        <f ca="1">INDEX(Table1[4],MATCH(ROW()-2,Table1[5]))</f>
        <v>561</v>
      </c>
      <c r="M521" t="str">
        <f ca="1">INDEX(Sheet1!A:A,Table2[[#This Row],[//]])</f>
        <v>Desk Set DS-20</v>
      </c>
      <c r="N521" t="str">
        <f ca="1">IF(INDEX(Sheet1!B:B,Table2[[#This Row],[//]])="","",INDEX(Sheet1!B:B,Table2[[#This Row],[//]]))</f>
        <v>24 pcs</v>
      </c>
      <c r="O521" s="4">
        <f ca="1">IF(INDEX(Sheet1!C:C,Table2[[#This Row],[//]])="","",INDEX(Sheet1!C:C,Table2[[#This Row],[//]]))</f>
        <v>33500</v>
      </c>
      <c r="P521" s="2" t="str">
        <f ca="1">IF(INDEX(Sheet1!D:D,Table2[[#This Row],[//]])="","",INDEX(Sheet1!D:D,Table2[[#This Row],[//]]))</f>
        <v>pc</v>
      </c>
      <c r="Q521" s="2" t="str">
        <f ca="1">IF(INDEX(Sheet1!E:E,Table2[[#This Row],[//]])="","",INDEX(Sheet1!E:E,Table2[[#This Row],[//]]))</f>
        <v>++</v>
      </c>
    </row>
    <row r="522" spans="1:17" x14ac:dyDescent="0.25">
      <c r="A522" s="2">
        <f>IF(OR(Sheet1!A522=Table1[[#Headers],[NAMA BARANG "JOYKO"]],Sheet1!A522=""),"",ROW(Sheet1!A522))</f>
        <v>522</v>
      </c>
      <c r="B522" s="2">
        <f>IF(Table1[[#This Row],[NAMA BARANG "JOYKO"]]="","",COUNT(B$2:B521)+1)</f>
        <v>493</v>
      </c>
      <c r="C522" s="2" t="str">
        <f>INDEX(Sheet1!A:A,INDEX(Table1[NAMA BARANG "JOYKO"],MATCH(ROW()-2,Table1[1])))</f>
        <v>Desk Set DS-13</v>
      </c>
      <c r="D522" s="2" t="str">
        <f t="shared" si="8"/>
        <v>C2:C521</v>
      </c>
      <c r="E522" s="2">
        <f ca="1">IF(_xlfn.IFNA(MATCH(Table1[[#This Row],[2]],INDIRECT(Table1[[#This Row],[3]]),0),0)=0,INDEX(Table1[NAMA BARANG "JOYKO"],MATCH(ROW()-2,Table1[1])),"")</f>
        <v>549</v>
      </c>
      <c r="F522" s="2">
        <f ca="1">IF(Table1[4]="","",COUNT(F$2:F521)+1)</f>
        <v>511</v>
      </c>
      <c r="G522" s="2" t="str">
        <f ca="1">CELL("FORMAT",Table1[7])</f>
        <v>G</v>
      </c>
      <c r="H522" s="2"/>
      <c r="I522" s="2"/>
      <c r="J522" s="2"/>
      <c r="L522">
        <f ca="1">INDEX(Table1[4],MATCH(ROW()-2,Table1[5]))</f>
        <v>562</v>
      </c>
      <c r="M522" t="str">
        <f ca="1">INDEX(Sheet1!A:A,Table2[[#This Row],[//]])</f>
        <v>Desk Set DS-21</v>
      </c>
      <c r="N522" t="str">
        <f ca="1">IF(INDEX(Sheet1!B:B,Table2[[#This Row],[//]])="","",INDEX(Sheet1!B:B,Table2[[#This Row],[//]]))</f>
        <v>24 pcs</v>
      </c>
      <c r="O522" s="4">
        <f ca="1">IF(INDEX(Sheet1!C:C,Table2[[#This Row],[//]])="","",INDEX(Sheet1!C:C,Table2[[#This Row],[//]]))</f>
        <v>49500</v>
      </c>
      <c r="P522" s="2" t="str">
        <f ca="1">IF(INDEX(Sheet1!D:D,Table2[[#This Row],[//]])="","",INDEX(Sheet1!D:D,Table2[[#This Row],[//]]))</f>
        <v>pc</v>
      </c>
      <c r="Q522" s="2" t="str">
        <f ca="1">IF(INDEX(Sheet1!E:E,Table2[[#This Row],[//]])="","",INDEX(Sheet1!E:E,Table2[[#This Row],[//]]))</f>
        <v>++</v>
      </c>
    </row>
    <row r="523" spans="1:17" x14ac:dyDescent="0.25">
      <c r="A523" s="2">
        <f>IF(OR(Sheet1!A523=Table1[[#Headers],[NAMA BARANG "JOYKO"]],Sheet1!A523=""),"",ROW(Sheet1!A523))</f>
        <v>523</v>
      </c>
      <c r="B523" s="2">
        <f>IF(Table1[[#This Row],[NAMA BARANG "JOYKO"]]="","",COUNT(B$2:B522)+1)</f>
        <v>494</v>
      </c>
      <c r="C523" s="2" t="str">
        <f>INDEX(Sheet1!A:A,INDEX(Table1[NAMA BARANG "JOYKO"],MATCH(ROW()-2,Table1[1])))</f>
        <v>DESK SET</v>
      </c>
      <c r="D523" s="2" t="str">
        <f t="shared" si="8"/>
        <v>C2:C522</v>
      </c>
      <c r="E523" s="2" t="str">
        <f ca="1">IF(_xlfn.IFNA(MATCH(Table1[[#This Row],[2]],INDIRECT(Table1[[#This Row],[3]]),0),0)=0,INDEX(Table1[NAMA BARANG "JOYKO"],MATCH(ROW()-2,Table1[1])),"")</f>
        <v/>
      </c>
      <c r="F523" s="2" t="str">
        <f ca="1">IF(Table1[4]="","",COUNT(F$2:F522)+1)</f>
        <v/>
      </c>
      <c r="G523" s="2" t="str">
        <f ca="1">CELL("FORMAT",Table1[7])</f>
        <v>G</v>
      </c>
      <c r="H523" s="2"/>
      <c r="I523" s="2"/>
      <c r="J523" s="2"/>
      <c r="L523">
        <f ca="1">INDEX(Table1[4],MATCH(ROW()-2,Table1[5]))</f>
        <v>563</v>
      </c>
      <c r="M523" t="str">
        <f ca="1">INDEX(Sheet1!A:A,Table2[[#This Row],[//]])</f>
        <v>Desk Set DS-22</v>
      </c>
      <c r="N523" t="str">
        <f ca="1">IF(INDEX(Sheet1!B:B,Table2[[#This Row],[//]])="","",INDEX(Sheet1!B:B,Table2[[#This Row],[//]]))</f>
        <v>12 pcs</v>
      </c>
      <c r="O523" s="4">
        <f ca="1">IF(INDEX(Sheet1!C:C,Table2[[#This Row],[//]])="","",INDEX(Sheet1!C:C,Table2[[#This Row],[//]]))</f>
        <v>72000</v>
      </c>
      <c r="P523" s="2" t="str">
        <f ca="1">IF(INDEX(Sheet1!D:D,Table2[[#This Row],[//]])="","",INDEX(Sheet1!D:D,Table2[[#This Row],[//]]))</f>
        <v>pc</v>
      </c>
      <c r="Q523" s="2" t="str">
        <f ca="1">IF(INDEX(Sheet1!E:E,Table2[[#This Row],[//]])="","",INDEX(Sheet1!E:E,Table2[[#This Row],[//]]))</f>
        <v>++</v>
      </c>
    </row>
    <row r="524" spans="1:17" x14ac:dyDescent="0.25">
      <c r="A524" s="2">
        <f>IF(OR(Sheet1!A524=Table1[[#Headers],[NAMA BARANG "JOYKO"]],Sheet1!A524=""),"",ROW(Sheet1!A524))</f>
        <v>524</v>
      </c>
      <c r="B524" s="2">
        <f>IF(Table1[[#This Row],[NAMA BARANG "JOYKO"]]="","",COUNT(B$2:B523)+1)</f>
        <v>495</v>
      </c>
      <c r="C524" s="2" t="str">
        <f>INDEX(Sheet1!A:A,INDEX(Table1[NAMA BARANG "JOYKO"],MATCH(ROW()-2,Table1[1])))</f>
        <v>Desk Set DS-14</v>
      </c>
      <c r="D524" s="2" t="str">
        <f t="shared" si="8"/>
        <v>C2:C523</v>
      </c>
      <c r="E524" s="2">
        <f ca="1">IF(_xlfn.IFNA(MATCH(Table1[[#This Row],[2]],INDIRECT(Table1[[#This Row],[3]]),0),0)=0,INDEX(Table1[NAMA BARANG "JOYKO"],MATCH(ROW()-2,Table1[1])),"")</f>
        <v>554</v>
      </c>
      <c r="F524" s="2">
        <f ca="1">IF(Table1[4]="","",COUNT(F$2:F523)+1)</f>
        <v>512</v>
      </c>
      <c r="G524" s="2" t="str">
        <f ca="1">CELL("FORMAT",Table1[7])</f>
        <v>G</v>
      </c>
      <c r="H524" s="2"/>
      <c r="I524" s="2"/>
      <c r="J524" s="2"/>
      <c r="L524">
        <f ca="1">INDEX(Table1[4],MATCH(ROW()-2,Table1[5]))</f>
        <v>564</v>
      </c>
      <c r="M524" t="str">
        <f ca="1">INDEX(Sheet1!A:A,Table2[[#This Row],[//]])</f>
        <v>Desk Set DS-23</v>
      </c>
      <c r="N524" t="str">
        <f ca="1">IF(INDEX(Sheet1!B:B,Table2[[#This Row],[//]])="","",INDEX(Sheet1!B:B,Table2[[#This Row],[//]]))</f>
        <v>12 pcs</v>
      </c>
      <c r="O524" s="4">
        <f ca="1">IF(INDEX(Sheet1!C:C,Table2[[#This Row],[//]])="","",INDEX(Sheet1!C:C,Table2[[#This Row],[//]]))</f>
        <v>72000</v>
      </c>
      <c r="P524" s="2" t="str">
        <f ca="1">IF(INDEX(Sheet1!D:D,Table2[[#This Row],[//]])="","",INDEX(Sheet1!D:D,Table2[[#This Row],[//]]))</f>
        <v>pc</v>
      </c>
      <c r="Q524" s="2" t="str">
        <f ca="1">IF(INDEX(Sheet1!E:E,Table2[[#This Row],[//]])="","",INDEX(Sheet1!E:E,Table2[[#This Row],[//]]))</f>
        <v>++</v>
      </c>
    </row>
    <row r="525" spans="1:17" x14ac:dyDescent="0.25">
      <c r="A525" s="2">
        <f>IF(OR(Sheet1!A525=Table1[[#Headers],[NAMA BARANG "JOYKO"]],Sheet1!A525=""),"",ROW(Sheet1!A525))</f>
        <v>525</v>
      </c>
      <c r="B525" s="2">
        <f>IF(Table1[[#This Row],[NAMA BARANG "JOYKO"]]="","",COUNT(B$2:B524)+1)</f>
        <v>496</v>
      </c>
      <c r="C525" s="2" t="str">
        <f>INDEX(Sheet1!A:A,INDEX(Table1[NAMA BARANG "JOYKO"],MATCH(ROW()-2,Table1[1])))</f>
        <v>Desk Set DS-15</v>
      </c>
      <c r="D525" s="2" t="str">
        <f t="shared" si="8"/>
        <v>C2:C524</v>
      </c>
      <c r="E525" s="2">
        <f ca="1">IF(_xlfn.IFNA(MATCH(Table1[[#This Row],[2]],INDIRECT(Table1[[#This Row],[3]]),0),0)=0,INDEX(Table1[NAMA BARANG "JOYKO"],MATCH(ROW()-2,Table1[1])),"")</f>
        <v>555</v>
      </c>
      <c r="F525" s="2">
        <f ca="1">IF(Table1[4]="","",COUNT(F$2:F524)+1)</f>
        <v>513</v>
      </c>
      <c r="G525" s="2" t="str">
        <f ca="1">CELL("FORMAT",Table1[7])</f>
        <v>G</v>
      </c>
      <c r="H525" s="2"/>
      <c r="I525" s="2"/>
      <c r="J525" s="2"/>
      <c r="L525">
        <f ca="1">INDEX(Table1[4],MATCH(ROW()-2,Table1[5]))</f>
        <v>565</v>
      </c>
      <c r="M525" t="str">
        <f ca="1">INDEX(Sheet1!A:A,Table2[[#This Row],[//]])</f>
        <v>Desk Set DS-24</v>
      </c>
      <c r="N525" t="str">
        <f ca="1">IF(INDEX(Sheet1!B:B,Table2[[#This Row],[//]])="","",INDEX(Sheet1!B:B,Table2[[#This Row],[//]]))</f>
        <v>24 pcs</v>
      </c>
      <c r="O525" s="4">
        <f ca="1">IF(INDEX(Sheet1!C:C,Table2[[#This Row],[//]])="","",INDEX(Sheet1!C:C,Table2[[#This Row],[//]]))</f>
        <v>55000</v>
      </c>
      <c r="P525" s="2" t="str">
        <f ca="1">IF(INDEX(Sheet1!D:D,Table2[[#This Row],[//]])="","",INDEX(Sheet1!D:D,Table2[[#This Row],[//]]))</f>
        <v>pc</v>
      </c>
      <c r="Q525" s="2" t="str">
        <f ca="1">IF(INDEX(Sheet1!E:E,Table2[[#This Row],[//]])="","",INDEX(Sheet1!E:E,Table2[[#This Row],[//]]))</f>
        <v>++</v>
      </c>
    </row>
    <row r="526" spans="1:17" x14ac:dyDescent="0.25">
      <c r="A526" s="2">
        <f>IF(OR(Sheet1!A526=Table1[[#Headers],[NAMA BARANG "JOYKO"]],Sheet1!A526=""),"",ROW(Sheet1!A526))</f>
        <v>526</v>
      </c>
      <c r="B526" s="2">
        <f>IF(Table1[[#This Row],[NAMA BARANG "JOYKO"]]="","",COUNT(B$2:B525)+1)</f>
        <v>497</v>
      </c>
      <c r="C526" s="2" t="str">
        <f>INDEX(Sheet1!A:A,INDEX(Table1[NAMA BARANG "JOYKO"],MATCH(ROW()-2,Table1[1])))</f>
        <v>Desk Set DS-16</v>
      </c>
      <c r="D526" s="2" t="str">
        <f t="shared" si="8"/>
        <v>C2:C525</v>
      </c>
      <c r="E526" s="2">
        <f ca="1">IF(_xlfn.IFNA(MATCH(Table1[[#This Row],[2]],INDIRECT(Table1[[#This Row],[3]]),0),0)=0,INDEX(Table1[NAMA BARANG "JOYKO"],MATCH(ROW()-2,Table1[1])),"")</f>
        <v>556</v>
      </c>
      <c r="F526" s="2">
        <f ca="1">IF(Table1[4]="","",COUNT(F$2:F525)+1)</f>
        <v>514</v>
      </c>
      <c r="G526" s="2" t="str">
        <f ca="1">CELL("FORMAT",Table1[7])</f>
        <v>G</v>
      </c>
      <c r="H526" s="2"/>
      <c r="I526" s="2"/>
      <c r="J526" s="2"/>
      <c r="L526">
        <f ca="1">INDEX(Table1[4],MATCH(ROW()-2,Table1[5]))</f>
        <v>566</v>
      </c>
      <c r="M526" t="str">
        <f ca="1">INDEX(Sheet1!A:A,Table2[[#This Row],[//]])</f>
        <v>Desk Set DS-26</v>
      </c>
      <c r="N526" t="str">
        <f ca="1">IF(INDEX(Sheet1!B:B,Table2[[#This Row],[//]])="","",INDEX(Sheet1!B:B,Table2[[#This Row],[//]]))</f>
        <v>48 pcs</v>
      </c>
      <c r="O526" s="4">
        <f ca="1">IF(INDEX(Sheet1!C:C,Table2[[#This Row],[//]])="","",INDEX(Sheet1!C:C,Table2[[#This Row],[//]]))</f>
        <v>28000</v>
      </c>
      <c r="P526" s="2" t="str">
        <f ca="1">IF(INDEX(Sheet1!D:D,Table2[[#This Row],[//]])="","",INDEX(Sheet1!D:D,Table2[[#This Row],[//]]))</f>
        <v>pc</v>
      </c>
      <c r="Q526" s="2" t="str">
        <f ca="1">IF(INDEX(Sheet1!E:E,Table2[[#This Row],[//]])="","",INDEX(Sheet1!E:E,Table2[[#This Row],[//]]))</f>
        <v>++</v>
      </c>
    </row>
    <row r="527" spans="1:17" x14ac:dyDescent="0.25">
      <c r="A527" s="2">
        <f>IF(OR(Sheet1!A527=Table1[[#Headers],[NAMA BARANG "JOYKO"]],Sheet1!A527=""),"",ROW(Sheet1!A527))</f>
        <v>527</v>
      </c>
      <c r="B527" s="2">
        <f>IF(Table1[[#This Row],[NAMA BARANG "JOYKO"]]="","",COUNT(B$2:B526)+1)</f>
        <v>498</v>
      </c>
      <c r="C527" s="2" t="str">
        <f>INDEX(Sheet1!A:A,INDEX(Table1[NAMA BARANG "JOYKO"],MATCH(ROW()-2,Table1[1])))</f>
        <v>Desk Set DS-16CO (Blue,Green,Red)</v>
      </c>
      <c r="D527" s="2" t="str">
        <f t="shared" si="8"/>
        <v>C2:C526</v>
      </c>
      <c r="E527" s="2">
        <f ca="1">IF(_xlfn.IFNA(MATCH(Table1[[#This Row],[2]],INDIRECT(Table1[[#This Row],[3]]),0),0)=0,INDEX(Table1[NAMA BARANG "JOYKO"],MATCH(ROW()-2,Table1[1])),"")</f>
        <v>557</v>
      </c>
      <c r="F527" s="2">
        <f ca="1">IF(Table1[4]="","",COUNT(F$2:F526)+1)</f>
        <v>515</v>
      </c>
      <c r="G527" s="2" t="str">
        <f ca="1">CELL("FORMAT",Table1[7])</f>
        <v>G</v>
      </c>
      <c r="H527" s="2"/>
      <c r="I527" s="2"/>
      <c r="J527" s="2"/>
      <c r="L527">
        <f ca="1">INDEX(Table1[4],MATCH(ROW()-2,Table1[5]))</f>
        <v>567</v>
      </c>
      <c r="M527" t="str">
        <f ca="1">INDEX(Sheet1!A:A,Table2[[#This Row],[//]])</f>
        <v>Desk Set DS-27</v>
      </c>
      <c r="N527" t="str">
        <f ca="1">IF(INDEX(Sheet1!B:B,Table2[[#This Row],[//]])="","",INDEX(Sheet1!B:B,Table2[[#This Row],[//]]))</f>
        <v>12 pcs</v>
      </c>
      <c r="O527" s="4">
        <f ca="1">IF(INDEX(Sheet1!C:C,Table2[[#This Row],[//]])="","",INDEX(Sheet1!C:C,Table2[[#This Row],[//]]))</f>
        <v>79000</v>
      </c>
      <c r="P527" s="2" t="str">
        <f ca="1">IF(INDEX(Sheet1!D:D,Table2[[#This Row],[//]])="","",INDEX(Sheet1!D:D,Table2[[#This Row],[//]]))</f>
        <v>pc</v>
      </c>
      <c r="Q527" s="2" t="str">
        <f ca="1">IF(INDEX(Sheet1!E:E,Table2[[#This Row],[//]])="","",INDEX(Sheet1!E:E,Table2[[#This Row],[//]]))</f>
        <v>++</v>
      </c>
    </row>
    <row r="528" spans="1:17" x14ac:dyDescent="0.25">
      <c r="A528" s="2">
        <f>IF(OR(Sheet1!A528=Table1[[#Headers],[NAMA BARANG "JOYKO"]],Sheet1!A528=""),"",ROW(Sheet1!A528))</f>
        <v>528</v>
      </c>
      <c r="B528" s="2">
        <f>IF(Table1[[#This Row],[NAMA BARANG "JOYKO"]]="","",COUNT(B$2:B527)+1)</f>
        <v>499</v>
      </c>
      <c r="C528" s="2" t="str">
        <f>INDEX(Sheet1!A:A,INDEX(Table1[NAMA BARANG "JOYKO"],MATCH(ROW()-2,Table1[1])))</f>
        <v>Desk Set DS-17</v>
      </c>
      <c r="D528" s="2" t="str">
        <f t="shared" si="8"/>
        <v>C2:C527</v>
      </c>
      <c r="E528" s="2">
        <f ca="1">IF(_xlfn.IFNA(MATCH(Table1[[#This Row],[2]],INDIRECT(Table1[[#This Row],[3]]),0),0)=0,INDEX(Table1[NAMA BARANG "JOYKO"],MATCH(ROW()-2,Table1[1])),"")</f>
        <v>558</v>
      </c>
      <c r="F528" s="2">
        <f ca="1">IF(Table1[4]="","",COUNT(F$2:F527)+1)</f>
        <v>516</v>
      </c>
      <c r="G528" s="2" t="str">
        <f ca="1">CELL("FORMAT",Table1[7])</f>
        <v>G</v>
      </c>
      <c r="H528" s="2"/>
      <c r="I528" s="2"/>
      <c r="J528" s="2"/>
      <c r="L528">
        <f ca="1">INDEX(Table1[4],MATCH(ROW()-2,Table1[5]))</f>
        <v>568</v>
      </c>
      <c r="M528" t="str">
        <f ca="1">INDEX(Sheet1!A:A,Table2[[#This Row],[//]])</f>
        <v>Desk Set DS-29</v>
      </c>
      <c r="N528" t="str">
        <f ca="1">IF(INDEX(Sheet1!B:B,Table2[[#This Row],[//]])="","",INDEX(Sheet1!B:B,Table2[[#This Row],[//]]))</f>
        <v>48 pcs</v>
      </c>
      <c r="O528" s="4">
        <f ca="1">IF(INDEX(Sheet1!C:C,Table2[[#This Row],[//]])="","",INDEX(Sheet1!C:C,Table2[[#This Row],[//]]))</f>
        <v>22000</v>
      </c>
      <c r="P528" s="2" t="str">
        <f ca="1">IF(INDEX(Sheet1!D:D,Table2[[#This Row],[//]])="","",INDEX(Sheet1!D:D,Table2[[#This Row],[//]]))</f>
        <v>pc</v>
      </c>
      <c r="Q528" s="2" t="str">
        <f ca="1">IF(INDEX(Sheet1!E:E,Table2[[#This Row],[//]])="","",INDEX(Sheet1!E:E,Table2[[#This Row],[//]]))</f>
        <v>++</v>
      </c>
    </row>
    <row r="529" spans="1:17" x14ac:dyDescent="0.25">
      <c r="A529" s="2">
        <f>IF(OR(Sheet1!A529=Table1[[#Headers],[NAMA BARANG "JOYKO"]],Sheet1!A529=""),"",ROW(Sheet1!A529))</f>
        <v>529</v>
      </c>
      <c r="B529" s="2">
        <f>IF(Table1[[#This Row],[NAMA BARANG "JOYKO"]]="","",COUNT(B$2:B528)+1)</f>
        <v>500</v>
      </c>
      <c r="C529" s="2" t="str">
        <f>INDEX(Sheet1!A:A,INDEX(Table1[NAMA BARANG "JOYKO"],MATCH(ROW()-2,Table1[1])))</f>
        <v>Desk Set DS-18</v>
      </c>
      <c r="D529" s="2" t="str">
        <f t="shared" si="8"/>
        <v>C2:C528</v>
      </c>
      <c r="E529" s="2">
        <f ca="1">IF(_xlfn.IFNA(MATCH(Table1[[#This Row],[2]],INDIRECT(Table1[[#This Row],[3]]),0),0)=0,INDEX(Table1[NAMA BARANG "JOYKO"],MATCH(ROW()-2,Table1[1])),"")</f>
        <v>559</v>
      </c>
      <c r="F529" s="2">
        <f ca="1">IF(Table1[4]="","",COUNT(F$2:F528)+1)</f>
        <v>517</v>
      </c>
      <c r="G529" s="2" t="str">
        <f ca="1">CELL("FORMAT",Table1[7])</f>
        <v>G</v>
      </c>
      <c r="H529" s="2"/>
      <c r="I529" s="2"/>
      <c r="J529" s="2"/>
      <c r="L529">
        <f ca="1">INDEX(Table1[4],MATCH(ROW()-2,Table1[5]))</f>
        <v>569</v>
      </c>
      <c r="M529" t="str">
        <f ca="1">INDEX(Sheet1!A:A,Table2[[#This Row],[//]])</f>
        <v>Desk Set DS-30</v>
      </c>
      <c r="N529" t="str">
        <f ca="1">IF(INDEX(Sheet1!B:B,Table2[[#This Row],[//]])="","",INDEX(Sheet1!B:B,Table2[[#This Row],[//]]))</f>
        <v>24 pcs</v>
      </c>
      <c r="O529" s="4">
        <f ca="1">IF(INDEX(Sheet1!C:C,Table2[[#This Row],[//]])="","",INDEX(Sheet1!C:C,Table2[[#This Row],[//]]))</f>
        <v>50000</v>
      </c>
      <c r="P529" s="2" t="str">
        <f ca="1">IF(INDEX(Sheet1!D:D,Table2[[#This Row],[//]])="","",INDEX(Sheet1!D:D,Table2[[#This Row],[//]]))</f>
        <v>pc</v>
      </c>
      <c r="Q529" s="2" t="str">
        <f ca="1">IF(INDEX(Sheet1!E:E,Table2[[#This Row],[//]])="","",INDEX(Sheet1!E:E,Table2[[#This Row],[//]]))</f>
        <v>++</v>
      </c>
    </row>
    <row r="530" spans="1:17" x14ac:dyDescent="0.25">
      <c r="A530" s="2">
        <f>IF(OR(Sheet1!A530=Table1[[#Headers],[NAMA BARANG "JOYKO"]],Sheet1!A530=""),"",ROW(Sheet1!A530))</f>
        <v>530</v>
      </c>
      <c r="B530" s="2">
        <f>IF(Table1[[#This Row],[NAMA BARANG "JOYKO"]]="","",COUNT(B$2:B529)+1)</f>
        <v>501</v>
      </c>
      <c r="C530" s="2" t="str">
        <f>INDEX(Sheet1!A:A,INDEX(Table1[NAMA BARANG "JOYKO"],MATCH(ROW()-2,Table1[1])))</f>
        <v>Desk Set DS-19</v>
      </c>
      <c r="D530" s="2" t="str">
        <f t="shared" si="8"/>
        <v>C2:C529</v>
      </c>
      <c r="E530" s="2">
        <f ca="1">IF(_xlfn.IFNA(MATCH(Table1[[#This Row],[2]],INDIRECT(Table1[[#This Row],[3]]),0),0)=0,INDEX(Table1[NAMA BARANG "JOYKO"],MATCH(ROW()-2,Table1[1])),"")</f>
        <v>560</v>
      </c>
      <c r="F530" s="2">
        <f ca="1">IF(Table1[4]="","",COUNT(F$2:F529)+1)</f>
        <v>518</v>
      </c>
      <c r="G530" s="2" t="str">
        <f ca="1">CELL("FORMAT",Table1[7])</f>
        <v>G</v>
      </c>
      <c r="H530" s="2"/>
      <c r="I530" s="2"/>
      <c r="J530" s="2"/>
      <c r="L530">
        <f ca="1">INDEX(Table1[4],MATCH(ROW()-2,Table1[5]))</f>
        <v>570</v>
      </c>
      <c r="M530" t="str">
        <f ca="1">INDEX(Sheet1!A:A,Table2[[#This Row],[//]])</f>
        <v>Desk Set DS-32</v>
      </c>
      <c r="N530" t="str">
        <f ca="1">IF(INDEX(Sheet1!B:B,Table2[[#This Row],[//]])="","",INDEX(Sheet1!B:B,Table2[[#This Row],[//]]))</f>
        <v>36 pcs</v>
      </c>
      <c r="O530" s="4">
        <f ca="1">IF(INDEX(Sheet1!C:C,Table2[[#This Row],[//]])="","",INDEX(Sheet1!C:C,Table2[[#This Row],[//]]))</f>
        <v>36000</v>
      </c>
      <c r="P530" s="2" t="str">
        <f ca="1">IF(INDEX(Sheet1!D:D,Table2[[#This Row],[//]])="","",INDEX(Sheet1!D:D,Table2[[#This Row],[//]]))</f>
        <v>pc</v>
      </c>
      <c r="Q530" s="2" t="str">
        <f ca="1">IF(INDEX(Sheet1!E:E,Table2[[#This Row],[//]])="","",INDEX(Sheet1!E:E,Table2[[#This Row],[//]]))</f>
        <v>++</v>
      </c>
    </row>
    <row r="531" spans="1:17" x14ac:dyDescent="0.25">
      <c r="A531" s="2">
        <f>IF(OR(Sheet1!A531=Table1[[#Headers],[NAMA BARANG "JOYKO"]],Sheet1!A531=""),"",ROW(Sheet1!A531))</f>
        <v>531</v>
      </c>
      <c r="B531" s="2">
        <f>IF(Table1[[#This Row],[NAMA BARANG "JOYKO"]]="","",COUNT(B$2:B530)+1)</f>
        <v>502</v>
      </c>
      <c r="C531" s="2" t="str">
        <f>INDEX(Sheet1!A:A,INDEX(Table1[NAMA BARANG "JOYKO"],MATCH(ROW()-2,Table1[1])))</f>
        <v>Desk Set DS-20</v>
      </c>
      <c r="D531" s="2" t="str">
        <f t="shared" si="8"/>
        <v>C2:C530</v>
      </c>
      <c r="E531" s="2">
        <f ca="1">IF(_xlfn.IFNA(MATCH(Table1[[#This Row],[2]],INDIRECT(Table1[[#This Row],[3]]),0),0)=0,INDEX(Table1[NAMA BARANG "JOYKO"],MATCH(ROW()-2,Table1[1])),"")</f>
        <v>561</v>
      </c>
      <c r="F531" s="2">
        <f ca="1">IF(Table1[4]="","",COUNT(F$2:F530)+1)</f>
        <v>519</v>
      </c>
      <c r="G531" s="2" t="str">
        <f ca="1">CELL("FORMAT",Table1[7])</f>
        <v>G</v>
      </c>
      <c r="H531" s="2"/>
      <c r="I531" s="2"/>
      <c r="J531" s="2"/>
      <c r="L531">
        <f ca="1">INDEX(Table1[4],MATCH(ROW()-2,Table1[5]))</f>
        <v>571</v>
      </c>
      <c r="M531" t="str">
        <f ca="1">INDEX(Sheet1!A:A,Table2[[#This Row],[//]])</f>
        <v>Desk Set DS-33</v>
      </c>
      <c r="N531" t="str">
        <f ca="1">IF(INDEX(Sheet1!B:B,Table2[[#This Row],[//]])="","",INDEX(Sheet1!B:B,Table2[[#This Row],[//]]))</f>
        <v>12 pcs</v>
      </c>
      <c r="O531" s="4">
        <f ca="1">IF(INDEX(Sheet1!C:C,Table2[[#This Row],[//]])="","",INDEX(Sheet1!C:C,Table2[[#This Row],[//]]))</f>
        <v>86000</v>
      </c>
      <c r="P531" s="2" t="str">
        <f ca="1">IF(INDEX(Sheet1!D:D,Table2[[#This Row],[//]])="","",INDEX(Sheet1!D:D,Table2[[#This Row],[//]]))</f>
        <v>pc</v>
      </c>
      <c r="Q531" s="2" t="str">
        <f ca="1">IF(INDEX(Sheet1!E:E,Table2[[#This Row],[//]])="","",INDEX(Sheet1!E:E,Table2[[#This Row],[//]]))</f>
        <v>++</v>
      </c>
    </row>
    <row r="532" spans="1:17" x14ac:dyDescent="0.25">
      <c r="A532" s="2">
        <f>IF(OR(Sheet1!A532=Table1[[#Headers],[NAMA BARANG "JOYKO"]],Sheet1!A532=""),"",ROW(Sheet1!A532))</f>
        <v>532</v>
      </c>
      <c r="B532" s="2">
        <f>IF(Table1[[#This Row],[NAMA BARANG "JOYKO"]]="","",COUNT(B$2:B531)+1)</f>
        <v>503</v>
      </c>
      <c r="C532" s="2" t="str">
        <f>INDEX(Sheet1!A:A,INDEX(Table1[NAMA BARANG "JOYKO"],MATCH(ROW()-2,Table1[1])))</f>
        <v>Desk Set DS-21</v>
      </c>
      <c r="D532" s="2" t="str">
        <f t="shared" si="8"/>
        <v>C2:C531</v>
      </c>
      <c r="E532" s="2">
        <f ca="1">IF(_xlfn.IFNA(MATCH(Table1[[#This Row],[2]],INDIRECT(Table1[[#This Row],[3]]),0),0)=0,INDEX(Table1[NAMA BARANG "JOYKO"],MATCH(ROW()-2,Table1[1])),"")</f>
        <v>562</v>
      </c>
      <c r="F532" s="2">
        <f ca="1">IF(Table1[4]="","",COUNT(F$2:F531)+1)</f>
        <v>520</v>
      </c>
      <c r="G532" s="2" t="str">
        <f ca="1">CELL("FORMAT",Table1[7])</f>
        <v>G</v>
      </c>
      <c r="H532" s="2"/>
      <c r="I532" s="2"/>
      <c r="J532" s="2"/>
      <c r="L532">
        <f ca="1">INDEX(Table1[4],MATCH(ROW()-2,Table1[5]))</f>
        <v>572</v>
      </c>
      <c r="M532" t="str">
        <f ca="1">INDEX(Sheet1!A:A,Table2[[#This Row],[//]])</f>
        <v>Desk Set DS-45CO (White,Black)</v>
      </c>
      <c r="N532" t="str">
        <f ca="1">IF(INDEX(Sheet1!B:B,Table2[[#This Row],[//]])="","",INDEX(Sheet1!B:B,Table2[[#This Row],[//]]))</f>
        <v>36 pcs</v>
      </c>
      <c r="O532" s="4">
        <f ca="1">IF(INDEX(Sheet1!C:C,Table2[[#This Row],[//]])="","",INDEX(Sheet1!C:C,Table2[[#This Row],[//]]))</f>
        <v>31000</v>
      </c>
      <c r="P532" s="2" t="str">
        <f ca="1">IF(INDEX(Sheet1!D:D,Table2[[#This Row],[//]])="","",INDEX(Sheet1!D:D,Table2[[#This Row],[//]]))</f>
        <v>pc</v>
      </c>
      <c r="Q532" s="2" t="str">
        <f ca="1">IF(INDEX(Sheet1!E:E,Table2[[#This Row],[//]])="","",INDEX(Sheet1!E:E,Table2[[#This Row],[//]]))</f>
        <v>++</v>
      </c>
    </row>
    <row r="533" spans="1:17" x14ac:dyDescent="0.25">
      <c r="A533" s="2">
        <f>IF(OR(Sheet1!A533=Table1[[#Headers],[NAMA BARANG "JOYKO"]],Sheet1!A533=""),"",ROW(Sheet1!A533))</f>
        <v>533</v>
      </c>
      <c r="B533" s="2">
        <f>IF(Table1[[#This Row],[NAMA BARANG "JOYKO"]]="","",COUNT(B$2:B532)+1)</f>
        <v>504</v>
      </c>
      <c r="C533" s="2" t="str">
        <f>INDEX(Sheet1!A:A,INDEX(Table1[NAMA BARANG "JOYKO"],MATCH(ROW()-2,Table1[1])))</f>
        <v>Desk Set DS-22</v>
      </c>
      <c r="D533" s="2" t="str">
        <f t="shared" si="8"/>
        <v>C2:C532</v>
      </c>
      <c r="E533" s="2">
        <f ca="1">IF(_xlfn.IFNA(MATCH(Table1[[#This Row],[2]],INDIRECT(Table1[[#This Row],[3]]),0),0)=0,INDEX(Table1[NAMA BARANG "JOYKO"],MATCH(ROW()-2,Table1[1])),"")</f>
        <v>563</v>
      </c>
      <c r="F533" s="2">
        <f ca="1">IF(Table1[4]="","",COUNT(F$2:F532)+1)</f>
        <v>521</v>
      </c>
      <c r="G533" s="2" t="str">
        <f ca="1">CELL("FORMAT",Table1[7])</f>
        <v>G</v>
      </c>
      <c r="H533" s="2"/>
      <c r="I533" s="2"/>
      <c r="J533" s="2"/>
      <c r="L533">
        <f ca="1">INDEX(Table1[4],MATCH(ROW()-2,Table1[5]))</f>
        <v>573</v>
      </c>
      <c r="M533" t="str">
        <f ca="1">INDEX(Sheet1!A:A,Table2[[#This Row],[//]])</f>
        <v>Desk Set DS-46CO (White,Black)</v>
      </c>
      <c r="N533" t="str">
        <f ca="1">IF(INDEX(Sheet1!B:B,Table2[[#This Row],[//]])="","",INDEX(Sheet1!B:B,Table2[[#This Row],[//]]))</f>
        <v>24 pcs</v>
      </c>
      <c r="O533" s="4">
        <f ca="1">IF(INDEX(Sheet1!C:C,Table2[[#This Row],[//]])="","",INDEX(Sheet1!C:C,Table2[[#This Row],[//]]))</f>
        <v>41000</v>
      </c>
      <c r="P533" s="2" t="str">
        <f ca="1">IF(INDEX(Sheet1!D:D,Table2[[#This Row],[//]])="","",INDEX(Sheet1!D:D,Table2[[#This Row],[//]]))</f>
        <v>pc</v>
      </c>
      <c r="Q533" s="2" t="str">
        <f ca="1">IF(INDEX(Sheet1!E:E,Table2[[#This Row],[//]])="","",INDEX(Sheet1!E:E,Table2[[#This Row],[//]]))</f>
        <v>++</v>
      </c>
    </row>
    <row r="534" spans="1:17" x14ac:dyDescent="0.25">
      <c r="A534" s="2">
        <f>IF(OR(Sheet1!A534=Table1[[#Headers],[NAMA BARANG "JOYKO"]],Sheet1!A534=""),"",ROW(Sheet1!A534))</f>
        <v>534</v>
      </c>
      <c r="B534" s="2">
        <f>IF(Table1[[#This Row],[NAMA BARANG "JOYKO"]]="","",COUNT(B$2:B533)+1)</f>
        <v>505</v>
      </c>
      <c r="C534" s="2" t="str">
        <f>INDEX(Sheet1!A:A,INDEX(Table1[NAMA BARANG "JOYKO"],MATCH(ROW()-2,Table1[1])))</f>
        <v>Desk Set DS-23</v>
      </c>
      <c r="D534" s="2" t="str">
        <f t="shared" si="8"/>
        <v>C2:C533</v>
      </c>
      <c r="E534" s="2">
        <f ca="1">IF(_xlfn.IFNA(MATCH(Table1[[#This Row],[2]],INDIRECT(Table1[[#This Row],[3]]),0),0)=0,INDEX(Table1[NAMA BARANG "JOYKO"],MATCH(ROW()-2,Table1[1])),"")</f>
        <v>564</v>
      </c>
      <c r="F534" s="2">
        <f ca="1">IF(Table1[4]="","",COUNT(F$2:F533)+1)</f>
        <v>522</v>
      </c>
      <c r="G534" s="2" t="str">
        <f ca="1">CELL("FORMAT",Table1[7])</f>
        <v>G</v>
      </c>
      <c r="H534" s="2"/>
      <c r="I534" s="2"/>
      <c r="J534" s="2"/>
      <c r="L534">
        <f ca="1">INDEX(Table1[4],MATCH(ROW()-2,Table1[5]))</f>
        <v>574</v>
      </c>
      <c r="M534" t="str">
        <f ca="1">INDEX(Sheet1!A:A,Table2[[#This Row],[//]])</f>
        <v>Desk Set DS-49CO (Blue,Black,Pink,White,Yellow)</v>
      </c>
      <c r="N534" t="str">
        <f ca="1">IF(INDEX(Sheet1!B:B,Table2[[#This Row],[//]])="","",INDEX(Sheet1!B:B,Table2[[#This Row],[//]]))</f>
        <v>72 pcs</v>
      </c>
      <c r="O534" s="4">
        <f ca="1">IF(INDEX(Sheet1!C:C,Table2[[#This Row],[//]])="","",INDEX(Sheet1!C:C,Table2[[#This Row],[//]]))</f>
        <v>19500</v>
      </c>
      <c r="P534" s="2" t="str">
        <f ca="1">IF(INDEX(Sheet1!D:D,Table2[[#This Row],[//]])="","",INDEX(Sheet1!D:D,Table2[[#This Row],[//]]))</f>
        <v>pc</v>
      </c>
      <c r="Q534" s="2" t="str">
        <f ca="1">IF(INDEX(Sheet1!E:E,Table2[[#This Row],[//]])="","",INDEX(Sheet1!E:E,Table2[[#This Row],[//]]))</f>
        <v>++</v>
      </c>
    </row>
    <row r="535" spans="1:17" x14ac:dyDescent="0.25">
      <c r="A535" s="2">
        <f>IF(OR(Sheet1!A535=Table1[[#Headers],[NAMA BARANG "JOYKO"]],Sheet1!A535=""),"",ROW(Sheet1!A535))</f>
        <v>535</v>
      </c>
      <c r="B535" s="2">
        <f>IF(Table1[[#This Row],[NAMA BARANG "JOYKO"]]="","",COUNT(B$2:B534)+1)</f>
        <v>506</v>
      </c>
      <c r="C535" s="2" t="str">
        <f>INDEX(Sheet1!A:A,INDEX(Table1[NAMA BARANG "JOYKO"],MATCH(ROW()-2,Table1[1])))</f>
        <v>Desk Set DS-24</v>
      </c>
      <c r="D535" s="2" t="str">
        <f t="shared" si="8"/>
        <v>C2:C534</v>
      </c>
      <c r="E535" s="2">
        <f ca="1">IF(_xlfn.IFNA(MATCH(Table1[[#This Row],[2]],INDIRECT(Table1[[#This Row],[3]]),0),0)=0,INDEX(Table1[NAMA BARANG "JOYKO"],MATCH(ROW()-2,Table1[1])),"")</f>
        <v>565</v>
      </c>
      <c r="F535" s="2">
        <f ca="1">IF(Table1[4]="","",COUNT(F$2:F534)+1)</f>
        <v>523</v>
      </c>
      <c r="G535" s="2" t="str">
        <f ca="1">CELL("FORMAT",Table1[7])</f>
        <v>G</v>
      </c>
      <c r="H535" s="2"/>
      <c r="I535" s="2"/>
      <c r="J535" s="2"/>
      <c r="L535">
        <f ca="1">INDEX(Table1[4],MATCH(ROW()-2,Table1[5]))</f>
        <v>575</v>
      </c>
      <c r="M535" t="str">
        <f ca="1">INDEX(Sheet1!A:A,Table2[[#This Row],[//]])</f>
        <v>Desk Set DS-56 (Green,Pink)</v>
      </c>
      <c r="N535" t="str">
        <f ca="1">IF(INDEX(Sheet1!B:B,Table2[[#This Row],[//]])="","",INDEX(Sheet1!B:B,Table2[[#This Row],[//]]))</f>
        <v>12pcs x 8bxs</v>
      </c>
      <c r="O535" s="4">
        <f ca="1">IF(INDEX(Sheet1!C:C,Table2[[#This Row],[//]])="","",INDEX(Sheet1!C:C,Table2[[#This Row],[//]]))</f>
        <v>19500</v>
      </c>
      <c r="P535" s="2" t="str">
        <f ca="1">IF(INDEX(Sheet1!D:D,Table2[[#This Row],[//]])="","",INDEX(Sheet1!D:D,Table2[[#This Row],[//]]))</f>
        <v>pc</v>
      </c>
      <c r="Q535" s="2" t="str">
        <f ca="1">IF(INDEX(Sheet1!E:E,Table2[[#This Row],[//]])="","",INDEX(Sheet1!E:E,Table2[[#This Row],[//]]))</f>
        <v>++</v>
      </c>
    </row>
    <row r="536" spans="1:17" x14ac:dyDescent="0.25">
      <c r="A536" s="2">
        <f>IF(OR(Sheet1!A536=Table1[[#Headers],[NAMA BARANG "JOYKO"]],Sheet1!A536=""),"",ROW(Sheet1!A536))</f>
        <v>536</v>
      </c>
      <c r="B536" s="2">
        <f>IF(Table1[[#This Row],[NAMA BARANG "JOYKO"]]="","",COUNT(B$2:B535)+1)</f>
        <v>507</v>
      </c>
      <c r="C536" s="2" t="str">
        <f>INDEX(Sheet1!A:A,INDEX(Table1[NAMA BARANG "JOYKO"],MATCH(ROW()-2,Table1[1])))</f>
        <v>Desk Set DS-26</v>
      </c>
      <c r="D536" s="2" t="str">
        <f t="shared" si="8"/>
        <v>C2:C535</v>
      </c>
      <c r="E536" s="2">
        <f ca="1">IF(_xlfn.IFNA(MATCH(Table1[[#This Row],[2]],INDIRECT(Table1[[#This Row],[3]]),0),0)=0,INDEX(Table1[NAMA BARANG "JOYKO"],MATCH(ROW()-2,Table1[1])),"")</f>
        <v>566</v>
      </c>
      <c r="F536" s="2">
        <f ca="1">IF(Table1[4]="","",COUNT(F$2:F535)+1)</f>
        <v>524</v>
      </c>
      <c r="G536" s="2" t="str">
        <f ca="1">CELL("FORMAT",Table1[7])</f>
        <v>G</v>
      </c>
      <c r="H536" s="2"/>
      <c r="I536" s="2"/>
      <c r="J536" s="2"/>
      <c r="L536">
        <f ca="1">INDEX(Table1[4],MATCH(ROW()-2,Table1[5]))</f>
        <v>576</v>
      </c>
      <c r="M536" s="3" t="str">
        <f ca="1">INDEX(Sheet1!A:A,Table2[[#This Row],[//]])</f>
        <v>DIARY</v>
      </c>
      <c r="N536" t="str">
        <f ca="1">IF(INDEX(Sheet1!B:B,Table2[[#This Row],[//]])="","",INDEX(Sheet1!B:B,Table2[[#This Row],[//]]))</f>
        <v/>
      </c>
      <c r="O536" s="4" t="str">
        <f ca="1">IF(INDEX(Sheet1!C:C,Table2[[#This Row],[//]])="","",INDEX(Sheet1!C:C,Table2[[#This Row],[//]]))</f>
        <v/>
      </c>
      <c r="P536" s="2" t="str">
        <f ca="1">IF(INDEX(Sheet1!D:D,Table2[[#This Row],[//]])="","",INDEX(Sheet1!D:D,Table2[[#This Row],[//]]))</f>
        <v/>
      </c>
      <c r="Q536" s="2" t="str">
        <f ca="1">IF(INDEX(Sheet1!E:E,Table2[[#This Row],[//]])="","",INDEX(Sheet1!E:E,Table2[[#This Row],[//]]))</f>
        <v/>
      </c>
    </row>
    <row r="537" spans="1:17" x14ac:dyDescent="0.25">
      <c r="A537" s="2">
        <f>IF(OR(Sheet1!A537=Table1[[#Headers],[NAMA BARANG "JOYKO"]],Sheet1!A537=""),"",ROW(Sheet1!A537))</f>
        <v>537</v>
      </c>
      <c r="B537" s="2">
        <f>IF(Table1[[#This Row],[NAMA BARANG "JOYKO"]]="","",COUNT(B$2:B536)+1)</f>
        <v>508</v>
      </c>
      <c r="C537" s="2" t="str">
        <f>INDEX(Sheet1!A:A,INDEX(Table1[NAMA BARANG "JOYKO"],MATCH(ROW()-2,Table1[1])))</f>
        <v>Desk Set DS-27</v>
      </c>
      <c r="D537" s="2" t="str">
        <f t="shared" si="8"/>
        <v>C2:C536</v>
      </c>
      <c r="E537" s="2">
        <f ca="1">IF(_xlfn.IFNA(MATCH(Table1[[#This Row],[2]],INDIRECT(Table1[[#This Row],[3]]),0),0)=0,INDEX(Table1[NAMA BARANG "JOYKO"],MATCH(ROW()-2,Table1[1])),"")</f>
        <v>567</v>
      </c>
      <c r="F537" s="2">
        <f ca="1">IF(Table1[4]="","",COUNT(F$2:F536)+1)</f>
        <v>525</v>
      </c>
      <c r="G537" s="2" t="str">
        <f ca="1">CELL("FORMAT",Table1[7])</f>
        <v>G</v>
      </c>
      <c r="H537" s="2"/>
      <c r="I537" s="2"/>
      <c r="J537" s="2"/>
      <c r="L537">
        <f ca="1">INDEX(Table1[4],MATCH(ROW()-2,Table1[5]))</f>
        <v>577</v>
      </c>
      <c r="M537" t="str">
        <f ca="1">INDEX(Sheet1!A:A,Table2[[#This Row],[//]])</f>
        <v>Diary D-1115</v>
      </c>
      <c r="N537" t="str">
        <f ca="1">IF(INDEX(Sheet1!B:B,Table2[[#This Row],[//]])="","",INDEX(Sheet1!B:B,Table2[[#This Row],[//]]))</f>
        <v>24pcs x 6bxs</v>
      </c>
      <c r="O537" s="4">
        <f ca="1">IF(INDEX(Sheet1!C:C,Table2[[#This Row],[//]])="","",INDEX(Sheet1!C:C,Table2[[#This Row],[//]]))</f>
        <v>5100</v>
      </c>
      <c r="P537" s="2" t="str">
        <f ca="1">IF(INDEX(Sheet1!D:D,Table2[[#This Row],[//]])="","",INDEX(Sheet1!D:D,Table2[[#This Row],[//]]))</f>
        <v>pc</v>
      </c>
      <c r="Q537" s="2" t="str">
        <f ca="1">IF(INDEX(Sheet1!E:E,Table2[[#This Row],[//]])="","",INDEX(Sheet1!E:E,Table2[[#This Row],[//]]))</f>
        <v>++</v>
      </c>
    </row>
    <row r="538" spans="1:17" x14ac:dyDescent="0.25">
      <c r="A538" s="2">
        <f>IF(OR(Sheet1!A538=Table1[[#Headers],[NAMA BARANG "JOYKO"]],Sheet1!A538=""),"",ROW(Sheet1!A538))</f>
        <v>538</v>
      </c>
      <c r="B538" s="2">
        <f>IF(Table1[[#This Row],[NAMA BARANG "JOYKO"]]="","",COUNT(B$2:B537)+1)</f>
        <v>509</v>
      </c>
      <c r="C538" s="2" t="str">
        <f>INDEX(Sheet1!A:A,INDEX(Table1[NAMA BARANG "JOYKO"],MATCH(ROW()-2,Table1[1])))</f>
        <v>Desk Set DS-29</v>
      </c>
      <c r="D538" s="2" t="str">
        <f t="shared" si="8"/>
        <v>C2:C537</v>
      </c>
      <c r="E538" s="2">
        <f ca="1">IF(_xlfn.IFNA(MATCH(Table1[[#This Row],[2]],INDIRECT(Table1[[#This Row],[3]]),0),0)=0,INDEX(Table1[NAMA BARANG "JOYKO"],MATCH(ROW()-2,Table1[1])),"")</f>
        <v>568</v>
      </c>
      <c r="F538" s="2">
        <f ca="1">IF(Table1[4]="","",COUNT(F$2:F537)+1)</f>
        <v>526</v>
      </c>
      <c r="G538" s="2" t="str">
        <f ca="1">CELL("FORMAT",Table1[7])</f>
        <v>G</v>
      </c>
      <c r="H538" s="2"/>
      <c r="I538" s="2"/>
      <c r="J538" s="2"/>
      <c r="L538">
        <f ca="1">INDEX(Table1[4],MATCH(ROW()-2,Table1[5]))</f>
        <v>578</v>
      </c>
      <c r="M538" t="str">
        <f ca="1">INDEX(Sheet1!A:A,Table2[[#This Row],[//]])</f>
        <v>Diary D-1115 KC</v>
      </c>
      <c r="N538" t="str">
        <f ca="1">IF(INDEX(Sheet1!B:B,Table2[[#This Row],[//]])="","",INDEX(Sheet1!B:B,Table2[[#This Row],[//]]))</f>
        <v>24pcs x 6bxs</v>
      </c>
      <c r="O538" s="4">
        <f ca="1">IF(INDEX(Sheet1!C:C,Table2[[#This Row],[//]])="","",INDEX(Sheet1!C:C,Table2[[#This Row],[//]]))</f>
        <v>5500</v>
      </c>
      <c r="P538" s="2" t="str">
        <f ca="1">IF(INDEX(Sheet1!D:D,Table2[[#This Row],[//]])="","",INDEX(Sheet1!D:D,Table2[[#This Row],[//]]))</f>
        <v>pc</v>
      </c>
      <c r="Q538" s="2" t="str">
        <f ca="1">IF(INDEX(Sheet1!E:E,Table2[[#This Row],[//]])="","",INDEX(Sheet1!E:E,Table2[[#This Row],[//]]))</f>
        <v>++</v>
      </c>
    </row>
    <row r="539" spans="1:17" x14ac:dyDescent="0.25">
      <c r="A539" s="2">
        <f>IF(OR(Sheet1!A539=Table1[[#Headers],[NAMA BARANG "JOYKO"]],Sheet1!A539=""),"",ROW(Sheet1!A539))</f>
        <v>539</v>
      </c>
      <c r="B539" s="2">
        <f>IF(Table1[[#This Row],[NAMA BARANG "JOYKO"]]="","",COUNT(B$2:B538)+1)</f>
        <v>510</v>
      </c>
      <c r="C539" s="2" t="str">
        <f>INDEX(Sheet1!A:A,INDEX(Table1[NAMA BARANG "JOYKO"],MATCH(ROW()-2,Table1[1])))</f>
        <v>Desk Set DS-30</v>
      </c>
      <c r="D539" s="2" t="str">
        <f t="shared" si="8"/>
        <v>C2:C538</v>
      </c>
      <c r="E539" s="2">
        <f ca="1">IF(_xlfn.IFNA(MATCH(Table1[[#This Row],[2]],INDIRECT(Table1[[#This Row],[3]]),0),0)=0,INDEX(Table1[NAMA BARANG "JOYKO"],MATCH(ROW()-2,Table1[1])),"")</f>
        <v>569</v>
      </c>
      <c r="F539" s="2">
        <f ca="1">IF(Table1[4]="","",COUNT(F$2:F538)+1)</f>
        <v>527</v>
      </c>
      <c r="G539" s="2" t="str">
        <f ca="1">CELL("FORMAT",Table1[7])</f>
        <v>G</v>
      </c>
      <c r="H539" s="2"/>
      <c r="I539" s="2"/>
      <c r="J539" s="2"/>
      <c r="L539">
        <f ca="1">INDEX(Table1[4],MATCH(ROW()-2,Table1[5]))</f>
        <v>579</v>
      </c>
      <c r="M539" t="str">
        <f ca="1">INDEX(Sheet1!A:A,Table2[[#This Row],[//]])</f>
        <v>Diary D-1216</v>
      </c>
      <c r="N539" t="str">
        <f ca="1">IF(INDEX(Sheet1!B:B,Table2[[#This Row],[//]])="","",INDEX(Sheet1!B:B,Table2[[#This Row],[//]]))</f>
        <v xml:space="preserve">  72 pcs</v>
      </c>
      <c r="O539" s="4">
        <f ca="1">IF(INDEX(Sheet1!C:C,Table2[[#This Row],[//]])="","",INDEX(Sheet1!C:C,Table2[[#This Row],[//]]))</f>
        <v>14000</v>
      </c>
      <c r="P539" s="2" t="str">
        <f ca="1">IF(INDEX(Sheet1!D:D,Table2[[#This Row],[//]])="","",INDEX(Sheet1!D:D,Table2[[#This Row],[//]]))</f>
        <v>pc</v>
      </c>
      <c r="Q539" s="2" t="str">
        <f ca="1">IF(INDEX(Sheet1!E:E,Table2[[#This Row],[//]])="","",INDEX(Sheet1!E:E,Table2[[#This Row],[//]]))</f>
        <v>++</v>
      </c>
    </row>
    <row r="540" spans="1:17" x14ac:dyDescent="0.25">
      <c r="A540" s="2">
        <f>IF(OR(Sheet1!A540=Table1[[#Headers],[NAMA BARANG "JOYKO"]],Sheet1!A540=""),"",ROW(Sheet1!A540))</f>
        <v>540</v>
      </c>
      <c r="B540" s="2">
        <f>IF(Table1[[#This Row],[NAMA BARANG "JOYKO"]]="","",COUNT(B$2:B539)+1)</f>
        <v>511</v>
      </c>
      <c r="C540" s="2" t="str">
        <f>INDEX(Sheet1!A:A,INDEX(Table1[NAMA BARANG "JOYKO"],MATCH(ROW()-2,Table1[1])))</f>
        <v>Desk Set DS-32</v>
      </c>
      <c r="D540" s="2" t="str">
        <f t="shared" si="8"/>
        <v>C2:C539</v>
      </c>
      <c r="E540" s="2">
        <f ca="1">IF(_xlfn.IFNA(MATCH(Table1[[#This Row],[2]],INDIRECT(Table1[[#This Row],[3]]),0),0)=0,INDEX(Table1[NAMA BARANG "JOYKO"],MATCH(ROW()-2,Table1[1])),"")</f>
        <v>570</v>
      </c>
      <c r="F540" s="2">
        <f ca="1">IF(Table1[4]="","",COUNT(F$2:F539)+1)</f>
        <v>528</v>
      </c>
      <c r="G540" s="2" t="str">
        <f ca="1">CELL("FORMAT",Table1[7])</f>
        <v>G</v>
      </c>
      <c r="H540" s="2"/>
      <c r="I540" s="2"/>
      <c r="J540" s="2"/>
      <c r="L540">
        <f ca="1">INDEX(Table1[4],MATCH(ROW()-2,Table1[5]))</f>
        <v>580</v>
      </c>
      <c r="M540" t="str">
        <f ca="1">INDEX(Sheet1!A:A,Table2[[#This Row],[//]])</f>
        <v>Diary D-1813</v>
      </c>
      <c r="N540" t="str">
        <f ca="1">IF(INDEX(Sheet1!B:B,Table2[[#This Row],[//]])="","",INDEX(Sheet1!B:B,Table2[[#This Row],[//]]))</f>
        <v>24pcs x 4bxs</v>
      </c>
      <c r="O540" s="4">
        <f ca="1">IF(INDEX(Sheet1!C:C,Table2[[#This Row],[//]])="","",INDEX(Sheet1!C:C,Table2[[#This Row],[//]]))</f>
        <v>7400</v>
      </c>
      <c r="P540" s="2" t="str">
        <f ca="1">IF(INDEX(Sheet1!D:D,Table2[[#This Row],[//]])="","",INDEX(Sheet1!D:D,Table2[[#This Row],[//]]))</f>
        <v>pc</v>
      </c>
      <c r="Q540" s="2" t="str">
        <f ca="1">IF(INDEX(Sheet1!E:E,Table2[[#This Row],[//]])="","",INDEX(Sheet1!E:E,Table2[[#This Row],[//]]))</f>
        <v>++</v>
      </c>
    </row>
    <row r="541" spans="1:17" x14ac:dyDescent="0.25">
      <c r="A541" s="2">
        <f>IF(OR(Sheet1!A541=Table1[[#Headers],[NAMA BARANG "JOYKO"]],Sheet1!A541=""),"",ROW(Sheet1!A541))</f>
        <v>541</v>
      </c>
      <c r="B541" s="2">
        <f>IF(Table1[[#This Row],[NAMA BARANG "JOYKO"]]="","",COUNT(B$2:B540)+1)</f>
        <v>512</v>
      </c>
      <c r="C541" s="2" t="str">
        <f>INDEX(Sheet1!A:A,INDEX(Table1[NAMA BARANG "JOYKO"],MATCH(ROW()-2,Table1[1])))</f>
        <v>Desk Set DS-33</v>
      </c>
      <c r="D541" s="2" t="str">
        <f t="shared" si="8"/>
        <v>C2:C540</v>
      </c>
      <c r="E541" s="2">
        <f ca="1">IF(_xlfn.IFNA(MATCH(Table1[[#This Row],[2]],INDIRECT(Table1[[#This Row],[3]]),0),0)=0,INDEX(Table1[NAMA BARANG "JOYKO"],MATCH(ROW()-2,Table1[1])),"")</f>
        <v>571</v>
      </c>
      <c r="F541" s="2">
        <f ca="1">IF(Table1[4]="","",COUNT(F$2:F540)+1)</f>
        <v>529</v>
      </c>
      <c r="G541" s="2" t="str">
        <f ca="1">CELL("FORMAT",Table1[7])</f>
        <v>G</v>
      </c>
      <c r="H541" s="2"/>
      <c r="I541" s="2"/>
      <c r="J541" s="2"/>
      <c r="L541">
        <f ca="1">INDEX(Table1[4],MATCH(ROW()-2,Table1[5]))</f>
        <v>581</v>
      </c>
      <c r="M541" t="str">
        <f ca="1">INDEX(Sheet1!A:A,Table2[[#This Row],[//]])</f>
        <v>Diary D-1813 KC</v>
      </c>
      <c r="N541" t="str">
        <f ca="1">IF(INDEX(Sheet1!B:B,Table2[[#This Row],[//]])="","",INDEX(Sheet1!B:B,Table2[[#This Row],[//]]))</f>
        <v>24pcs x 4bxs</v>
      </c>
      <c r="O541" s="4">
        <f ca="1">IF(INDEX(Sheet1!C:C,Table2[[#This Row],[//]])="","",INDEX(Sheet1!C:C,Table2[[#This Row],[//]]))</f>
        <v>8300</v>
      </c>
      <c r="P541" s="2" t="str">
        <f ca="1">IF(INDEX(Sheet1!D:D,Table2[[#This Row],[//]])="","",INDEX(Sheet1!D:D,Table2[[#This Row],[//]]))</f>
        <v>pc</v>
      </c>
      <c r="Q541" s="2" t="str">
        <f ca="1">IF(INDEX(Sheet1!E:E,Table2[[#This Row],[//]])="","",INDEX(Sheet1!E:E,Table2[[#This Row],[//]]))</f>
        <v>++</v>
      </c>
    </row>
    <row r="542" spans="1:17" x14ac:dyDescent="0.25">
      <c r="A542" s="2">
        <f>IF(OR(Sheet1!A542=Table1[[#Headers],[NAMA BARANG "JOYKO"]],Sheet1!A542=""),"",ROW(Sheet1!A542))</f>
        <v>542</v>
      </c>
      <c r="B542" s="2">
        <f>IF(Table1[[#This Row],[NAMA BARANG "JOYKO"]]="","",COUNT(B$2:B541)+1)</f>
        <v>513</v>
      </c>
      <c r="C542" s="2" t="str">
        <f>INDEX(Sheet1!A:A,INDEX(Table1[NAMA BARANG "JOYKO"],MATCH(ROW()-2,Table1[1])))</f>
        <v>Desk Set DS-45CO (White,Black)</v>
      </c>
      <c r="D542" s="2" t="str">
        <f t="shared" si="8"/>
        <v>C2:C541</v>
      </c>
      <c r="E542" s="2">
        <f ca="1">IF(_xlfn.IFNA(MATCH(Table1[[#This Row],[2]],INDIRECT(Table1[[#This Row],[3]]),0),0)=0,INDEX(Table1[NAMA BARANG "JOYKO"],MATCH(ROW()-2,Table1[1])),"")</f>
        <v>572</v>
      </c>
      <c r="F542" s="2">
        <f ca="1">IF(Table1[4]="","",COUNT(F$2:F541)+1)</f>
        <v>530</v>
      </c>
      <c r="G542" s="2" t="str">
        <f ca="1">CELL("FORMAT",Table1[7])</f>
        <v>G</v>
      </c>
      <c r="H542" s="2"/>
      <c r="I542" s="2"/>
      <c r="J542" s="2"/>
      <c r="L542">
        <f ca="1">INDEX(Table1[4],MATCH(ROW()-2,Table1[5]))</f>
        <v>582</v>
      </c>
      <c r="M542" t="str">
        <f ca="1">INDEX(Sheet1!A:A,Table2[[#This Row],[//]])</f>
        <v>Diary DW-1813</v>
      </c>
      <c r="N542" t="str">
        <f ca="1">IF(INDEX(Sheet1!B:B,Table2[[#This Row],[//]])="","",INDEX(Sheet1!B:B,Table2[[#This Row],[//]]))</f>
        <v>24pcs x 4bxs</v>
      </c>
      <c r="O542" s="4">
        <f ca="1">IF(INDEX(Sheet1!C:C,Table2[[#This Row],[//]])="","",INDEX(Sheet1!C:C,Table2[[#This Row],[//]]))</f>
        <v>9600</v>
      </c>
      <c r="P542" s="2" t="str">
        <f ca="1">IF(INDEX(Sheet1!D:D,Table2[[#This Row],[//]])="","",INDEX(Sheet1!D:D,Table2[[#This Row],[//]]))</f>
        <v>pc</v>
      </c>
      <c r="Q542" s="2" t="str">
        <f ca="1">IF(INDEX(Sheet1!E:E,Table2[[#This Row],[//]])="","",INDEX(Sheet1!E:E,Table2[[#This Row],[//]]))</f>
        <v>++</v>
      </c>
    </row>
    <row r="543" spans="1:17" x14ac:dyDescent="0.25">
      <c r="A543" s="2">
        <f>IF(OR(Sheet1!A543=Table1[[#Headers],[NAMA BARANG "JOYKO"]],Sheet1!A543=""),"",ROW(Sheet1!A543))</f>
        <v>543</v>
      </c>
      <c r="B543" s="2">
        <f>IF(Table1[[#This Row],[NAMA BARANG "JOYKO"]]="","",COUNT(B$2:B542)+1)</f>
        <v>514</v>
      </c>
      <c r="C543" s="2" t="str">
        <f>INDEX(Sheet1!A:A,INDEX(Table1[NAMA BARANG "JOYKO"],MATCH(ROW()-2,Table1[1])))</f>
        <v>Desk Set DS-46CO (White,Black)</v>
      </c>
      <c r="D543" s="2" t="str">
        <f t="shared" si="8"/>
        <v>C2:C542</v>
      </c>
      <c r="E543" s="2">
        <f ca="1">IF(_xlfn.IFNA(MATCH(Table1[[#This Row],[2]],INDIRECT(Table1[[#This Row],[3]]),0),0)=0,INDEX(Table1[NAMA BARANG "JOYKO"],MATCH(ROW()-2,Table1[1])),"")</f>
        <v>573</v>
      </c>
      <c r="F543" s="2">
        <f ca="1">IF(Table1[4]="","",COUNT(F$2:F542)+1)</f>
        <v>531</v>
      </c>
      <c r="G543" s="2" t="str">
        <f ca="1">CELL("FORMAT",Table1[7])</f>
        <v>G</v>
      </c>
      <c r="H543" s="2"/>
      <c r="I543" s="2"/>
      <c r="J543" s="2"/>
      <c r="L543">
        <f ca="1">INDEX(Table1[4],MATCH(ROW()-2,Table1[5]))</f>
        <v>583</v>
      </c>
      <c r="M543" s="3" t="str">
        <f ca="1">INDEX(Sheet1!A:A,Table2[[#This Row],[//]])</f>
        <v>ERASER</v>
      </c>
      <c r="N543" t="str">
        <f ca="1">IF(INDEX(Sheet1!B:B,Table2[[#This Row],[//]])="","",INDEX(Sheet1!B:B,Table2[[#This Row],[//]]))</f>
        <v/>
      </c>
      <c r="O543" s="4" t="str">
        <f ca="1">IF(INDEX(Sheet1!C:C,Table2[[#This Row],[//]])="","",INDEX(Sheet1!C:C,Table2[[#This Row],[//]]))</f>
        <v/>
      </c>
      <c r="P543" s="2" t="str">
        <f ca="1">IF(INDEX(Sheet1!D:D,Table2[[#This Row],[//]])="","",INDEX(Sheet1!D:D,Table2[[#This Row],[//]]))</f>
        <v/>
      </c>
      <c r="Q543" s="2" t="str">
        <f ca="1">IF(INDEX(Sheet1!E:E,Table2[[#This Row],[//]])="","",INDEX(Sheet1!E:E,Table2[[#This Row],[//]]))</f>
        <v/>
      </c>
    </row>
    <row r="544" spans="1:17" x14ac:dyDescent="0.25">
      <c r="A544" s="2">
        <f>IF(OR(Sheet1!A544=Table1[[#Headers],[NAMA BARANG "JOYKO"]],Sheet1!A544=""),"",ROW(Sheet1!A544))</f>
        <v>544</v>
      </c>
      <c r="B544" s="2">
        <f>IF(Table1[[#This Row],[NAMA BARANG "JOYKO"]]="","",COUNT(B$2:B543)+1)</f>
        <v>515</v>
      </c>
      <c r="C544" s="2" t="str">
        <f>INDEX(Sheet1!A:A,INDEX(Table1[NAMA BARANG "JOYKO"],MATCH(ROW()-2,Table1[1])))</f>
        <v>Desk Set DS-49CO (Blue,Black,Pink,White,Yellow)</v>
      </c>
      <c r="D544" s="2" t="str">
        <f t="shared" si="8"/>
        <v>C2:C543</v>
      </c>
      <c r="E544" s="2">
        <f ca="1">IF(_xlfn.IFNA(MATCH(Table1[[#This Row],[2]],INDIRECT(Table1[[#This Row],[3]]),0),0)=0,INDEX(Table1[NAMA BARANG "JOYKO"],MATCH(ROW()-2,Table1[1])),"")</f>
        <v>574</v>
      </c>
      <c r="F544" s="2">
        <f ca="1">IF(Table1[4]="","",COUNT(F$2:F543)+1)</f>
        <v>532</v>
      </c>
      <c r="G544" s="2" t="str">
        <f ca="1">CELL("FORMAT",Table1[7])</f>
        <v>G</v>
      </c>
      <c r="H544" s="2"/>
      <c r="I544" s="2"/>
      <c r="J544" s="2"/>
      <c r="L544">
        <f ca="1">INDEX(Table1[4],MATCH(ROW()-2,Table1[5]))</f>
        <v>584</v>
      </c>
      <c r="M544" t="str">
        <f ca="1">INDEX(Sheet1!A:A,Table2[[#This Row],[//]])</f>
        <v>Eraser 526-B40P (White)</v>
      </c>
      <c r="N544" t="str">
        <f ca="1">IF(INDEX(Sheet1!B:B,Table2[[#This Row],[//]])="","",INDEX(Sheet1!B:B,Table2[[#This Row],[//]]))</f>
        <v>40pcs x 50bxs</v>
      </c>
      <c r="O544" s="4">
        <f ca="1">IF(INDEX(Sheet1!C:C,Table2[[#This Row],[//]])="","",INDEX(Sheet1!C:C,Table2[[#This Row],[//]]))</f>
        <v>28300</v>
      </c>
      <c r="P544" s="2" t="str">
        <f ca="1">IF(INDEX(Sheet1!D:D,Table2[[#This Row],[//]])="","",INDEX(Sheet1!D:D,Table2[[#This Row],[//]]))</f>
        <v>bxs</v>
      </c>
      <c r="Q544" s="2" t="str">
        <f ca="1">IF(INDEX(Sheet1!E:E,Table2[[#This Row],[//]])="","",INDEX(Sheet1!E:E,Table2[[#This Row],[//]]))</f>
        <v>++</v>
      </c>
    </row>
    <row r="545" spans="1:17" x14ac:dyDescent="0.25">
      <c r="A545" s="2">
        <f>IF(OR(Sheet1!A545=Table1[[#Headers],[NAMA BARANG "JOYKO"]],Sheet1!A545=""),"",ROW(Sheet1!A545))</f>
        <v>545</v>
      </c>
      <c r="B545" s="2">
        <f>IF(Table1[[#This Row],[NAMA BARANG "JOYKO"]]="","",COUNT(B$2:B544)+1)</f>
        <v>516</v>
      </c>
      <c r="C545" s="2" t="str">
        <f>INDEX(Sheet1!A:A,INDEX(Table1[NAMA BARANG "JOYKO"],MATCH(ROW()-2,Table1[1])))</f>
        <v>Desk Set DS-56 (Green,Pink)</v>
      </c>
      <c r="D545" s="2" t="str">
        <f t="shared" si="8"/>
        <v>C2:C544</v>
      </c>
      <c r="E545" s="2">
        <f ca="1">IF(_xlfn.IFNA(MATCH(Table1[[#This Row],[2]],INDIRECT(Table1[[#This Row],[3]]),0),0)=0,INDEX(Table1[NAMA BARANG "JOYKO"],MATCH(ROW()-2,Table1[1])),"")</f>
        <v>575</v>
      </c>
      <c r="F545" s="2">
        <f ca="1">IF(Table1[4]="","",COUNT(F$2:F544)+1)</f>
        <v>533</v>
      </c>
      <c r="G545" s="2" t="str">
        <f ca="1">CELL("FORMAT",Table1[7])</f>
        <v>G</v>
      </c>
      <c r="H545" s="2"/>
      <c r="I545" s="2"/>
      <c r="J545" s="2"/>
      <c r="L545">
        <f ca="1">INDEX(Table1[4],MATCH(ROW()-2,Table1[5]))</f>
        <v>585</v>
      </c>
      <c r="M545" t="str">
        <f ca="1">INDEX(Sheet1!A:A,Table2[[#This Row],[//]])</f>
        <v>Eraser 526-B40BL (Black)</v>
      </c>
      <c r="N545" t="str">
        <f ca="1">IF(INDEX(Sheet1!B:B,Table2[[#This Row],[//]])="","",INDEX(Sheet1!B:B,Table2[[#This Row],[//]]))</f>
        <v>40pcs x 50bxs</v>
      </c>
      <c r="O545" s="4">
        <f ca="1">IF(INDEX(Sheet1!C:C,Table2[[#This Row],[//]])="","",INDEX(Sheet1!C:C,Table2[[#This Row],[//]]))</f>
        <v>28300</v>
      </c>
      <c r="P545" s="2" t="str">
        <f ca="1">IF(INDEX(Sheet1!D:D,Table2[[#This Row],[//]])="","",INDEX(Sheet1!D:D,Table2[[#This Row],[//]]))</f>
        <v>bxs</v>
      </c>
      <c r="Q545" s="2" t="str">
        <f ca="1">IF(INDEX(Sheet1!E:E,Table2[[#This Row],[//]])="","",INDEX(Sheet1!E:E,Table2[[#This Row],[//]]))</f>
        <v>++</v>
      </c>
    </row>
    <row r="546" spans="1:17" x14ac:dyDescent="0.25">
      <c r="A546" s="2">
        <f>IF(OR(Sheet1!A546=Table1[[#Headers],[NAMA BARANG "JOYKO"]],Sheet1!A546=""),"",ROW(Sheet1!A546))</f>
        <v>546</v>
      </c>
      <c r="B546" s="2">
        <f>IF(Table1[[#This Row],[NAMA BARANG "JOYKO"]]="","",COUNT(B$2:B545)+1)</f>
        <v>517</v>
      </c>
      <c r="C546" s="2" t="str">
        <f>INDEX(Sheet1!A:A,INDEX(Table1[NAMA BARANG "JOYKO"],MATCH(ROW()-2,Table1[1])))</f>
        <v>DIARY</v>
      </c>
      <c r="D546" s="2" t="str">
        <f t="shared" si="8"/>
        <v>C2:C545</v>
      </c>
      <c r="E546" s="2">
        <f ca="1">IF(_xlfn.IFNA(MATCH(Table1[[#This Row],[2]],INDIRECT(Table1[[#This Row],[3]]),0),0)=0,INDEX(Table1[NAMA BARANG "JOYKO"],MATCH(ROW()-2,Table1[1])),"")</f>
        <v>576</v>
      </c>
      <c r="F546" s="2">
        <f ca="1">IF(Table1[4]="","",COUNT(F$2:F545)+1)</f>
        <v>534</v>
      </c>
      <c r="G546" s="2" t="str">
        <f ca="1">CELL("FORMAT",Table1[7])</f>
        <v>G</v>
      </c>
      <c r="H546" s="2"/>
      <c r="I546" s="2"/>
      <c r="J546" s="2"/>
      <c r="L546">
        <f ca="1">INDEX(Table1[4],MATCH(ROW()-2,Table1[5]))</f>
        <v>586</v>
      </c>
      <c r="M546" t="str">
        <f ca="1">INDEX(Sheet1!A:A,Table2[[#This Row],[//]])</f>
        <v>Eraser 526-B40CO (Color)</v>
      </c>
      <c r="N546" t="str">
        <f ca="1">IF(INDEX(Sheet1!B:B,Table2[[#This Row],[//]])="","",INDEX(Sheet1!B:B,Table2[[#This Row],[//]]))</f>
        <v>40pcs x 50bxs</v>
      </c>
      <c r="O546" s="4">
        <f ca="1">IF(INDEX(Sheet1!C:C,Table2[[#This Row],[//]])="","",INDEX(Sheet1!C:C,Table2[[#This Row],[//]]))</f>
        <v>28600</v>
      </c>
      <c r="P546" s="2" t="str">
        <f ca="1">IF(INDEX(Sheet1!D:D,Table2[[#This Row],[//]])="","",INDEX(Sheet1!D:D,Table2[[#This Row],[//]]))</f>
        <v>bxs</v>
      </c>
      <c r="Q546" s="2" t="str">
        <f ca="1">IF(INDEX(Sheet1!E:E,Table2[[#This Row],[//]])="","",INDEX(Sheet1!E:E,Table2[[#This Row],[//]]))</f>
        <v>++</v>
      </c>
    </row>
    <row r="547" spans="1:17" x14ac:dyDescent="0.25">
      <c r="A547" s="2">
        <f>IF(OR(Sheet1!A547=Table1[[#Headers],[NAMA BARANG "JOYKO"]],Sheet1!A547=""),"",ROW(Sheet1!A547))</f>
        <v>547</v>
      </c>
      <c r="B547" s="2">
        <f>IF(Table1[[#This Row],[NAMA BARANG "JOYKO"]]="","",COUNT(B$2:B546)+1)</f>
        <v>518</v>
      </c>
      <c r="C547" s="2" t="str">
        <f>INDEX(Sheet1!A:A,INDEX(Table1[NAMA BARANG "JOYKO"],MATCH(ROW()-2,Table1[1])))</f>
        <v>Diary D-1115</v>
      </c>
      <c r="D547" s="2" t="str">
        <f t="shared" si="8"/>
        <v>C2:C546</v>
      </c>
      <c r="E547" s="2">
        <f ca="1">IF(_xlfn.IFNA(MATCH(Table1[[#This Row],[2]],INDIRECT(Table1[[#This Row],[3]]),0),0)=0,INDEX(Table1[NAMA BARANG "JOYKO"],MATCH(ROW()-2,Table1[1])),"")</f>
        <v>577</v>
      </c>
      <c r="F547" s="2">
        <f ca="1">IF(Table1[4]="","",COUNT(F$2:F546)+1)</f>
        <v>535</v>
      </c>
      <c r="G547" s="2" t="str">
        <f ca="1">CELL("FORMAT",Table1[7])</f>
        <v>G</v>
      </c>
      <c r="H547" s="2"/>
      <c r="I547" s="2"/>
      <c r="J547" s="2"/>
      <c r="L547">
        <f ca="1">INDEX(Table1[4],MATCH(ROW()-2,Table1[5]))</f>
        <v>587</v>
      </c>
      <c r="M547" t="str">
        <f ca="1">INDEX(Sheet1!A:A,Table2[[#This Row],[//]])</f>
        <v>Eraser 526-B20 (White)</v>
      </c>
      <c r="N547" t="str">
        <f ca="1">IF(INDEX(Sheet1!B:B,Table2[[#This Row],[//]])="","",INDEX(Sheet1!B:B,Table2[[#This Row],[//]]))</f>
        <v>20pcs x 50bxs</v>
      </c>
      <c r="O547" s="4">
        <f ca="1">IF(INDEX(Sheet1!C:C,Table2[[#This Row],[//]])="","",INDEX(Sheet1!C:C,Table2[[#This Row],[//]]))</f>
        <v>34100</v>
      </c>
      <c r="P547" s="2" t="str">
        <f ca="1">IF(INDEX(Sheet1!D:D,Table2[[#This Row],[//]])="","",INDEX(Sheet1!D:D,Table2[[#This Row],[//]]))</f>
        <v>bxs</v>
      </c>
      <c r="Q547" s="2" t="str">
        <f ca="1">IF(INDEX(Sheet1!E:E,Table2[[#This Row],[//]])="","",INDEX(Sheet1!E:E,Table2[[#This Row],[//]]))</f>
        <v>++</v>
      </c>
    </row>
    <row r="548" spans="1:17" x14ac:dyDescent="0.25">
      <c r="A548" s="2">
        <f>IF(OR(Sheet1!A548=Table1[[#Headers],[NAMA BARANG "JOYKO"]],Sheet1!A548=""),"",ROW(Sheet1!A548))</f>
        <v>548</v>
      </c>
      <c r="B548" s="2">
        <f>IF(Table1[[#This Row],[NAMA BARANG "JOYKO"]]="","",COUNT(B$2:B547)+1)</f>
        <v>519</v>
      </c>
      <c r="C548" s="2" t="str">
        <f>INDEX(Sheet1!A:A,INDEX(Table1[NAMA BARANG "JOYKO"],MATCH(ROW()-2,Table1[1])))</f>
        <v>Diary D-1115 KC</v>
      </c>
      <c r="D548" s="2" t="str">
        <f t="shared" si="8"/>
        <v>C2:C547</v>
      </c>
      <c r="E548" s="2">
        <f ca="1">IF(_xlfn.IFNA(MATCH(Table1[[#This Row],[2]],INDIRECT(Table1[[#This Row],[3]]),0),0)=0,INDEX(Table1[NAMA BARANG "JOYKO"],MATCH(ROW()-2,Table1[1])),"")</f>
        <v>578</v>
      </c>
      <c r="F548" s="2">
        <f ca="1">IF(Table1[4]="","",COUNT(F$2:F547)+1)</f>
        <v>536</v>
      </c>
      <c r="G548" s="2" t="str">
        <f ca="1">CELL("FORMAT",Table1[7])</f>
        <v>G</v>
      </c>
      <c r="H548" s="2"/>
      <c r="I548" s="2"/>
      <c r="J548" s="2"/>
      <c r="L548">
        <f ca="1">INDEX(Table1[4],MATCH(ROW()-2,Table1[5]))</f>
        <v>588</v>
      </c>
      <c r="M548" t="str">
        <f ca="1">INDEX(Sheet1!A:A,Table2[[#This Row],[//]])</f>
        <v>Eraser ER-20BL (Black)</v>
      </c>
      <c r="N548" t="str">
        <f ca="1">IF(INDEX(Sheet1!B:B,Table2[[#This Row],[//]])="","",INDEX(Sheet1!B:B,Table2[[#This Row],[//]]))</f>
        <v>20pcs x 50bxs</v>
      </c>
      <c r="O548" s="4">
        <f ca="1">IF(INDEX(Sheet1!C:C,Table2[[#This Row],[//]])="","",INDEX(Sheet1!C:C,Table2[[#This Row],[//]]))</f>
        <v>34100</v>
      </c>
      <c r="P548" s="2" t="str">
        <f ca="1">IF(INDEX(Sheet1!D:D,Table2[[#This Row],[//]])="","",INDEX(Sheet1!D:D,Table2[[#This Row],[//]]))</f>
        <v>bxs</v>
      </c>
      <c r="Q548" s="2" t="str">
        <f ca="1">IF(INDEX(Sheet1!E:E,Table2[[#This Row],[//]])="","",INDEX(Sheet1!E:E,Table2[[#This Row],[//]]))</f>
        <v>++</v>
      </c>
    </row>
    <row r="549" spans="1:17" x14ac:dyDescent="0.25">
      <c r="A549" s="2">
        <f>IF(OR(Sheet1!A549=Table1[[#Headers],[NAMA BARANG "JOYKO"]],Sheet1!A549=""),"",ROW(Sheet1!A549))</f>
        <v>549</v>
      </c>
      <c r="B549" s="2">
        <f>IF(Table1[[#This Row],[NAMA BARANG "JOYKO"]]="","",COUNT(B$2:B548)+1)</f>
        <v>520</v>
      </c>
      <c r="C549" s="2" t="str">
        <f>INDEX(Sheet1!A:A,INDEX(Table1[NAMA BARANG "JOYKO"],MATCH(ROW()-2,Table1[1])))</f>
        <v>Diary D-1216</v>
      </c>
      <c r="D549" s="2" t="str">
        <f t="shared" si="8"/>
        <v>C2:C548</v>
      </c>
      <c r="E549" s="2">
        <f ca="1">IF(_xlfn.IFNA(MATCH(Table1[[#This Row],[2]],INDIRECT(Table1[[#This Row],[3]]),0),0)=0,INDEX(Table1[NAMA BARANG "JOYKO"],MATCH(ROW()-2,Table1[1])),"")</f>
        <v>579</v>
      </c>
      <c r="F549" s="2">
        <f ca="1">IF(Table1[4]="","",COUNT(F$2:F548)+1)</f>
        <v>537</v>
      </c>
      <c r="G549" s="2" t="str">
        <f ca="1">CELL("FORMAT",Table1[7])</f>
        <v>G</v>
      </c>
      <c r="H549" s="2"/>
      <c r="I549" s="2"/>
      <c r="J549" s="2"/>
      <c r="L549">
        <f ca="1">INDEX(Table1[4],MATCH(ROW()-2,Table1[5]))</f>
        <v>589</v>
      </c>
      <c r="M549" t="str">
        <f ca="1">INDEX(Sheet1!A:A,Table2[[#This Row],[//]])</f>
        <v>Eraser EB-30 (Black)</v>
      </c>
      <c r="N549" t="str">
        <f ca="1">IF(INDEX(Sheet1!B:B,Table2[[#This Row],[//]])="","",INDEX(Sheet1!B:B,Table2[[#This Row],[//]]))</f>
        <v>30pcs x 50bxs</v>
      </c>
      <c r="O549" s="4">
        <f ca="1">IF(INDEX(Sheet1!C:C,Table2[[#This Row],[//]])="","",INDEX(Sheet1!C:C,Table2[[#This Row],[//]]))</f>
        <v>32000</v>
      </c>
      <c r="P549" s="2" t="str">
        <f ca="1">IF(INDEX(Sheet1!D:D,Table2[[#This Row],[//]])="","",INDEX(Sheet1!D:D,Table2[[#This Row],[//]]))</f>
        <v>bxs</v>
      </c>
      <c r="Q549" s="2" t="str">
        <f ca="1">IF(INDEX(Sheet1!E:E,Table2[[#This Row],[//]])="","",INDEX(Sheet1!E:E,Table2[[#This Row],[//]]))</f>
        <v>++</v>
      </c>
    </row>
    <row r="550" spans="1:17" x14ac:dyDescent="0.25">
      <c r="A550" s="2" t="str">
        <f>IF(OR(Sheet1!A550=Table1[[#Headers],[NAMA BARANG "JOYKO"]],Sheet1!A550=""),"",ROW(Sheet1!A550))</f>
        <v/>
      </c>
      <c r="B550" s="2" t="str">
        <f>IF(Table1[[#This Row],[NAMA BARANG "JOYKO"]]="","",COUNT(B$2:B549)+1)</f>
        <v/>
      </c>
      <c r="C550" s="2" t="str">
        <f>INDEX(Sheet1!A:A,INDEX(Table1[NAMA BARANG "JOYKO"],MATCH(ROW()-2,Table1[1])))</f>
        <v>Diary D-1813</v>
      </c>
      <c r="D550" s="2" t="str">
        <f t="shared" si="8"/>
        <v>C2:C549</v>
      </c>
      <c r="E550" s="2">
        <f ca="1">IF(_xlfn.IFNA(MATCH(Table1[[#This Row],[2]],INDIRECT(Table1[[#This Row],[3]]),0),0)=0,INDEX(Table1[NAMA BARANG "JOYKO"],MATCH(ROW()-2,Table1[1])),"")</f>
        <v>580</v>
      </c>
      <c r="F550" s="2">
        <f ca="1">IF(Table1[4]="","",COUNT(F$2:F549)+1)</f>
        <v>538</v>
      </c>
      <c r="G550" s="2" t="str">
        <f ca="1">CELL("FORMAT",Table1[7])</f>
        <v>G</v>
      </c>
      <c r="H550" s="2"/>
      <c r="I550" s="2"/>
      <c r="J550" s="2"/>
      <c r="L550">
        <f ca="1">INDEX(Table1[4],MATCH(ROW()-2,Table1[5]))</f>
        <v>590</v>
      </c>
      <c r="M550" t="str">
        <f ca="1">INDEX(Sheet1!A:A,Table2[[#This Row],[//]])</f>
        <v>Eraser ER-30W (White)</v>
      </c>
      <c r="N550" t="str">
        <f ca="1">IF(INDEX(Sheet1!B:B,Table2[[#This Row],[//]])="","",INDEX(Sheet1!B:B,Table2[[#This Row],[//]]))</f>
        <v>30pcs x 50bxs</v>
      </c>
      <c r="O550" s="4">
        <f ca="1">IF(INDEX(Sheet1!C:C,Table2[[#This Row],[//]])="","",INDEX(Sheet1!C:C,Table2[[#This Row],[//]]))</f>
        <v>32000</v>
      </c>
      <c r="P550" s="2" t="str">
        <f ca="1">IF(INDEX(Sheet1!D:D,Table2[[#This Row],[//]])="","",INDEX(Sheet1!D:D,Table2[[#This Row],[//]]))</f>
        <v>bxs</v>
      </c>
      <c r="Q550" s="2" t="str">
        <f ca="1">IF(INDEX(Sheet1!E:E,Table2[[#This Row],[//]])="","",INDEX(Sheet1!E:E,Table2[[#This Row],[//]]))</f>
        <v>++</v>
      </c>
    </row>
    <row r="551" spans="1:17" x14ac:dyDescent="0.25">
      <c r="A551" s="2" t="str">
        <f>IF(OR(Sheet1!A551=Table1[[#Headers],[NAMA BARANG "JOYKO"]],Sheet1!A551=""),"",ROW(Sheet1!A551))</f>
        <v/>
      </c>
      <c r="B551" s="2" t="str">
        <f>IF(Table1[[#This Row],[NAMA BARANG "JOYKO"]]="","",COUNT(B$2:B550)+1)</f>
        <v/>
      </c>
      <c r="C551" s="2" t="str">
        <f>INDEX(Sheet1!A:A,INDEX(Table1[NAMA BARANG "JOYKO"],MATCH(ROW()-2,Table1[1])))</f>
        <v>Diary D-1813 KC</v>
      </c>
      <c r="D551" s="2" t="str">
        <f t="shared" si="8"/>
        <v>C2:C550</v>
      </c>
      <c r="E551" s="2">
        <f ca="1">IF(_xlfn.IFNA(MATCH(Table1[[#This Row],[2]],INDIRECT(Table1[[#This Row],[3]]),0),0)=0,INDEX(Table1[NAMA BARANG "JOYKO"],MATCH(ROW()-2,Table1[1])),"")</f>
        <v>581</v>
      </c>
      <c r="F551" s="2">
        <f ca="1">IF(Table1[4]="","",COUNT(F$2:F550)+1)</f>
        <v>539</v>
      </c>
      <c r="G551" s="2" t="str">
        <f ca="1">CELL("FORMAT",Table1[7])</f>
        <v>G</v>
      </c>
      <c r="H551" s="2"/>
      <c r="I551" s="2"/>
      <c r="J551" s="2"/>
      <c r="L551">
        <f ca="1">INDEX(Table1[4],MATCH(ROW()-2,Table1[5]))</f>
        <v>591</v>
      </c>
      <c r="M551" t="str">
        <f ca="1">INDEX(Sheet1!A:A,Table2[[#This Row],[//]])</f>
        <v>Eraser ER-30CO (Color)</v>
      </c>
      <c r="N551" t="str">
        <f ca="1">IF(INDEX(Sheet1!B:B,Table2[[#This Row],[//]])="","",INDEX(Sheet1!B:B,Table2[[#This Row],[//]]))</f>
        <v>30pcs x 50bxs</v>
      </c>
      <c r="O551" s="4">
        <f ca="1">IF(INDEX(Sheet1!C:C,Table2[[#This Row],[//]])="","",INDEX(Sheet1!C:C,Table2[[#This Row],[//]]))</f>
        <v>32300</v>
      </c>
      <c r="P551" s="2" t="str">
        <f ca="1">IF(INDEX(Sheet1!D:D,Table2[[#This Row],[//]])="","",INDEX(Sheet1!D:D,Table2[[#This Row],[//]]))</f>
        <v>bxs</v>
      </c>
      <c r="Q551" s="2" t="str">
        <f ca="1">IF(INDEX(Sheet1!E:E,Table2[[#This Row],[//]])="","",INDEX(Sheet1!E:E,Table2[[#This Row],[//]]))</f>
        <v>++</v>
      </c>
    </row>
    <row r="552" spans="1:17" x14ac:dyDescent="0.25">
      <c r="A552" s="2" t="str">
        <f>IF(OR(Sheet1!A552=Table1[[#Headers],[NAMA BARANG "JOYKO"]],Sheet1!A552=""),"",ROW(Sheet1!A552))</f>
        <v/>
      </c>
      <c r="B552" s="2" t="str">
        <f>IF(Table1[[#This Row],[NAMA BARANG "JOYKO"]]="","",COUNT(B$2:B551)+1)</f>
        <v/>
      </c>
      <c r="C552" s="2" t="str">
        <f>INDEX(Sheet1!A:A,INDEX(Table1[NAMA BARANG "JOYKO"],MATCH(ROW()-2,Table1[1])))</f>
        <v>Diary DW-1813</v>
      </c>
      <c r="D552" s="2" t="str">
        <f t="shared" si="8"/>
        <v>C2:C551</v>
      </c>
      <c r="E552" s="2">
        <f ca="1">IF(_xlfn.IFNA(MATCH(Table1[[#This Row],[2]],INDIRECT(Table1[[#This Row],[3]]),0),0)=0,INDEX(Table1[NAMA BARANG "JOYKO"],MATCH(ROW()-2,Table1[1])),"")</f>
        <v>582</v>
      </c>
      <c r="F552" s="2">
        <f ca="1">IF(Table1[4]="","",COUNT(F$2:F551)+1)</f>
        <v>540</v>
      </c>
      <c r="G552" s="2" t="str">
        <f ca="1">CELL("FORMAT",Table1[7])</f>
        <v>G</v>
      </c>
      <c r="H552" s="2"/>
      <c r="I552" s="2"/>
      <c r="J552" s="2"/>
      <c r="L552">
        <f ca="1">INDEX(Table1[4],MATCH(ROW()-2,Table1[5]))</f>
        <v>592</v>
      </c>
      <c r="M552" t="str">
        <f ca="1">INDEX(Sheet1!A:A,Table2[[#This Row],[//]])</f>
        <v>Eraser ER-102</v>
      </c>
      <c r="N552" t="str">
        <f ca="1">IF(INDEX(Sheet1!B:B,Table2[[#This Row],[//]])="","",INDEX(Sheet1!B:B,Table2[[#This Row],[//]]))</f>
        <v>36pcs x 50bxs</v>
      </c>
      <c r="O552" s="4">
        <f ca="1">IF(INDEX(Sheet1!C:C,Table2[[#This Row],[//]])="","",INDEX(Sheet1!C:C,Table2[[#This Row],[//]]))</f>
        <v>44800</v>
      </c>
      <c r="P552" s="2" t="str">
        <f ca="1">IF(INDEX(Sheet1!D:D,Table2[[#This Row],[//]])="","",INDEX(Sheet1!D:D,Table2[[#This Row],[//]]))</f>
        <v>bxs</v>
      </c>
      <c r="Q552" s="2" t="str">
        <f ca="1">IF(INDEX(Sheet1!E:E,Table2[[#This Row],[//]])="","",INDEX(Sheet1!E:E,Table2[[#This Row],[//]]))</f>
        <v>++</v>
      </c>
    </row>
    <row r="553" spans="1:17" x14ac:dyDescent="0.25">
      <c r="A553" s="2">
        <f>IF(OR(Sheet1!A553=Table1[[#Headers],[NAMA BARANG "JOYKO"]],Sheet1!A553=""),"",ROW(Sheet1!A553))</f>
        <v>553</v>
      </c>
      <c r="B553" s="2">
        <f>IF(Table1[[#This Row],[NAMA BARANG "JOYKO"]]="","",COUNT(B$2:B552)+1)</f>
        <v>521</v>
      </c>
      <c r="C553" s="2" t="str">
        <f>INDEX(Sheet1!A:A,INDEX(Table1[NAMA BARANG "JOYKO"],MATCH(ROW()-2,Table1[1])))</f>
        <v>ERASER</v>
      </c>
      <c r="D553" s="2" t="str">
        <f t="shared" si="8"/>
        <v>C2:C552</v>
      </c>
      <c r="E553" s="2">
        <f ca="1">IF(_xlfn.IFNA(MATCH(Table1[[#This Row],[2]],INDIRECT(Table1[[#This Row],[3]]),0),0)=0,INDEX(Table1[NAMA BARANG "JOYKO"],MATCH(ROW()-2,Table1[1])),"")</f>
        <v>583</v>
      </c>
      <c r="F553" s="2">
        <f ca="1">IF(Table1[4]="","",COUNT(F$2:F552)+1)</f>
        <v>541</v>
      </c>
      <c r="G553" s="2" t="str">
        <f ca="1">CELL("FORMAT",Table1[7])</f>
        <v>G</v>
      </c>
      <c r="H553" s="2"/>
      <c r="I553" s="2"/>
      <c r="J553" s="2"/>
      <c r="L553">
        <f ca="1">INDEX(Table1[4],MATCH(ROW()-2,Table1[5]))</f>
        <v>593</v>
      </c>
      <c r="M553" t="str">
        <f ca="1">INDEX(Sheet1!A:A,Table2[[#This Row],[//]])</f>
        <v>Eraser ER-104</v>
      </c>
      <c r="N553" t="str">
        <f ca="1">IF(INDEX(Sheet1!B:B,Table2[[#This Row],[//]])="","",INDEX(Sheet1!B:B,Table2[[#This Row],[//]]))</f>
        <v>30pcs x 50bxs</v>
      </c>
      <c r="O553" s="4">
        <f ca="1">IF(INDEX(Sheet1!C:C,Table2[[#This Row],[//]])="","",INDEX(Sheet1!C:C,Table2[[#This Row],[//]]))</f>
        <v>31700</v>
      </c>
      <c r="P553" s="2" t="str">
        <f ca="1">IF(INDEX(Sheet1!D:D,Table2[[#This Row],[//]])="","",INDEX(Sheet1!D:D,Table2[[#This Row],[//]]))</f>
        <v>bxs</v>
      </c>
      <c r="Q553" s="2" t="str">
        <f ca="1">IF(INDEX(Sheet1!E:E,Table2[[#This Row],[//]])="","",INDEX(Sheet1!E:E,Table2[[#This Row],[//]]))</f>
        <v>++</v>
      </c>
    </row>
    <row r="554" spans="1:17" x14ac:dyDescent="0.25">
      <c r="A554" s="2">
        <f>IF(OR(Sheet1!A554=Table1[[#Headers],[NAMA BARANG "JOYKO"]],Sheet1!A554=""),"",ROW(Sheet1!A554))</f>
        <v>554</v>
      </c>
      <c r="B554" s="2">
        <f>IF(Table1[[#This Row],[NAMA BARANG "JOYKO"]]="","",COUNT(B$2:B553)+1)</f>
        <v>522</v>
      </c>
      <c r="C554" s="2" t="str">
        <f>INDEX(Sheet1!A:A,INDEX(Table1[NAMA BARANG "JOYKO"],MATCH(ROW()-2,Table1[1])))</f>
        <v>Eraser 526-B40P (White)</v>
      </c>
      <c r="D554" s="2" t="str">
        <f t="shared" si="8"/>
        <v>C2:C553</v>
      </c>
      <c r="E554" s="2">
        <f ca="1">IF(_xlfn.IFNA(MATCH(Table1[[#This Row],[2]],INDIRECT(Table1[[#This Row],[3]]),0),0)=0,INDEX(Table1[NAMA BARANG "JOYKO"],MATCH(ROW()-2,Table1[1])),"")</f>
        <v>584</v>
      </c>
      <c r="F554" s="2">
        <f ca="1">IF(Table1[4]="","",COUNT(F$2:F553)+1)</f>
        <v>542</v>
      </c>
      <c r="G554" s="2" t="str">
        <f ca="1">CELL("FORMAT",Table1[7])</f>
        <v>G</v>
      </c>
      <c r="H554" s="2"/>
      <c r="I554" s="2"/>
      <c r="J554" s="2"/>
      <c r="L554">
        <f ca="1">INDEX(Table1[4],MATCH(ROW()-2,Table1[5]))</f>
        <v>594</v>
      </c>
      <c r="M554" t="str">
        <f ca="1">INDEX(Sheet1!A:A,Table2[[#This Row],[//]])</f>
        <v>Eraser ER-105</v>
      </c>
      <c r="N554" t="str">
        <f ca="1">IF(INDEX(Sheet1!B:B,Table2[[#This Row],[//]])="","",INDEX(Sheet1!B:B,Table2[[#This Row],[//]]))</f>
        <v>30pcs x 50bxs</v>
      </c>
      <c r="O554" s="4">
        <f ca="1">IF(INDEX(Sheet1!C:C,Table2[[#This Row],[//]])="","",INDEX(Sheet1!C:C,Table2[[#This Row],[//]]))</f>
        <v>31700</v>
      </c>
      <c r="P554" s="2" t="str">
        <f ca="1">IF(INDEX(Sheet1!D:D,Table2[[#This Row],[//]])="","",INDEX(Sheet1!D:D,Table2[[#This Row],[//]]))</f>
        <v>bxs</v>
      </c>
      <c r="Q554" s="2" t="str">
        <f ca="1">IF(INDEX(Sheet1!E:E,Table2[[#This Row],[//]])="","",INDEX(Sheet1!E:E,Table2[[#This Row],[//]]))</f>
        <v>++</v>
      </c>
    </row>
    <row r="555" spans="1:17" x14ac:dyDescent="0.25">
      <c r="A555" s="2">
        <f>IF(OR(Sheet1!A555=Table1[[#Headers],[NAMA BARANG "JOYKO"]],Sheet1!A555=""),"",ROW(Sheet1!A555))</f>
        <v>555</v>
      </c>
      <c r="B555" s="2">
        <f>IF(Table1[[#This Row],[NAMA BARANG "JOYKO"]]="","",COUNT(B$2:B554)+1)</f>
        <v>523</v>
      </c>
      <c r="C555" s="2" t="str">
        <f>INDEX(Sheet1!A:A,INDEX(Table1[NAMA BARANG "JOYKO"],MATCH(ROW()-2,Table1[1])))</f>
        <v>Eraser 526-B40BL (Black)</v>
      </c>
      <c r="D555" s="2" t="str">
        <f t="shared" si="8"/>
        <v>C2:C554</v>
      </c>
      <c r="E555" s="2">
        <f ca="1">IF(_xlfn.IFNA(MATCH(Table1[[#This Row],[2]],INDIRECT(Table1[[#This Row],[3]]),0),0)=0,INDEX(Table1[NAMA BARANG "JOYKO"],MATCH(ROW()-2,Table1[1])),"")</f>
        <v>585</v>
      </c>
      <c r="F555" s="2">
        <f ca="1">IF(Table1[4]="","",COUNT(F$2:F554)+1)</f>
        <v>543</v>
      </c>
      <c r="G555" s="2" t="str">
        <f ca="1">CELL("FORMAT",Table1[7])</f>
        <v>G</v>
      </c>
      <c r="H555" s="2"/>
      <c r="I555" s="2"/>
      <c r="J555" s="2"/>
      <c r="L555">
        <f ca="1">INDEX(Table1[4],MATCH(ROW()-2,Table1[5]))</f>
        <v>595</v>
      </c>
      <c r="M555" t="str">
        <f ca="1">INDEX(Sheet1!A:A,Table2[[#This Row],[//]])</f>
        <v>Eraser ER-106</v>
      </c>
      <c r="N555" t="str">
        <f ca="1">IF(INDEX(Sheet1!B:B,Table2[[#This Row],[//]])="","",INDEX(Sheet1!B:B,Table2[[#This Row],[//]]))</f>
        <v>30pcs x 50bxs</v>
      </c>
      <c r="O555" s="4">
        <f ca="1">IF(INDEX(Sheet1!C:C,Table2[[#This Row],[//]])="","",INDEX(Sheet1!C:C,Table2[[#This Row],[//]]))</f>
        <v>32000</v>
      </c>
      <c r="P555" s="2" t="str">
        <f ca="1">IF(INDEX(Sheet1!D:D,Table2[[#This Row],[//]])="","",INDEX(Sheet1!D:D,Table2[[#This Row],[//]]))</f>
        <v>bxs</v>
      </c>
      <c r="Q555" s="2" t="str">
        <f ca="1">IF(INDEX(Sheet1!E:E,Table2[[#This Row],[//]])="","",INDEX(Sheet1!E:E,Table2[[#This Row],[//]]))</f>
        <v>++</v>
      </c>
    </row>
    <row r="556" spans="1:17" x14ac:dyDescent="0.25">
      <c r="A556" s="2">
        <f>IF(OR(Sheet1!A556=Table1[[#Headers],[NAMA BARANG "JOYKO"]],Sheet1!A556=""),"",ROW(Sheet1!A556))</f>
        <v>556</v>
      </c>
      <c r="B556" s="2">
        <f>IF(Table1[[#This Row],[NAMA BARANG "JOYKO"]]="","",COUNT(B$2:B555)+1)</f>
        <v>524</v>
      </c>
      <c r="C556" s="2" t="str">
        <f>INDEX(Sheet1!A:A,INDEX(Table1[NAMA BARANG "JOYKO"],MATCH(ROW()-2,Table1[1])))</f>
        <v>Eraser 526-B40CO (Color)</v>
      </c>
      <c r="D556" s="2" t="str">
        <f t="shared" si="8"/>
        <v>C2:C555</v>
      </c>
      <c r="E556" s="2">
        <f ca="1">IF(_xlfn.IFNA(MATCH(Table1[[#This Row],[2]],INDIRECT(Table1[[#This Row],[3]]),0),0)=0,INDEX(Table1[NAMA BARANG "JOYKO"],MATCH(ROW()-2,Table1[1])),"")</f>
        <v>586</v>
      </c>
      <c r="F556" s="2">
        <f ca="1">IF(Table1[4]="","",COUNT(F$2:F555)+1)</f>
        <v>544</v>
      </c>
      <c r="G556" s="2" t="str">
        <f ca="1">CELL("FORMAT",Table1[7])</f>
        <v>G</v>
      </c>
      <c r="H556" s="2"/>
      <c r="I556" s="2"/>
      <c r="J556" s="2"/>
      <c r="L556">
        <f ca="1">INDEX(Table1[4],MATCH(ROW()-2,Table1[5]))</f>
        <v>596</v>
      </c>
      <c r="M556" t="str">
        <f ca="1">INDEX(Sheet1!A:A,Table2[[#This Row],[//]])</f>
        <v>Eraser ER-107 (Animal)</v>
      </c>
      <c r="N556" t="str">
        <f ca="1">IF(INDEX(Sheet1!B:B,Table2[[#This Row],[//]])="","",INDEX(Sheet1!B:B,Table2[[#This Row],[//]]))</f>
        <v>30pcs x 50bxs</v>
      </c>
      <c r="O556" s="4">
        <f ca="1">IF(INDEX(Sheet1!C:C,Table2[[#This Row],[//]])="","",INDEX(Sheet1!C:C,Table2[[#This Row],[//]]))</f>
        <v>32300</v>
      </c>
      <c r="P556" s="2" t="str">
        <f ca="1">IF(INDEX(Sheet1!D:D,Table2[[#This Row],[//]])="","",INDEX(Sheet1!D:D,Table2[[#This Row],[//]]))</f>
        <v>bxs</v>
      </c>
      <c r="Q556" s="2" t="str">
        <f ca="1">IF(INDEX(Sheet1!E:E,Table2[[#This Row],[//]])="","",INDEX(Sheet1!E:E,Table2[[#This Row],[//]]))</f>
        <v>++</v>
      </c>
    </row>
    <row r="557" spans="1:17" x14ac:dyDescent="0.25">
      <c r="A557" s="2">
        <f>IF(OR(Sheet1!A557=Table1[[#Headers],[NAMA BARANG "JOYKO"]],Sheet1!A557=""),"",ROW(Sheet1!A557))</f>
        <v>557</v>
      </c>
      <c r="B557" s="2">
        <f>IF(Table1[[#This Row],[NAMA BARANG "JOYKO"]]="","",COUNT(B$2:B556)+1)</f>
        <v>525</v>
      </c>
      <c r="C557" s="2" t="str">
        <f>INDEX(Sheet1!A:A,INDEX(Table1[NAMA BARANG "JOYKO"],MATCH(ROW()-2,Table1[1])))</f>
        <v>Eraser 526-B20 (White)</v>
      </c>
      <c r="D557" s="2" t="str">
        <f t="shared" si="8"/>
        <v>C2:C556</v>
      </c>
      <c r="E557" s="2">
        <f ca="1">IF(_xlfn.IFNA(MATCH(Table1[[#This Row],[2]],INDIRECT(Table1[[#This Row],[3]]),0),0)=0,INDEX(Table1[NAMA BARANG "JOYKO"],MATCH(ROW()-2,Table1[1])),"")</f>
        <v>587</v>
      </c>
      <c r="F557" s="2">
        <f ca="1">IF(Table1[4]="","",COUNT(F$2:F556)+1)</f>
        <v>545</v>
      </c>
      <c r="G557" s="2" t="str">
        <f ca="1">CELL("FORMAT",Table1[7])</f>
        <v>G</v>
      </c>
      <c r="H557" s="2"/>
      <c r="I557" s="2"/>
      <c r="J557" s="2"/>
      <c r="L557">
        <f ca="1">INDEX(Table1[4],MATCH(ROW()-2,Table1[5]))</f>
        <v>597</v>
      </c>
      <c r="M557" t="str">
        <f ca="1">INDEX(Sheet1!A:A,Table2[[#This Row],[//]])</f>
        <v>Eraser ER-108 (Batik)</v>
      </c>
      <c r="N557" t="str">
        <f ca="1">IF(INDEX(Sheet1!B:B,Table2[[#This Row],[//]])="","",INDEX(Sheet1!B:B,Table2[[#This Row],[//]]))</f>
        <v>30pcs x 50bxs</v>
      </c>
      <c r="O557" s="4">
        <f ca="1">IF(INDEX(Sheet1!C:C,Table2[[#This Row],[//]])="","",INDEX(Sheet1!C:C,Table2[[#This Row],[//]]))</f>
        <v>32300</v>
      </c>
      <c r="P557" s="2" t="str">
        <f ca="1">IF(INDEX(Sheet1!D:D,Table2[[#This Row],[//]])="","",INDEX(Sheet1!D:D,Table2[[#This Row],[//]]))</f>
        <v>bxs</v>
      </c>
      <c r="Q557" s="2" t="str">
        <f ca="1">IF(INDEX(Sheet1!E:E,Table2[[#This Row],[//]])="","",INDEX(Sheet1!E:E,Table2[[#This Row],[//]]))</f>
        <v>++</v>
      </c>
    </row>
    <row r="558" spans="1:17" x14ac:dyDescent="0.25">
      <c r="A558" s="2">
        <f>IF(OR(Sheet1!A558=Table1[[#Headers],[NAMA BARANG "JOYKO"]],Sheet1!A558=""),"",ROW(Sheet1!A558))</f>
        <v>558</v>
      </c>
      <c r="B558" s="2">
        <f>IF(Table1[[#This Row],[NAMA BARANG "JOYKO"]]="","",COUNT(B$2:B557)+1)</f>
        <v>526</v>
      </c>
      <c r="C558" s="2" t="str">
        <f>INDEX(Sheet1!A:A,INDEX(Table1[NAMA BARANG "JOYKO"],MATCH(ROW()-2,Table1[1])))</f>
        <v>Eraser ER-20BL (Black)</v>
      </c>
      <c r="D558" s="2" t="str">
        <f t="shared" si="8"/>
        <v>C2:C557</v>
      </c>
      <c r="E558" s="2">
        <f ca="1">IF(_xlfn.IFNA(MATCH(Table1[[#This Row],[2]],INDIRECT(Table1[[#This Row],[3]]),0),0)=0,INDEX(Table1[NAMA BARANG "JOYKO"],MATCH(ROW()-2,Table1[1])),"")</f>
        <v>588</v>
      </c>
      <c r="F558" s="2">
        <f ca="1">IF(Table1[4]="","",COUNT(F$2:F557)+1)</f>
        <v>546</v>
      </c>
      <c r="G558" s="2" t="str">
        <f ca="1">CELL("FORMAT",Table1[7])</f>
        <v>G</v>
      </c>
      <c r="H558" s="2"/>
      <c r="I558" s="2"/>
      <c r="J558" s="2"/>
      <c r="L558">
        <f ca="1">INDEX(Table1[4],MATCH(ROW()-2,Table1[5]))</f>
        <v>598</v>
      </c>
      <c r="M558" t="str">
        <f ca="1">INDEX(Sheet1!A:A,Table2[[#This Row],[//]])</f>
        <v>Eraser ER-110</v>
      </c>
      <c r="N558" t="str">
        <f ca="1">IF(INDEX(Sheet1!B:B,Table2[[#This Row],[//]])="","",INDEX(Sheet1!B:B,Table2[[#This Row],[//]]))</f>
        <v>40pcs x 50bxs</v>
      </c>
      <c r="O558" s="4">
        <f ca="1">IF(INDEX(Sheet1!C:C,Table2[[#This Row],[//]])="","",INDEX(Sheet1!C:C,Table2[[#This Row],[//]]))</f>
        <v>29100</v>
      </c>
      <c r="P558" s="2" t="str">
        <f ca="1">IF(INDEX(Sheet1!D:D,Table2[[#This Row],[//]])="","",INDEX(Sheet1!D:D,Table2[[#This Row],[//]]))</f>
        <v>bxs</v>
      </c>
      <c r="Q558" s="2" t="str">
        <f ca="1">IF(INDEX(Sheet1!E:E,Table2[[#This Row],[//]])="","",INDEX(Sheet1!E:E,Table2[[#This Row],[//]]))</f>
        <v>++</v>
      </c>
    </row>
    <row r="559" spans="1:17" x14ac:dyDescent="0.25">
      <c r="A559" s="2">
        <f>IF(OR(Sheet1!A559=Table1[[#Headers],[NAMA BARANG "JOYKO"]],Sheet1!A559=""),"",ROW(Sheet1!A559))</f>
        <v>559</v>
      </c>
      <c r="B559" s="2">
        <f>IF(Table1[[#This Row],[NAMA BARANG "JOYKO"]]="","",COUNT(B$2:B558)+1)</f>
        <v>527</v>
      </c>
      <c r="C559" s="2" t="str">
        <f>INDEX(Sheet1!A:A,INDEX(Table1[NAMA BARANG "JOYKO"],MATCH(ROW()-2,Table1[1])))</f>
        <v>Eraser EB-30 (Black)</v>
      </c>
      <c r="D559" s="2" t="str">
        <f t="shared" si="8"/>
        <v>C2:C558</v>
      </c>
      <c r="E559" s="2">
        <f ca="1">IF(_xlfn.IFNA(MATCH(Table1[[#This Row],[2]],INDIRECT(Table1[[#This Row],[3]]),0),0)=0,INDEX(Table1[NAMA BARANG "JOYKO"],MATCH(ROW()-2,Table1[1])),"")</f>
        <v>589</v>
      </c>
      <c r="F559" s="2">
        <f ca="1">IF(Table1[4]="","",COUNT(F$2:F558)+1)</f>
        <v>547</v>
      </c>
      <c r="G559" s="2" t="str">
        <f ca="1">CELL("FORMAT",Table1[7])</f>
        <v>G</v>
      </c>
      <c r="H559" s="2"/>
      <c r="I559" s="2"/>
      <c r="J559" s="2"/>
      <c r="L559">
        <f ca="1">INDEX(Table1[4],MATCH(ROW()-2,Table1[5]))</f>
        <v>599</v>
      </c>
      <c r="M559" t="str">
        <f ca="1">INDEX(Sheet1!A:A,Table2[[#This Row],[//]])</f>
        <v>Eraser ER-111</v>
      </c>
      <c r="N559" t="str">
        <f ca="1">IF(INDEX(Sheet1!B:B,Table2[[#This Row],[//]])="","",INDEX(Sheet1!B:B,Table2[[#This Row],[//]]))</f>
        <v>30pcs x 50bxs</v>
      </c>
      <c r="O559" s="4">
        <f ca="1">IF(INDEX(Sheet1!C:C,Table2[[#This Row],[//]])="","",INDEX(Sheet1!C:C,Table2[[#This Row],[//]]))</f>
        <v>32500</v>
      </c>
      <c r="P559" s="2" t="str">
        <f ca="1">IF(INDEX(Sheet1!D:D,Table2[[#This Row],[//]])="","",INDEX(Sheet1!D:D,Table2[[#This Row],[//]]))</f>
        <v>bxs</v>
      </c>
      <c r="Q559" s="2" t="str">
        <f ca="1">IF(INDEX(Sheet1!E:E,Table2[[#This Row],[//]])="","",INDEX(Sheet1!E:E,Table2[[#This Row],[//]]))</f>
        <v>++</v>
      </c>
    </row>
    <row r="560" spans="1:17" x14ac:dyDescent="0.25">
      <c r="A560" s="2">
        <f>IF(OR(Sheet1!A560=Table1[[#Headers],[NAMA BARANG "JOYKO"]],Sheet1!A560=""),"",ROW(Sheet1!A560))</f>
        <v>560</v>
      </c>
      <c r="B560" s="2">
        <f>IF(Table1[[#This Row],[NAMA BARANG "JOYKO"]]="","",COUNT(B$2:B559)+1)</f>
        <v>528</v>
      </c>
      <c r="C560" s="2" t="str">
        <f>INDEX(Sheet1!A:A,INDEX(Table1[NAMA BARANG "JOYKO"],MATCH(ROW()-2,Table1[1])))</f>
        <v>Eraser ER-30W (White)</v>
      </c>
      <c r="D560" s="2" t="str">
        <f t="shared" si="8"/>
        <v>C2:C559</v>
      </c>
      <c r="E560" s="2">
        <f ca="1">IF(_xlfn.IFNA(MATCH(Table1[[#This Row],[2]],INDIRECT(Table1[[#This Row],[3]]),0),0)=0,INDEX(Table1[NAMA BARANG "JOYKO"],MATCH(ROW()-2,Table1[1])),"")</f>
        <v>590</v>
      </c>
      <c r="F560" s="2">
        <f ca="1">IF(Table1[4]="","",COUNT(F$2:F559)+1)</f>
        <v>548</v>
      </c>
      <c r="G560" s="2" t="str">
        <f ca="1">CELL("FORMAT",Table1[7])</f>
        <v>G</v>
      </c>
      <c r="H560" s="2"/>
      <c r="I560" s="2"/>
      <c r="J560" s="2"/>
      <c r="L560">
        <f ca="1">INDEX(Table1[4],MATCH(ROW()-2,Table1[5]))</f>
        <v>600</v>
      </c>
      <c r="M560" t="str">
        <f ca="1">INDEX(Sheet1!A:A,Table2[[#This Row],[//]])</f>
        <v>Eraser ER-115</v>
      </c>
      <c r="N560" t="str">
        <f ca="1">IF(INDEX(Sheet1!B:B,Table2[[#This Row],[//]])="","",INDEX(Sheet1!B:B,Table2[[#This Row],[//]]))</f>
        <v xml:space="preserve">30pcs x 50bxs </v>
      </c>
      <c r="O560" s="4">
        <f ca="1">IF(INDEX(Sheet1!C:C,Table2[[#This Row],[//]])="","",INDEX(Sheet1!C:C,Table2[[#This Row],[//]]))</f>
        <v>34000</v>
      </c>
      <c r="P560" s="2" t="str">
        <f ca="1">IF(INDEX(Sheet1!D:D,Table2[[#This Row],[//]])="","",INDEX(Sheet1!D:D,Table2[[#This Row],[//]]))</f>
        <v>bxs</v>
      </c>
      <c r="Q560" s="2" t="str">
        <f ca="1">IF(INDEX(Sheet1!E:E,Table2[[#This Row],[//]])="","",INDEX(Sheet1!E:E,Table2[[#This Row],[//]]))</f>
        <v>++</v>
      </c>
    </row>
    <row r="561" spans="1:17" x14ac:dyDescent="0.25">
      <c r="A561" s="2">
        <f>IF(OR(Sheet1!A561=Table1[[#Headers],[NAMA BARANG "JOYKO"]],Sheet1!A561=""),"",ROW(Sheet1!A561))</f>
        <v>561</v>
      </c>
      <c r="B561" s="2">
        <f>IF(Table1[[#This Row],[NAMA BARANG "JOYKO"]]="","",COUNT(B$2:B560)+1)</f>
        <v>529</v>
      </c>
      <c r="C561" s="2" t="str">
        <f>INDEX(Sheet1!A:A,INDEX(Table1[NAMA BARANG "JOYKO"],MATCH(ROW()-2,Table1[1])))</f>
        <v>Eraser ER-30CO (Color)</v>
      </c>
      <c r="D561" s="2" t="str">
        <f t="shared" si="8"/>
        <v>C2:C560</v>
      </c>
      <c r="E561" s="2">
        <f ca="1">IF(_xlfn.IFNA(MATCH(Table1[[#This Row],[2]],INDIRECT(Table1[[#This Row],[3]]),0),0)=0,INDEX(Table1[NAMA BARANG "JOYKO"],MATCH(ROW()-2,Table1[1])),"")</f>
        <v>591</v>
      </c>
      <c r="F561" s="2">
        <f ca="1">IF(Table1[4]="","",COUNT(F$2:F560)+1)</f>
        <v>549</v>
      </c>
      <c r="G561" s="2" t="str">
        <f ca="1">CELL("FORMAT",Table1[7])</f>
        <v>G</v>
      </c>
      <c r="H561" s="2"/>
      <c r="I561" s="2"/>
      <c r="J561" s="2"/>
      <c r="L561">
        <f ca="1">INDEX(Table1[4],MATCH(ROW()-2,Table1[5]))</f>
        <v>601</v>
      </c>
      <c r="M561" t="str">
        <f ca="1">INDEX(Sheet1!A:A,Table2[[#This Row],[//]])</f>
        <v>Eraser ER-116</v>
      </c>
      <c r="N561" t="str">
        <f ca="1">IF(INDEX(Sheet1!B:B,Table2[[#This Row],[//]])="","",INDEX(Sheet1!B:B,Table2[[#This Row],[//]]))</f>
        <v xml:space="preserve">20pcs x 50bxs </v>
      </c>
      <c r="O561" s="4">
        <f ca="1">IF(INDEX(Sheet1!C:C,Table2[[#This Row],[//]])="","",INDEX(Sheet1!C:C,Table2[[#This Row],[//]]))</f>
        <v>36200</v>
      </c>
      <c r="P561" s="2" t="str">
        <f ca="1">IF(INDEX(Sheet1!D:D,Table2[[#This Row],[//]])="","",INDEX(Sheet1!D:D,Table2[[#This Row],[//]]))</f>
        <v>bxs</v>
      </c>
      <c r="Q561" s="2" t="str">
        <f ca="1">IF(INDEX(Sheet1!E:E,Table2[[#This Row],[//]])="","",INDEX(Sheet1!E:E,Table2[[#This Row],[//]]))</f>
        <v>++</v>
      </c>
    </row>
    <row r="562" spans="1:17" x14ac:dyDescent="0.25">
      <c r="A562" s="2">
        <f>IF(OR(Sheet1!A562=Table1[[#Headers],[NAMA BARANG "JOYKO"]],Sheet1!A562=""),"",ROW(Sheet1!A562))</f>
        <v>562</v>
      </c>
      <c r="B562" s="2">
        <f>IF(Table1[[#This Row],[NAMA BARANG "JOYKO"]]="","",COUNT(B$2:B561)+1)</f>
        <v>530</v>
      </c>
      <c r="C562" s="2" t="str">
        <f>INDEX(Sheet1!A:A,INDEX(Table1[NAMA BARANG "JOYKO"],MATCH(ROW()-2,Table1[1])))</f>
        <v>Eraser ER-102</v>
      </c>
      <c r="D562" s="2" t="str">
        <f t="shared" si="8"/>
        <v>C2:C561</v>
      </c>
      <c r="E562" s="2">
        <f ca="1">IF(_xlfn.IFNA(MATCH(Table1[[#This Row],[2]],INDIRECT(Table1[[#This Row],[3]]),0),0)=0,INDEX(Table1[NAMA BARANG "JOYKO"],MATCH(ROW()-2,Table1[1])),"")</f>
        <v>592</v>
      </c>
      <c r="F562" s="2">
        <f ca="1">IF(Table1[4]="","",COUNT(F$2:F561)+1)</f>
        <v>550</v>
      </c>
      <c r="G562" s="2" t="str">
        <f ca="1">CELL("FORMAT",Table1[7])</f>
        <v>G</v>
      </c>
      <c r="H562" s="2"/>
      <c r="I562" s="2"/>
      <c r="J562" s="2"/>
      <c r="L562">
        <f ca="1">INDEX(Table1[4],MATCH(ROW()-2,Table1[5]))</f>
        <v>602</v>
      </c>
      <c r="M562" t="str">
        <f ca="1">INDEX(Sheet1!A:A,Table2[[#This Row],[//]])</f>
        <v>Eraser ER-117</v>
      </c>
      <c r="N562" t="str">
        <f ca="1">IF(INDEX(Sheet1!B:B,Table2[[#This Row],[//]])="","",INDEX(Sheet1!B:B,Table2[[#This Row],[//]]))</f>
        <v xml:space="preserve">32pcs x 32bxs </v>
      </c>
      <c r="O562" s="4">
        <f ca="1">IF(INDEX(Sheet1!C:C,Table2[[#This Row],[//]])="","",INDEX(Sheet1!C:C,Table2[[#This Row],[//]]))</f>
        <v>74800</v>
      </c>
      <c r="P562" s="2" t="str">
        <f ca="1">IF(INDEX(Sheet1!D:D,Table2[[#This Row],[//]])="","",INDEX(Sheet1!D:D,Table2[[#This Row],[//]]))</f>
        <v>bxs</v>
      </c>
      <c r="Q562" s="2" t="str">
        <f ca="1">IF(INDEX(Sheet1!E:E,Table2[[#This Row],[//]])="","",INDEX(Sheet1!E:E,Table2[[#This Row],[//]]))</f>
        <v>++</v>
      </c>
    </row>
    <row r="563" spans="1:17" x14ac:dyDescent="0.25">
      <c r="A563" s="2">
        <f>IF(OR(Sheet1!A563=Table1[[#Headers],[NAMA BARANG "JOYKO"]],Sheet1!A563=""),"",ROW(Sheet1!A563))</f>
        <v>563</v>
      </c>
      <c r="B563" s="2">
        <f>IF(Table1[[#This Row],[NAMA BARANG "JOYKO"]]="","",COUNT(B$2:B562)+1)</f>
        <v>531</v>
      </c>
      <c r="C563" s="2" t="str">
        <f>INDEX(Sheet1!A:A,INDEX(Table1[NAMA BARANG "JOYKO"],MATCH(ROW()-2,Table1[1])))</f>
        <v>Eraser ER-104</v>
      </c>
      <c r="D563" s="2" t="str">
        <f t="shared" si="8"/>
        <v>C2:C562</v>
      </c>
      <c r="E563" s="2">
        <f ca="1">IF(_xlfn.IFNA(MATCH(Table1[[#This Row],[2]],INDIRECT(Table1[[#This Row],[3]]),0),0)=0,INDEX(Table1[NAMA BARANG "JOYKO"],MATCH(ROW()-2,Table1[1])),"")</f>
        <v>593</v>
      </c>
      <c r="F563" s="2">
        <f ca="1">IF(Table1[4]="","",COUNT(F$2:F562)+1)</f>
        <v>551</v>
      </c>
      <c r="G563" s="2" t="str">
        <f ca="1">CELL("FORMAT",Table1[7])</f>
        <v>G</v>
      </c>
      <c r="H563" s="2"/>
      <c r="I563" s="2"/>
      <c r="J563" s="2"/>
      <c r="L563">
        <f ca="1">INDEX(Table1[4],MATCH(ROW()-2,Table1[5]))</f>
        <v>603</v>
      </c>
      <c r="M563" t="str">
        <f ca="1">INDEX(Sheet1!A:A,Table2[[#This Row],[//]])</f>
        <v>Eraser ER-118</v>
      </c>
      <c r="N563" t="str">
        <f ca="1">IF(INDEX(Sheet1!B:B,Table2[[#This Row],[//]])="","",INDEX(Sheet1!B:B,Table2[[#This Row],[//]]))</f>
        <v xml:space="preserve">24pcs x 32bxs </v>
      </c>
      <c r="O563" s="4">
        <f ca="1">IF(INDEX(Sheet1!C:C,Table2[[#This Row],[//]])="","",INDEX(Sheet1!C:C,Table2[[#This Row],[//]]))</f>
        <v>70000</v>
      </c>
      <c r="P563" s="2" t="str">
        <f ca="1">IF(INDEX(Sheet1!D:D,Table2[[#This Row],[//]])="","",INDEX(Sheet1!D:D,Table2[[#This Row],[//]]))</f>
        <v>bxs</v>
      </c>
      <c r="Q563" s="2" t="str">
        <f ca="1">IF(INDEX(Sheet1!E:E,Table2[[#This Row],[//]])="","",INDEX(Sheet1!E:E,Table2[[#This Row],[//]]))</f>
        <v>++</v>
      </c>
    </row>
    <row r="564" spans="1:17" x14ac:dyDescent="0.25">
      <c r="A564" s="2">
        <f>IF(OR(Sheet1!A564=Table1[[#Headers],[NAMA BARANG "JOYKO"]],Sheet1!A564=""),"",ROW(Sheet1!A564))</f>
        <v>564</v>
      </c>
      <c r="B564" s="2">
        <f>IF(Table1[[#This Row],[NAMA BARANG "JOYKO"]]="","",COUNT(B$2:B563)+1)</f>
        <v>532</v>
      </c>
      <c r="C564" s="2" t="str">
        <f>INDEX(Sheet1!A:A,INDEX(Table1[NAMA BARANG "JOYKO"],MATCH(ROW()-2,Table1[1])))</f>
        <v>Eraser ER-105</v>
      </c>
      <c r="D564" s="2" t="str">
        <f t="shared" si="8"/>
        <v>C2:C563</v>
      </c>
      <c r="E564" s="2">
        <f ca="1">IF(_xlfn.IFNA(MATCH(Table1[[#This Row],[2]],INDIRECT(Table1[[#This Row],[3]]),0),0)=0,INDEX(Table1[NAMA BARANG "JOYKO"],MATCH(ROW()-2,Table1[1])),"")</f>
        <v>594</v>
      </c>
      <c r="F564" s="2">
        <f ca="1">IF(Table1[4]="","",COUNT(F$2:F563)+1)</f>
        <v>552</v>
      </c>
      <c r="G564" s="2" t="str">
        <f ca="1">CELL("FORMAT",Table1[7])</f>
        <v>G</v>
      </c>
      <c r="H564" s="2"/>
      <c r="I564" s="2"/>
      <c r="J564" s="2"/>
      <c r="L564">
        <f ca="1">INDEX(Table1[4],MATCH(ROW()-2,Table1[5]))</f>
        <v>604</v>
      </c>
      <c r="M564" t="str">
        <f ca="1">INDEX(Sheet1!A:A,Table2[[#This Row],[//]])</f>
        <v>Eraser ER-120 (Morandi)</v>
      </c>
      <c r="N564" t="str">
        <f ca="1">IF(INDEX(Sheet1!B:B,Table2[[#This Row],[//]])="","",INDEX(Sheet1!B:B,Table2[[#This Row],[//]]))</f>
        <v xml:space="preserve">30pcs x 30bxs </v>
      </c>
      <c r="O564" s="4">
        <f ca="1">IF(INDEX(Sheet1!C:C,Table2[[#This Row],[//]])="","",INDEX(Sheet1!C:C,Table2[[#This Row],[//]]))</f>
        <v>78000</v>
      </c>
      <c r="P564" s="2" t="str">
        <f ca="1">IF(INDEX(Sheet1!D:D,Table2[[#This Row],[//]])="","",INDEX(Sheet1!D:D,Table2[[#This Row],[//]]))</f>
        <v>bxs</v>
      </c>
      <c r="Q564" s="2" t="str">
        <f ca="1">IF(INDEX(Sheet1!E:E,Table2[[#This Row],[//]])="","",INDEX(Sheet1!E:E,Table2[[#This Row],[//]]))</f>
        <v>++</v>
      </c>
    </row>
    <row r="565" spans="1:17" x14ac:dyDescent="0.25">
      <c r="A565" s="2">
        <f>IF(OR(Sheet1!A565=Table1[[#Headers],[NAMA BARANG "JOYKO"]],Sheet1!A565=""),"",ROW(Sheet1!A565))</f>
        <v>565</v>
      </c>
      <c r="B565" s="2">
        <f>IF(Table1[[#This Row],[NAMA BARANG "JOYKO"]]="","",COUNT(B$2:B564)+1)</f>
        <v>533</v>
      </c>
      <c r="C565" s="2" t="str">
        <f>INDEX(Sheet1!A:A,INDEX(Table1[NAMA BARANG "JOYKO"],MATCH(ROW()-2,Table1[1])))</f>
        <v>Eraser ER-106</v>
      </c>
      <c r="D565" s="2" t="str">
        <f t="shared" si="8"/>
        <v>C2:C564</v>
      </c>
      <c r="E565" s="2">
        <f ca="1">IF(_xlfn.IFNA(MATCH(Table1[[#This Row],[2]],INDIRECT(Table1[[#This Row],[3]]),0),0)=0,INDEX(Table1[NAMA BARANG "JOYKO"],MATCH(ROW()-2,Table1[1])),"")</f>
        <v>595</v>
      </c>
      <c r="F565" s="2">
        <f ca="1">IF(Table1[4]="","",COUNT(F$2:F564)+1)</f>
        <v>553</v>
      </c>
      <c r="G565" s="2" t="str">
        <f ca="1">CELL("FORMAT",Table1[7])</f>
        <v>G</v>
      </c>
      <c r="H565" s="2"/>
      <c r="I565" s="2"/>
      <c r="J565" s="2"/>
      <c r="L565">
        <f ca="1">INDEX(Table1[4],MATCH(ROW()-2,Table1[5]))</f>
        <v>609</v>
      </c>
      <c r="M565" t="str">
        <f ca="1">INDEX(Sheet1!A:A,Table2[[#This Row],[//]])</f>
        <v>Eraser ER-121 (Sakura)</v>
      </c>
      <c r="N565" t="str">
        <f ca="1">IF(INDEX(Sheet1!B:B,Table2[[#This Row],[//]])="","",INDEX(Sheet1!B:B,Table2[[#This Row],[//]]))</f>
        <v xml:space="preserve">30pcs x 30bxs </v>
      </c>
      <c r="O565" s="4">
        <f ca="1">IF(INDEX(Sheet1!C:C,Table2[[#This Row],[//]])="","",INDEX(Sheet1!C:C,Table2[[#This Row],[//]]))</f>
        <v>85500</v>
      </c>
      <c r="P565" s="2" t="str">
        <f ca="1">IF(INDEX(Sheet1!D:D,Table2[[#This Row],[//]])="","",INDEX(Sheet1!D:D,Table2[[#This Row],[//]]))</f>
        <v>bxs</v>
      </c>
      <c r="Q565" s="2" t="str">
        <f ca="1">IF(INDEX(Sheet1!E:E,Table2[[#This Row],[//]])="","",INDEX(Sheet1!E:E,Table2[[#This Row],[//]]))</f>
        <v>++</v>
      </c>
    </row>
    <row r="566" spans="1:17" x14ac:dyDescent="0.25">
      <c r="A566" s="2">
        <f>IF(OR(Sheet1!A566=Table1[[#Headers],[NAMA BARANG "JOYKO"]],Sheet1!A566=""),"",ROW(Sheet1!A566))</f>
        <v>566</v>
      </c>
      <c r="B566" s="2">
        <f>IF(Table1[[#This Row],[NAMA BARANG "JOYKO"]]="","",COUNT(B$2:B565)+1)</f>
        <v>534</v>
      </c>
      <c r="C566" s="2" t="str">
        <f>INDEX(Sheet1!A:A,INDEX(Table1[NAMA BARANG "JOYKO"],MATCH(ROW()-2,Table1[1])))</f>
        <v>Eraser ER-107 (Animal)</v>
      </c>
      <c r="D566" s="2" t="str">
        <f t="shared" si="8"/>
        <v>C2:C565</v>
      </c>
      <c r="E566" s="2">
        <f ca="1">IF(_xlfn.IFNA(MATCH(Table1[[#This Row],[2]],INDIRECT(Table1[[#This Row],[3]]),0),0)=0,INDEX(Table1[NAMA BARANG "JOYKO"],MATCH(ROW()-2,Table1[1])),"")</f>
        <v>596</v>
      </c>
      <c r="F566" s="2">
        <f ca="1">IF(Table1[4]="","",COUNT(F$2:F565)+1)</f>
        <v>554</v>
      </c>
      <c r="G566" s="2" t="str">
        <f ca="1">CELL("FORMAT",Table1[7])</f>
        <v>G</v>
      </c>
      <c r="H566" s="2"/>
      <c r="I566" s="2"/>
      <c r="J566" s="2"/>
      <c r="L566">
        <f ca="1">INDEX(Table1[4],MATCH(ROW()-2,Table1[5]))</f>
        <v>610</v>
      </c>
      <c r="M566" t="str">
        <f ca="1">INDEX(Sheet1!A:A,Table2[[#This Row],[//]])</f>
        <v>Eraser ER-122 (Magnetic)</v>
      </c>
      <c r="N566" t="str">
        <f ca="1">IF(INDEX(Sheet1!B:B,Table2[[#This Row],[//]])="","",INDEX(Sheet1!B:B,Table2[[#This Row],[//]]))</f>
        <v xml:space="preserve">30pcs x 30bxs </v>
      </c>
      <c r="O566" s="4">
        <f ca="1">IF(INDEX(Sheet1!C:C,Table2[[#This Row],[//]])="","",INDEX(Sheet1!C:C,Table2[[#This Row],[//]]))</f>
        <v>144000</v>
      </c>
      <c r="P566" s="2" t="str">
        <f ca="1">IF(INDEX(Sheet1!D:D,Table2[[#This Row],[//]])="","",INDEX(Sheet1!D:D,Table2[[#This Row],[//]]))</f>
        <v>bxs</v>
      </c>
      <c r="Q566" s="2" t="str">
        <f ca="1">IF(INDEX(Sheet1!E:E,Table2[[#This Row],[//]])="","",INDEX(Sheet1!E:E,Table2[[#This Row],[//]]))</f>
        <v>++</v>
      </c>
    </row>
    <row r="567" spans="1:17" x14ac:dyDescent="0.25">
      <c r="A567" s="2">
        <f>IF(OR(Sheet1!A567=Table1[[#Headers],[NAMA BARANG "JOYKO"]],Sheet1!A567=""),"",ROW(Sheet1!A567))</f>
        <v>567</v>
      </c>
      <c r="B567" s="2">
        <f>IF(Table1[[#This Row],[NAMA BARANG "JOYKO"]]="","",COUNT(B$2:B566)+1)</f>
        <v>535</v>
      </c>
      <c r="C567" s="2" t="str">
        <f>INDEX(Sheet1!A:A,INDEX(Table1[NAMA BARANG "JOYKO"],MATCH(ROW()-2,Table1[1])))</f>
        <v>Eraser ER-108 (Batik)</v>
      </c>
      <c r="D567" s="2" t="str">
        <f t="shared" si="8"/>
        <v>C2:C566</v>
      </c>
      <c r="E567" s="2">
        <f ca="1">IF(_xlfn.IFNA(MATCH(Table1[[#This Row],[2]],INDIRECT(Table1[[#This Row],[3]]),0),0)=0,INDEX(Table1[NAMA BARANG "JOYKO"],MATCH(ROW()-2,Table1[1])),"")</f>
        <v>597</v>
      </c>
      <c r="F567" s="2">
        <f ca="1">IF(Table1[4]="","",COUNT(F$2:F566)+1)</f>
        <v>555</v>
      </c>
      <c r="G567" s="2" t="str">
        <f ca="1">CELL("FORMAT",Table1[7])</f>
        <v>G</v>
      </c>
      <c r="H567" s="2"/>
      <c r="I567" s="2"/>
      <c r="J567" s="2"/>
      <c r="L567">
        <f ca="1">INDEX(Table1[4],MATCH(ROW()-2,Table1[5]))</f>
        <v>611</v>
      </c>
      <c r="M567" t="str">
        <f ca="1">INDEX(Sheet1!A:A,Table2[[#This Row],[//]])</f>
        <v>Eraser ER-123 (Morandi)</v>
      </c>
      <c r="N567" t="str">
        <f ca="1">IF(INDEX(Sheet1!B:B,Table2[[#This Row],[//]])="","",INDEX(Sheet1!B:B,Table2[[#This Row],[//]]))</f>
        <v xml:space="preserve">30pcs x 30bxs </v>
      </c>
      <c r="O567" s="4">
        <f ca="1">IF(INDEX(Sheet1!C:C,Table2[[#This Row],[//]])="","",INDEX(Sheet1!C:C,Table2[[#This Row],[//]]))</f>
        <v>45900</v>
      </c>
      <c r="P567" s="2" t="str">
        <f ca="1">IF(INDEX(Sheet1!D:D,Table2[[#This Row],[//]])="","",INDEX(Sheet1!D:D,Table2[[#This Row],[//]]))</f>
        <v>bxs</v>
      </c>
      <c r="Q567" s="2" t="str">
        <f ca="1">IF(INDEX(Sheet1!E:E,Table2[[#This Row],[//]])="","",INDEX(Sheet1!E:E,Table2[[#This Row],[//]]))</f>
        <v>++</v>
      </c>
    </row>
    <row r="568" spans="1:17" x14ac:dyDescent="0.25">
      <c r="A568" s="2">
        <f>IF(OR(Sheet1!A568=Table1[[#Headers],[NAMA BARANG "JOYKO"]],Sheet1!A568=""),"",ROW(Sheet1!A568))</f>
        <v>568</v>
      </c>
      <c r="B568" s="2">
        <f>IF(Table1[[#This Row],[NAMA BARANG "JOYKO"]]="","",COUNT(B$2:B567)+1)</f>
        <v>536</v>
      </c>
      <c r="C568" s="2" t="str">
        <f>INDEX(Sheet1!A:A,INDEX(Table1[NAMA BARANG "JOYKO"],MATCH(ROW()-2,Table1[1])))</f>
        <v>Eraser ER-110</v>
      </c>
      <c r="D568" s="2" t="str">
        <f t="shared" si="8"/>
        <v>C2:C567</v>
      </c>
      <c r="E568" s="2">
        <f ca="1">IF(_xlfn.IFNA(MATCH(Table1[[#This Row],[2]],INDIRECT(Table1[[#This Row],[3]]),0),0)=0,INDEX(Table1[NAMA BARANG "JOYKO"],MATCH(ROW()-2,Table1[1])),"")</f>
        <v>598</v>
      </c>
      <c r="F568" s="2">
        <f ca="1">IF(Table1[4]="","",COUNT(F$2:F567)+1)</f>
        <v>556</v>
      </c>
      <c r="G568" s="2" t="str">
        <f ca="1">CELL("FORMAT",Table1[7])</f>
        <v>G</v>
      </c>
      <c r="H568" s="2"/>
      <c r="I568" s="2"/>
      <c r="J568" s="2"/>
      <c r="L568">
        <f ca="1">INDEX(Table1[4],MATCH(ROW()-2,Table1[5]))</f>
        <v>612</v>
      </c>
      <c r="M568" t="str">
        <f ca="1">INDEX(Sheet1!A:A,Table2[[#This Row],[//]])</f>
        <v>Eraser ER-124 (Sakura Square)</v>
      </c>
      <c r="N568" t="str">
        <f ca="1">IF(INDEX(Sheet1!B:B,Table2[[#This Row],[//]])="","",INDEX(Sheet1!B:B,Table2[[#This Row],[//]]))</f>
        <v xml:space="preserve">36pcs x 30bxs </v>
      </c>
      <c r="O568" s="4">
        <f ca="1">IF(INDEX(Sheet1!C:C,Table2[[#This Row],[//]])="","",INDEX(Sheet1!C:C,Table2[[#This Row],[//]]))</f>
        <v>75600</v>
      </c>
      <c r="P568" s="2" t="str">
        <f ca="1">IF(INDEX(Sheet1!D:D,Table2[[#This Row],[//]])="","",INDEX(Sheet1!D:D,Table2[[#This Row],[//]]))</f>
        <v>bxs</v>
      </c>
      <c r="Q568" s="2" t="str">
        <f ca="1">IF(INDEX(Sheet1!E:E,Table2[[#This Row],[//]])="","",INDEX(Sheet1!E:E,Table2[[#This Row],[//]]))</f>
        <v>++</v>
      </c>
    </row>
    <row r="569" spans="1:17" x14ac:dyDescent="0.25">
      <c r="A569" s="2">
        <f>IF(OR(Sheet1!A569=Table1[[#Headers],[NAMA BARANG "JOYKO"]],Sheet1!A569=""),"",ROW(Sheet1!A569))</f>
        <v>569</v>
      </c>
      <c r="B569" s="2">
        <f>IF(Table1[[#This Row],[NAMA BARANG "JOYKO"]]="","",COUNT(B$2:B568)+1)</f>
        <v>537</v>
      </c>
      <c r="C569" s="2" t="str">
        <f>INDEX(Sheet1!A:A,INDEX(Table1[NAMA BARANG "JOYKO"],MATCH(ROW()-2,Table1[1])))</f>
        <v>Eraser ER-111</v>
      </c>
      <c r="D569" s="2" t="str">
        <f t="shared" si="8"/>
        <v>C2:C568</v>
      </c>
      <c r="E569" s="2">
        <f ca="1">IF(_xlfn.IFNA(MATCH(Table1[[#This Row],[2]],INDIRECT(Table1[[#This Row],[3]]),0),0)=0,INDEX(Table1[NAMA BARANG "JOYKO"],MATCH(ROW()-2,Table1[1])),"")</f>
        <v>599</v>
      </c>
      <c r="F569" s="2">
        <f ca="1">IF(Table1[4]="","",COUNT(F$2:F568)+1)</f>
        <v>557</v>
      </c>
      <c r="G569" s="2" t="str">
        <f ca="1">CELL("FORMAT",Table1[7])</f>
        <v>G</v>
      </c>
      <c r="H569" s="2"/>
      <c r="I569" s="2"/>
      <c r="J569" s="2"/>
      <c r="L569">
        <f ca="1">INDEX(Table1[4],MATCH(ROW()-2,Table1[5]))</f>
        <v>613</v>
      </c>
      <c r="M569" t="str">
        <f ca="1">INDEX(Sheet1!A:A,Table2[[#This Row],[//]])</f>
        <v>Electric Eraser ER-119E</v>
      </c>
      <c r="N569" t="str">
        <f ca="1">IF(INDEX(Sheet1!B:B,Table2[[#This Row],[//]])="","",INDEX(Sheet1!B:B,Table2[[#This Row],[//]]))</f>
        <v xml:space="preserve">12pcs x 6bxs </v>
      </c>
      <c r="O569" s="4">
        <f ca="1">IF(INDEX(Sheet1!C:C,Table2[[#This Row],[//]])="","",INDEX(Sheet1!C:C,Table2[[#This Row],[//]]))</f>
        <v>30000</v>
      </c>
      <c r="P569" s="2" t="str">
        <f ca="1">IF(INDEX(Sheet1!D:D,Table2[[#This Row],[//]])="","",INDEX(Sheet1!D:D,Table2[[#This Row],[//]]))</f>
        <v>pc</v>
      </c>
      <c r="Q569" s="2" t="str">
        <f ca="1">IF(INDEX(Sheet1!E:E,Table2[[#This Row],[//]])="","",INDEX(Sheet1!E:E,Table2[[#This Row],[//]]))</f>
        <v>++</v>
      </c>
    </row>
    <row r="570" spans="1:17" x14ac:dyDescent="0.25">
      <c r="A570" s="2">
        <f>IF(OR(Sheet1!A570=Table1[[#Headers],[NAMA BARANG "JOYKO"]],Sheet1!A570=""),"",ROW(Sheet1!A570))</f>
        <v>570</v>
      </c>
      <c r="B570" s="2">
        <f>IF(Table1[[#This Row],[NAMA BARANG "JOYKO"]]="","",COUNT(B$2:B569)+1)</f>
        <v>538</v>
      </c>
      <c r="C570" s="2" t="str">
        <f>INDEX(Sheet1!A:A,INDEX(Table1[NAMA BARANG "JOYKO"],MATCH(ROW()-2,Table1[1])))</f>
        <v>Eraser ER-115</v>
      </c>
      <c r="D570" s="2" t="str">
        <f t="shared" si="8"/>
        <v>C2:C569</v>
      </c>
      <c r="E570" s="2">
        <f ca="1">IF(_xlfn.IFNA(MATCH(Table1[[#This Row],[2]],INDIRECT(Table1[[#This Row],[3]]),0),0)=0,INDEX(Table1[NAMA BARANG "JOYKO"],MATCH(ROW()-2,Table1[1])),"")</f>
        <v>600</v>
      </c>
      <c r="F570" s="2">
        <f ca="1">IF(Table1[4]="","",COUNT(F$2:F569)+1)</f>
        <v>558</v>
      </c>
      <c r="G570" s="2" t="str">
        <f ca="1">CELL("FORMAT",Table1[7])</f>
        <v>G</v>
      </c>
      <c r="H570" s="2"/>
      <c r="I570" s="2"/>
      <c r="J570" s="2"/>
      <c r="L570">
        <f ca="1">INDEX(Table1[4],MATCH(ROW()-2,Table1[5]))</f>
        <v>614</v>
      </c>
      <c r="M570" t="str">
        <f ca="1">INDEX(Sheet1!A:A,Table2[[#This Row],[//]])</f>
        <v>Mechanical Eraser MER-114</v>
      </c>
      <c r="N570" t="str">
        <f ca="1">IF(INDEX(Sheet1!B:B,Table2[[#This Row],[//]])="","",INDEX(Sheet1!B:B,Table2[[#This Row],[//]]))</f>
        <v>12set x 36bxs</v>
      </c>
      <c r="O570" s="4">
        <f ca="1">IF(INDEX(Sheet1!C:C,Table2[[#This Row],[//]])="","",INDEX(Sheet1!C:C,Table2[[#This Row],[//]]))</f>
        <v>7200</v>
      </c>
      <c r="P570" s="2" t="str">
        <f ca="1">IF(INDEX(Sheet1!D:D,Table2[[#This Row],[//]])="","",INDEX(Sheet1!D:D,Table2[[#This Row],[//]]))</f>
        <v>set</v>
      </c>
      <c r="Q570" s="2" t="str">
        <f ca="1">IF(INDEX(Sheet1!E:E,Table2[[#This Row],[//]])="","",INDEX(Sheet1!E:E,Table2[[#This Row],[//]]))</f>
        <v>++</v>
      </c>
    </row>
    <row r="571" spans="1:17" x14ac:dyDescent="0.25">
      <c r="A571" s="2">
        <f>IF(OR(Sheet1!A571=Table1[[#Headers],[NAMA BARANG "JOYKO"]],Sheet1!A571=""),"",ROW(Sheet1!A571))</f>
        <v>571</v>
      </c>
      <c r="B571" s="2">
        <f>IF(Table1[[#This Row],[NAMA BARANG "JOYKO"]]="","",COUNT(B$2:B570)+1)</f>
        <v>539</v>
      </c>
      <c r="C571" s="2" t="str">
        <f>INDEX(Sheet1!A:A,INDEX(Table1[NAMA BARANG "JOYKO"],MATCH(ROW()-2,Table1[1])))</f>
        <v>Eraser ER-116</v>
      </c>
      <c r="D571" s="2" t="str">
        <f t="shared" si="8"/>
        <v>C2:C570</v>
      </c>
      <c r="E571" s="2">
        <f ca="1">IF(_xlfn.IFNA(MATCH(Table1[[#This Row],[2]],INDIRECT(Table1[[#This Row],[3]]),0),0)=0,INDEX(Table1[NAMA BARANG "JOYKO"],MATCH(ROW()-2,Table1[1])),"")</f>
        <v>601</v>
      </c>
      <c r="F571" s="2">
        <f ca="1">IF(Table1[4]="","",COUNT(F$2:F570)+1)</f>
        <v>559</v>
      </c>
      <c r="G571" s="2" t="str">
        <f ca="1">CELL("FORMAT",Table1[7])</f>
        <v>G</v>
      </c>
      <c r="H571" s="2"/>
      <c r="I571" s="2"/>
      <c r="J571" s="2"/>
      <c r="L571">
        <f ca="1">INDEX(Table1[4],MATCH(ROW()-2,Table1[5]))</f>
        <v>615</v>
      </c>
      <c r="M571" t="str">
        <f ca="1">INDEX(Sheet1!A:A,Table2[[#This Row],[//]])</f>
        <v>White Board Eraser WE-1 (Magnet)</v>
      </c>
      <c r="N571" t="str">
        <f ca="1">IF(INDEX(Sheet1!B:B,Table2[[#This Row],[//]])="","",INDEX(Sheet1!B:B,Table2[[#This Row],[//]]))</f>
        <v>12pcs x 20bxs</v>
      </c>
      <c r="O571" s="4">
        <f ca="1">IF(INDEX(Sheet1!C:C,Table2[[#This Row],[//]])="","",INDEX(Sheet1!C:C,Table2[[#This Row],[//]]))</f>
        <v>6150</v>
      </c>
      <c r="P571" s="2" t="str">
        <f ca="1">IF(INDEX(Sheet1!D:D,Table2[[#This Row],[//]])="","",INDEX(Sheet1!D:D,Table2[[#This Row],[//]]))</f>
        <v>pc</v>
      </c>
      <c r="Q571" s="2" t="str">
        <f ca="1">IF(INDEX(Sheet1!E:E,Table2[[#This Row],[//]])="","",INDEX(Sheet1!E:E,Table2[[#This Row],[//]]))</f>
        <v>++</v>
      </c>
    </row>
    <row r="572" spans="1:17" x14ac:dyDescent="0.25">
      <c r="A572" s="2">
        <f>IF(OR(Sheet1!A572=Table1[[#Headers],[NAMA BARANG "JOYKO"]],Sheet1!A572=""),"",ROW(Sheet1!A572))</f>
        <v>572</v>
      </c>
      <c r="B572" s="2">
        <f>IF(Table1[[#This Row],[NAMA BARANG "JOYKO"]]="","",COUNT(B$2:B571)+1)</f>
        <v>540</v>
      </c>
      <c r="C572" s="2" t="str">
        <f>INDEX(Sheet1!A:A,INDEX(Table1[NAMA BARANG "JOYKO"],MATCH(ROW()-2,Table1[1])))</f>
        <v>Eraser ER-117</v>
      </c>
      <c r="D572" s="2" t="str">
        <f t="shared" si="8"/>
        <v>C2:C571</v>
      </c>
      <c r="E572" s="2">
        <f ca="1">IF(_xlfn.IFNA(MATCH(Table1[[#This Row],[2]],INDIRECT(Table1[[#This Row],[3]]),0),0)=0,INDEX(Table1[NAMA BARANG "JOYKO"],MATCH(ROW()-2,Table1[1])),"")</f>
        <v>602</v>
      </c>
      <c r="F572" s="2">
        <f ca="1">IF(Table1[4]="","",COUNT(F$2:F571)+1)</f>
        <v>560</v>
      </c>
      <c r="G572" s="2" t="str">
        <f ca="1">CELL("FORMAT",Table1[7])</f>
        <v>G</v>
      </c>
      <c r="H572" s="2"/>
      <c r="I572" s="2"/>
      <c r="J572" s="2"/>
      <c r="L572">
        <f ca="1">INDEX(Table1[4],MATCH(ROW()-2,Table1[5]))</f>
        <v>616</v>
      </c>
      <c r="M572" t="str">
        <f ca="1">INDEX(Sheet1!A:A,Table2[[#This Row],[//]])</f>
        <v xml:space="preserve">White Board Eraser WE-2 </v>
      </c>
      <c r="N572" t="str">
        <f ca="1">IF(INDEX(Sheet1!B:B,Table2[[#This Row],[//]])="","",INDEX(Sheet1!B:B,Table2[[#This Row],[//]]))</f>
        <v>12pcs x 30bxs</v>
      </c>
      <c r="O572" s="4">
        <f ca="1">IF(INDEX(Sheet1!C:C,Table2[[#This Row],[//]])="","",INDEX(Sheet1!C:C,Table2[[#This Row],[//]]))</f>
        <v>9400</v>
      </c>
      <c r="P572" s="2" t="str">
        <f ca="1">IF(INDEX(Sheet1!D:D,Table2[[#This Row],[//]])="","",INDEX(Sheet1!D:D,Table2[[#This Row],[//]]))</f>
        <v>pc</v>
      </c>
      <c r="Q572" s="2" t="str">
        <f ca="1">IF(INDEX(Sheet1!E:E,Table2[[#This Row],[//]])="","",INDEX(Sheet1!E:E,Table2[[#This Row],[//]]))</f>
        <v>++</v>
      </c>
    </row>
    <row r="573" spans="1:17" x14ac:dyDescent="0.25">
      <c r="A573" s="2">
        <f>IF(OR(Sheet1!A573=Table1[[#Headers],[NAMA BARANG "JOYKO"]],Sheet1!A573=""),"",ROW(Sheet1!A573))</f>
        <v>573</v>
      </c>
      <c r="B573" s="2">
        <f>IF(Table1[[#This Row],[NAMA BARANG "JOYKO"]]="","",COUNT(B$2:B572)+1)</f>
        <v>541</v>
      </c>
      <c r="C573" s="2" t="str">
        <f>INDEX(Sheet1!A:A,INDEX(Table1[NAMA BARANG "JOYKO"],MATCH(ROW()-2,Table1[1])))</f>
        <v>Eraser ER-118</v>
      </c>
      <c r="D573" s="2" t="str">
        <f t="shared" si="8"/>
        <v>C2:C572</v>
      </c>
      <c r="E573" s="2">
        <f ca="1">IF(_xlfn.IFNA(MATCH(Table1[[#This Row],[2]],INDIRECT(Table1[[#This Row],[3]]),0),0)=0,INDEX(Table1[NAMA BARANG "JOYKO"],MATCH(ROW()-2,Table1[1])),"")</f>
        <v>603</v>
      </c>
      <c r="F573" s="2">
        <f ca="1">IF(Table1[4]="","",COUNT(F$2:F572)+1)</f>
        <v>561</v>
      </c>
      <c r="G573" s="2" t="str">
        <f ca="1">CELL("FORMAT",Table1[7])</f>
        <v>G</v>
      </c>
      <c r="H573" s="2"/>
      <c r="I573" s="2"/>
      <c r="J573" s="2"/>
      <c r="L573">
        <f ca="1">INDEX(Table1[4],MATCH(ROW()-2,Table1[5]))</f>
        <v>617</v>
      </c>
      <c r="M573" t="str">
        <f ca="1">INDEX(Sheet1!A:A,Table2[[#This Row],[//]])</f>
        <v>White Board Eraser WE-3</v>
      </c>
      <c r="N573" t="str">
        <f ca="1">IF(INDEX(Sheet1!B:B,Table2[[#This Row],[//]])="","",INDEX(Sheet1!B:B,Table2[[#This Row],[//]]))</f>
        <v>12pcs x 40bxs</v>
      </c>
      <c r="O573" s="4">
        <f ca="1">IF(INDEX(Sheet1!C:C,Table2[[#This Row],[//]])="","",INDEX(Sheet1!C:C,Table2[[#This Row],[//]]))</f>
        <v>4300</v>
      </c>
      <c r="P573" s="2" t="str">
        <f ca="1">IF(INDEX(Sheet1!D:D,Table2[[#This Row],[//]])="","",INDEX(Sheet1!D:D,Table2[[#This Row],[//]]))</f>
        <v>pc</v>
      </c>
      <c r="Q573" s="2" t="str">
        <f ca="1">IF(INDEX(Sheet1!E:E,Table2[[#This Row],[//]])="","",INDEX(Sheet1!E:E,Table2[[#This Row],[//]]))</f>
        <v>++</v>
      </c>
    </row>
    <row r="574" spans="1:17" x14ac:dyDescent="0.25">
      <c r="A574" s="2">
        <f>IF(OR(Sheet1!A574=Table1[[#Headers],[NAMA BARANG "JOYKO"]],Sheet1!A574=""),"",ROW(Sheet1!A574))</f>
        <v>574</v>
      </c>
      <c r="B574" s="2">
        <f>IF(Table1[[#This Row],[NAMA BARANG "JOYKO"]]="","",COUNT(B$2:B573)+1)</f>
        <v>542</v>
      </c>
      <c r="C574" s="2" t="str">
        <f>INDEX(Sheet1!A:A,INDEX(Table1[NAMA BARANG "JOYKO"],MATCH(ROW()-2,Table1[1])))</f>
        <v>Eraser ER-120 (Morandi)</v>
      </c>
      <c r="D574" s="2" t="str">
        <f t="shared" si="8"/>
        <v>C2:C573</v>
      </c>
      <c r="E574" s="2">
        <f ca="1">IF(_xlfn.IFNA(MATCH(Table1[[#This Row],[2]],INDIRECT(Table1[[#This Row],[3]]),0),0)=0,INDEX(Table1[NAMA BARANG "JOYKO"],MATCH(ROW()-2,Table1[1])),"")</f>
        <v>604</v>
      </c>
      <c r="F574" s="2">
        <f ca="1">IF(Table1[4]="","",COUNT(F$2:F573)+1)</f>
        <v>562</v>
      </c>
      <c r="G574" s="2" t="str">
        <f ca="1">CELL("FORMAT",Table1[7])</f>
        <v>G</v>
      </c>
      <c r="H574" s="2"/>
      <c r="I574" s="2"/>
      <c r="J574" s="2"/>
      <c r="L574">
        <f ca="1">INDEX(Table1[4],MATCH(ROW()-2,Table1[5]))</f>
        <v>618</v>
      </c>
      <c r="M574" t="str">
        <f ca="1">INDEX(Sheet1!A:A,Table2[[#This Row],[//]])</f>
        <v>White Board Eraser WE-1205 (5 Lapis)</v>
      </c>
      <c r="N574" t="str">
        <f ca="1">IF(INDEX(Sheet1!B:B,Table2[[#This Row],[//]])="","",INDEX(Sheet1!B:B,Table2[[#This Row],[//]]))</f>
        <v>10pcs x 24bxs</v>
      </c>
      <c r="O574" s="4">
        <f ca="1">IF(INDEX(Sheet1!C:C,Table2[[#This Row],[//]])="","",INDEX(Sheet1!C:C,Table2[[#This Row],[//]]))</f>
        <v>7500</v>
      </c>
      <c r="P574" s="2" t="str">
        <f ca="1">IF(INDEX(Sheet1!D:D,Table2[[#This Row],[//]])="","",INDEX(Sheet1!D:D,Table2[[#This Row],[//]]))</f>
        <v>pc</v>
      </c>
      <c r="Q574" s="2" t="str">
        <f ca="1">IF(INDEX(Sheet1!E:E,Table2[[#This Row],[//]])="","",INDEX(Sheet1!E:E,Table2[[#This Row],[//]]))</f>
        <v>++</v>
      </c>
    </row>
    <row r="575" spans="1:17" x14ac:dyDescent="0.25">
      <c r="A575" s="2">
        <f>IF(OR(Sheet1!A575=Table1[[#Headers],[NAMA BARANG "JOYKO"]],Sheet1!A575=""),"",ROW(Sheet1!A575))</f>
        <v>575</v>
      </c>
      <c r="B575" s="2">
        <f>IF(Table1[[#This Row],[NAMA BARANG "JOYKO"]]="","",COUNT(B$2:B574)+1)</f>
        <v>543</v>
      </c>
      <c r="C575" s="2" t="str">
        <f>INDEX(Sheet1!A:A,INDEX(Table1[NAMA BARANG "JOYKO"],MATCH(ROW()-2,Table1[1])))</f>
        <v>ERASER</v>
      </c>
      <c r="D575" s="2" t="str">
        <f t="shared" si="8"/>
        <v>C2:C574</v>
      </c>
      <c r="E575" s="2" t="str">
        <f ca="1">IF(_xlfn.IFNA(MATCH(Table1[[#This Row],[2]],INDIRECT(Table1[[#This Row],[3]]),0),0)=0,INDEX(Table1[NAMA BARANG "JOYKO"],MATCH(ROW()-2,Table1[1])),"")</f>
        <v/>
      </c>
      <c r="F575" s="2" t="str">
        <f ca="1">IF(Table1[4]="","",COUNT(F$2:F574)+1)</f>
        <v/>
      </c>
      <c r="G575" s="2" t="str">
        <f ca="1">CELL("FORMAT",Table1[7])</f>
        <v>G</v>
      </c>
      <c r="H575" s="2"/>
      <c r="I575" s="2"/>
      <c r="J575" s="2"/>
      <c r="L575">
        <f ca="1">INDEX(Table1[4],MATCH(ROW()-2,Table1[5]))</f>
        <v>619</v>
      </c>
      <c r="M575" t="str">
        <f ca="1">INDEX(Sheet1!A:A,Table2[[#This Row],[//]])</f>
        <v xml:space="preserve">Eraser ER-JA-40BL </v>
      </c>
      <c r="N575" t="str">
        <f ca="1">IF(INDEX(Sheet1!B:B,Table2[[#This Row],[//]])="","",INDEX(Sheet1!B:B,Table2[[#This Row],[//]]))</f>
        <v>40pcs x 50bxs</v>
      </c>
      <c r="O575" s="4">
        <f ca="1">IF(INDEX(Sheet1!C:C,Table2[[#This Row],[//]])="","",INDEX(Sheet1!C:C,Table2[[#This Row],[//]]))</f>
        <v>16500</v>
      </c>
      <c r="P575" s="2" t="str">
        <f ca="1">IF(INDEX(Sheet1!D:D,Table2[[#This Row],[//]])="","",INDEX(Sheet1!D:D,Table2[[#This Row],[//]]))</f>
        <v>bxs</v>
      </c>
      <c r="Q575" s="2" t="str">
        <f ca="1">IF(INDEX(Sheet1!E:E,Table2[[#This Row],[//]])="","",INDEX(Sheet1!E:E,Table2[[#This Row],[//]]))</f>
        <v>++</v>
      </c>
    </row>
    <row r="576" spans="1:17" x14ac:dyDescent="0.25">
      <c r="A576" s="2">
        <f>IF(OR(Sheet1!A576=Table1[[#Headers],[NAMA BARANG "JOYKO"]],Sheet1!A576=""),"",ROW(Sheet1!A576))</f>
        <v>576</v>
      </c>
      <c r="B576" s="2">
        <f>IF(Table1[[#This Row],[NAMA BARANG "JOYKO"]]="","",COUNT(B$2:B575)+1)</f>
        <v>544</v>
      </c>
      <c r="C576" s="2" t="str">
        <f>INDEX(Sheet1!A:A,INDEX(Table1[NAMA BARANG "JOYKO"],MATCH(ROW()-2,Table1[1])))</f>
        <v>Eraser ER-121 (Sakura)</v>
      </c>
      <c r="D576" s="2" t="str">
        <f t="shared" si="8"/>
        <v>C2:C575</v>
      </c>
      <c r="E576" s="2">
        <f ca="1">IF(_xlfn.IFNA(MATCH(Table1[[#This Row],[2]],INDIRECT(Table1[[#This Row],[3]]),0),0)=0,INDEX(Table1[NAMA BARANG "JOYKO"],MATCH(ROW()-2,Table1[1])),"")</f>
        <v>609</v>
      </c>
      <c r="F576" s="2">
        <f ca="1">IF(Table1[4]="","",COUNT(F$2:F575)+1)</f>
        <v>563</v>
      </c>
      <c r="G576" s="2" t="str">
        <f ca="1">CELL("FORMAT",Table1[7])</f>
        <v>G</v>
      </c>
      <c r="H576" s="2"/>
      <c r="I576" s="2"/>
      <c r="J576" s="2"/>
      <c r="L576">
        <f ca="1">INDEX(Table1[4],MATCH(ROW()-2,Table1[5]))</f>
        <v>620</v>
      </c>
      <c r="M576" s="3" t="str">
        <f ca="1">INDEX(Sheet1!A:A,Table2[[#This Row],[//]])</f>
        <v>FASTENER</v>
      </c>
      <c r="N576" t="str">
        <f ca="1">IF(INDEX(Sheet1!B:B,Table2[[#This Row],[//]])="","",INDEX(Sheet1!B:B,Table2[[#This Row],[//]]))</f>
        <v/>
      </c>
      <c r="O576" s="4" t="str">
        <f ca="1">IF(INDEX(Sheet1!C:C,Table2[[#This Row],[//]])="","",INDEX(Sheet1!C:C,Table2[[#This Row],[//]]))</f>
        <v/>
      </c>
      <c r="P576" s="2" t="str">
        <f ca="1">IF(INDEX(Sheet1!D:D,Table2[[#This Row],[//]])="","",INDEX(Sheet1!D:D,Table2[[#This Row],[//]]))</f>
        <v/>
      </c>
      <c r="Q576" s="2" t="str">
        <f ca="1">IF(INDEX(Sheet1!E:E,Table2[[#This Row],[//]])="","",INDEX(Sheet1!E:E,Table2[[#This Row],[//]]))</f>
        <v/>
      </c>
    </row>
    <row r="577" spans="1:17" x14ac:dyDescent="0.25">
      <c r="A577" s="2">
        <f>IF(OR(Sheet1!A577=Table1[[#Headers],[NAMA BARANG "JOYKO"]],Sheet1!A577=""),"",ROW(Sheet1!A577))</f>
        <v>577</v>
      </c>
      <c r="B577" s="2">
        <f>IF(Table1[[#This Row],[NAMA BARANG "JOYKO"]]="","",COUNT(B$2:B576)+1)</f>
        <v>545</v>
      </c>
      <c r="C577" s="2" t="str">
        <f>INDEX(Sheet1!A:A,INDEX(Table1[NAMA BARANG "JOYKO"],MATCH(ROW()-2,Table1[1])))</f>
        <v>Eraser ER-122 (Magnetic)</v>
      </c>
      <c r="D577" s="2" t="str">
        <f t="shared" si="8"/>
        <v>C2:C576</v>
      </c>
      <c r="E577" s="2">
        <f ca="1">IF(_xlfn.IFNA(MATCH(Table1[[#This Row],[2]],INDIRECT(Table1[[#This Row],[3]]),0),0)=0,INDEX(Table1[NAMA BARANG "JOYKO"],MATCH(ROW()-2,Table1[1])),"")</f>
        <v>610</v>
      </c>
      <c r="F577" s="2">
        <f ca="1">IF(Table1[4]="","",COUNT(F$2:F576)+1)</f>
        <v>564</v>
      </c>
      <c r="G577" s="2" t="str">
        <f ca="1">CELL("FORMAT",Table1[7])</f>
        <v>G</v>
      </c>
      <c r="H577" s="2"/>
      <c r="I577" s="2"/>
      <c r="J577" s="2"/>
      <c r="L577">
        <f ca="1">INDEX(Table1[4],MATCH(ROW()-2,Table1[5]))</f>
        <v>621</v>
      </c>
      <c r="M577" t="str">
        <f ca="1">INDEX(Sheet1!A:A,Table2[[#This Row],[//]])</f>
        <v>Paper Fastener PF-50 W/C (ACCO)</v>
      </c>
      <c r="N577" t="str">
        <f ca="1">IF(INDEX(Sheet1!B:B,Table2[[#This Row],[//]])="","",INDEX(Sheet1!B:B,Table2[[#This Row],[//]]))</f>
        <v>100 bxs</v>
      </c>
      <c r="O577" s="4">
        <f ca="1">IF(INDEX(Sheet1!C:C,Table2[[#This Row],[//]])="","",INDEX(Sheet1!C:C,Table2[[#This Row],[//]]))</f>
        <v>8400</v>
      </c>
      <c r="P577" s="2" t="str">
        <f ca="1">IF(INDEX(Sheet1!D:D,Table2[[#This Row],[//]])="","",INDEX(Sheet1!D:D,Table2[[#This Row],[//]]))</f>
        <v>bxs</v>
      </c>
      <c r="Q577" s="2" t="str">
        <f ca="1">IF(INDEX(Sheet1!E:E,Table2[[#This Row],[//]])="","",INDEX(Sheet1!E:E,Table2[[#This Row],[//]]))</f>
        <v>++</v>
      </c>
    </row>
    <row r="578" spans="1:17" x14ac:dyDescent="0.25">
      <c r="A578" s="2">
        <f>IF(OR(Sheet1!A578=Table1[[#Headers],[NAMA BARANG "JOYKO"]],Sheet1!A578=""),"",ROW(Sheet1!A578))</f>
        <v>578</v>
      </c>
      <c r="B578" s="2">
        <f>IF(Table1[[#This Row],[NAMA BARANG "JOYKO"]]="","",COUNT(B$2:B577)+1)</f>
        <v>546</v>
      </c>
      <c r="C578" s="2" t="str">
        <f>INDEX(Sheet1!A:A,INDEX(Table1[NAMA BARANG "JOYKO"],MATCH(ROW()-2,Table1[1])))</f>
        <v>Eraser ER-123 (Morandi)</v>
      </c>
      <c r="D578" s="2" t="str">
        <f t="shared" si="8"/>
        <v>C2:C577</v>
      </c>
      <c r="E578" s="2">
        <f ca="1">IF(_xlfn.IFNA(MATCH(Table1[[#This Row],[2]],INDIRECT(Table1[[#This Row],[3]]),0),0)=0,INDEX(Table1[NAMA BARANG "JOYKO"],MATCH(ROW()-2,Table1[1])),"")</f>
        <v>611</v>
      </c>
      <c r="F578" s="2">
        <f ca="1">IF(Table1[4]="","",COUNT(F$2:F577)+1)</f>
        <v>565</v>
      </c>
      <c r="G578" s="2" t="str">
        <f ca="1">CELL("FORMAT",Table1[7])</f>
        <v>G</v>
      </c>
      <c r="H578" s="2"/>
      <c r="I578" s="2"/>
      <c r="J578" s="2"/>
      <c r="L578">
        <f ca="1">INDEX(Table1[4],MATCH(ROW()-2,Table1[5]))</f>
        <v>622</v>
      </c>
      <c r="M578" s="3" t="str">
        <f ca="1">INDEX(Sheet1!A:A,Table2[[#This Row],[//]])</f>
        <v>FILE</v>
      </c>
      <c r="N578" t="str">
        <f ca="1">IF(INDEX(Sheet1!B:B,Table2[[#This Row],[//]])="","",INDEX(Sheet1!B:B,Table2[[#This Row],[//]]))</f>
        <v/>
      </c>
      <c r="O578" s="4" t="str">
        <f ca="1">IF(INDEX(Sheet1!C:C,Table2[[#This Row],[//]])="","",INDEX(Sheet1!C:C,Table2[[#This Row],[//]]))</f>
        <v/>
      </c>
      <c r="P578" s="2" t="str">
        <f ca="1">IF(INDEX(Sheet1!D:D,Table2[[#This Row],[//]])="","",INDEX(Sheet1!D:D,Table2[[#This Row],[//]]))</f>
        <v/>
      </c>
      <c r="Q578" s="2" t="str">
        <f ca="1">IF(INDEX(Sheet1!E:E,Table2[[#This Row],[//]])="","",INDEX(Sheet1!E:E,Table2[[#This Row],[//]]))</f>
        <v/>
      </c>
    </row>
    <row r="579" spans="1:17" x14ac:dyDescent="0.25">
      <c r="A579" s="2">
        <f>IF(OR(Sheet1!A579=Table1[[#Headers],[NAMA BARANG "JOYKO"]],Sheet1!A579=""),"",ROW(Sheet1!A579))</f>
        <v>579</v>
      </c>
      <c r="B579" s="2">
        <f>IF(Table1[[#This Row],[NAMA BARANG "JOYKO"]]="","",COUNT(B$2:B578)+1)</f>
        <v>547</v>
      </c>
      <c r="C579" s="2" t="str">
        <f>INDEX(Sheet1!A:A,INDEX(Table1[NAMA BARANG "JOYKO"],MATCH(ROW()-2,Table1[1])))</f>
        <v>Eraser ER-124 (Sakura Square)</v>
      </c>
      <c r="D579" s="2" t="str">
        <f t="shared" ref="D579:D642" si="9">"C"&amp;2&amp;":C"&amp;ROW()-1</f>
        <v>C2:C578</v>
      </c>
      <c r="E579" s="2">
        <f ca="1">IF(_xlfn.IFNA(MATCH(Table1[[#This Row],[2]],INDIRECT(Table1[[#This Row],[3]]),0),0)=0,INDEX(Table1[NAMA BARANG "JOYKO"],MATCH(ROW()-2,Table1[1])),"")</f>
        <v>612</v>
      </c>
      <c r="F579" s="2">
        <f ca="1">IF(Table1[4]="","",COUNT(F$2:F578)+1)</f>
        <v>566</v>
      </c>
      <c r="G579" s="2" t="str">
        <f ca="1">CELL("FORMAT",Table1[7])</f>
        <v>G</v>
      </c>
      <c r="H579" s="2"/>
      <c r="I579" s="2"/>
      <c r="J579" s="2"/>
      <c r="L579">
        <f ca="1">INDEX(Table1[4],MATCH(ROW()-2,Table1[5]))</f>
        <v>623</v>
      </c>
      <c r="M579" t="str">
        <f ca="1">INDEX(Sheet1!A:A,Table2[[#This Row],[//]])</f>
        <v>Document Keeper DK-20 (20 Sheet)</v>
      </c>
      <c r="N579" t="str">
        <f ca="1">IF(INDEX(Sheet1!B:B,Table2[[#This Row],[//]])="","",INDEX(Sheet1!B:B,Table2[[#This Row],[//]]))</f>
        <v>12pcs x 6bxs</v>
      </c>
      <c r="O579" s="4">
        <f ca="1">IF(INDEX(Sheet1!C:C,Table2[[#This Row],[//]])="","",INDEX(Sheet1!C:C,Table2[[#This Row],[//]]))</f>
        <v>13700</v>
      </c>
      <c r="P579" s="2" t="str">
        <f ca="1">IF(INDEX(Sheet1!D:D,Table2[[#This Row],[//]])="","",INDEX(Sheet1!D:D,Table2[[#This Row],[//]]))</f>
        <v>pc</v>
      </c>
      <c r="Q579" s="2" t="str">
        <f ca="1">IF(INDEX(Sheet1!E:E,Table2[[#This Row],[//]])="","",INDEX(Sheet1!E:E,Table2[[#This Row],[//]]))</f>
        <v>++</v>
      </c>
    </row>
    <row r="580" spans="1:17" x14ac:dyDescent="0.25">
      <c r="A580" s="2">
        <f>IF(OR(Sheet1!A580=Table1[[#Headers],[NAMA BARANG "JOYKO"]],Sheet1!A580=""),"",ROW(Sheet1!A580))</f>
        <v>580</v>
      </c>
      <c r="B580" s="2">
        <f>IF(Table1[[#This Row],[NAMA BARANG "JOYKO"]]="","",COUNT(B$2:B579)+1)</f>
        <v>548</v>
      </c>
      <c r="C580" s="2" t="str">
        <f>INDEX(Sheet1!A:A,INDEX(Table1[NAMA BARANG "JOYKO"],MATCH(ROW()-2,Table1[1])))</f>
        <v>Electric Eraser ER-119E</v>
      </c>
      <c r="D580" s="2" t="str">
        <f t="shared" si="9"/>
        <v>C2:C579</v>
      </c>
      <c r="E580" s="2">
        <f ca="1">IF(_xlfn.IFNA(MATCH(Table1[[#This Row],[2]],INDIRECT(Table1[[#This Row],[3]]),0),0)=0,INDEX(Table1[NAMA BARANG "JOYKO"],MATCH(ROW()-2,Table1[1])),"")</f>
        <v>613</v>
      </c>
      <c r="F580" s="2">
        <f ca="1">IF(Table1[4]="","",COUNT(F$2:F579)+1)</f>
        <v>567</v>
      </c>
      <c r="G580" s="2" t="str">
        <f ca="1">CELL("FORMAT",Table1[7])</f>
        <v>G</v>
      </c>
      <c r="H580" s="2"/>
      <c r="I580" s="2"/>
      <c r="J580" s="2"/>
      <c r="L580">
        <f ca="1">INDEX(Table1[4],MATCH(ROW()-2,Table1[5]))</f>
        <v>624</v>
      </c>
      <c r="M580" t="str">
        <f ca="1">INDEX(Sheet1!A:A,Table2[[#This Row],[//]])</f>
        <v>Document Keeper DK-40 (40 Sheet)</v>
      </c>
      <c r="N580" t="str">
        <f ca="1">IF(INDEX(Sheet1!B:B,Table2[[#This Row],[//]])="","",INDEX(Sheet1!B:B,Table2[[#This Row],[//]]))</f>
        <v>12pcs x 5bxs</v>
      </c>
      <c r="O580" s="4">
        <f ca="1">IF(INDEX(Sheet1!C:C,Table2[[#This Row],[//]])="","",INDEX(Sheet1!C:C,Table2[[#This Row],[//]]))</f>
        <v>21000</v>
      </c>
      <c r="P580" s="2" t="str">
        <f ca="1">IF(INDEX(Sheet1!D:D,Table2[[#This Row],[//]])="","",INDEX(Sheet1!D:D,Table2[[#This Row],[//]]))</f>
        <v>pc</v>
      </c>
      <c r="Q580" s="2" t="str">
        <f ca="1">IF(INDEX(Sheet1!E:E,Table2[[#This Row],[//]])="","",INDEX(Sheet1!E:E,Table2[[#This Row],[//]]))</f>
        <v>++</v>
      </c>
    </row>
    <row r="581" spans="1:17" x14ac:dyDescent="0.25">
      <c r="A581" s="2">
        <f>IF(OR(Sheet1!A581=Table1[[#Headers],[NAMA BARANG "JOYKO"]],Sheet1!A581=""),"",ROW(Sheet1!A581))</f>
        <v>581</v>
      </c>
      <c r="B581" s="2">
        <f>IF(Table1[[#This Row],[NAMA BARANG "JOYKO"]]="","",COUNT(B$2:B580)+1)</f>
        <v>549</v>
      </c>
      <c r="C581" s="2" t="str">
        <f>INDEX(Sheet1!A:A,INDEX(Table1[NAMA BARANG "JOYKO"],MATCH(ROW()-2,Table1[1])))</f>
        <v>Mechanical Eraser MER-114</v>
      </c>
      <c r="D581" s="2" t="str">
        <f t="shared" si="9"/>
        <v>C2:C580</v>
      </c>
      <c r="E581" s="2">
        <f ca="1">IF(_xlfn.IFNA(MATCH(Table1[[#This Row],[2]],INDIRECT(Table1[[#This Row],[3]]),0),0)=0,INDEX(Table1[NAMA BARANG "JOYKO"],MATCH(ROW()-2,Table1[1])),"")</f>
        <v>614</v>
      </c>
      <c r="F581" s="2">
        <f ca="1">IF(Table1[4]="","",COUNT(F$2:F580)+1)</f>
        <v>568</v>
      </c>
      <c r="G581" s="2" t="str">
        <f ca="1">CELL("FORMAT",Table1[7])</f>
        <v>G</v>
      </c>
      <c r="H581" s="2"/>
      <c r="I581" s="2"/>
      <c r="J581" s="2"/>
      <c r="L581">
        <f ca="1">INDEX(Table1[4],MATCH(ROW()-2,Table1[5]))</f>
        <v>625</v>
      </c>
      <c r="M581" t="str">
        <f ca="1">INDEX(Sheet1!A:A,Table2[[#This Row],[//]])</f>
        <v>Document Keeper DK-60 (60 Sheet)</v>
      </c>
      <c r="N581" t="str">
        <f ca="1">IF(INDEX(Sheet1!B:B,Table2[[#This Row],[//]])="","",INDEX(Sheet1!B:B,Table2[[#This Row],[//]]))</f>
        <v>12pcs x 4bxs</v>
      </c>
      <c r="O581" s="4">
        <f ca="1">IF(INDEX(Sheet1!C:C,Table2[[#This Row],[//]])="","",INDEX(Sheet1!C:C,Table2[[#This Row],[//]]))</f>
        <v>28000</v>
      </c>
      <c r="P581" s="2" t="str">
        <f ca="1">IF(INDEX(Sheet1!D:D,Table2[[#This Row],[//]])="","",INDEX(Sheet1!D:D,Table2[[#This Row],[//]]))</f>
        <v>pc</v>
      </c>
      <c r="Q581" s="2" t="str">
        <f ca="1">IF(INDEX(Sheet1!E:E,Table2[[#This Row],[//]])="","",INDEX(Sheet1!E:E,Table2[[#This Row],[//]]))</f>
        <v>++</v>
      </c>
    </row>
    <row r="582" spans="1:17" x14ac:dyDescent="0.25">
      <c r="A582" s="2">
        <f>IF(OR(Sheet1!A582=Table1[[#Headers],[NAMA BARANG "JOYKO"]],Sheet1!A582=""),"",ROW(Sheet1!A582))</f>
        <v>582</v>
      </c>
      <c r="B582" s="2">
        <f>IF(Table1[[#This Row],[NAMA BARANG "JOYKO"]]="","",COUNT(B$2:B581)+1)</f>
        <v>550</v>
      </c>
      <c r="C582" s="2" t="str">
        <f>INDEX(Sheet1!A:A,INDEX(Table1[NAMA BARANG "JOYKO"],MATCH(ROW()-2,Table1[1])))</f>
        <v>White Board Eraser WE-1 (Magnet)</v>
      </c>
      <c r="D582" s="2" t="str">
        <f t="shared" si="9"/>
        <v>C2:C581</v>
      </c>
      <c r="E582" s="2">
        <f ca="1">IF(_xlfn.IFNA(MATCH(Table1[[#This Row],[2]],INDIRECT(Table1[[#This Row],[3]]),0),0)=0,INDEX(Table1[NAMA BARANG "JOYKO"],MATCH(ROW()-2,Table1[1])),"")</f>
        <v>615</v>
      </c>
      <c r="F582" s="2">
        <f ca="1">IF(Table1[4]="","",COUNT(F$2:F581)+1)</f>
        <v>569</v>
      </c>
      <c r="G582" s="2" t="str">
        <f ca="1">CELL("FORMAT",Table1[7])</f>
        <v>G</v>
      </c>
      <c r="H582" s="2"/>
      <c r="I582" s="2"/>
      <c r="J582" s="2"/>
      <c r="L582">
        <f ca="1">INDEX(Table1[4],MATCH(ROW()-2,Table1[5]))</f>
        <v>626</v>
      </c>
      <c r="M582" t="str">
        <f ca="1">INDEX(Sheet1!A:A,Table2[[#This Row],[//]])</f>
        <v>Document Keeper DK-1 (20 Sheet)</v>
      </c>
      <c r="N582" t="str">
        <f ca="1">IF(INDEX(Sheet1!B:B,Table2[[#This Row],[//]])="","",INDEX(Sheet1!B:B,Table2[[#This Row],[//]]))</f>
        <v>12pcs x 6bxs</v>
      </c>
      <c r="O582" s="4">
        <f ca="1">IF(INDEX(Sheet1!C:C,Table2[[#This Row],[//]])="","",INDEX(Sheet1!C:C,Table2[[#This Row],[//]]))</f>
        <v>12700</v>
      </c>
      <c r="P582" s="2" t="str">
        <f ca="1">IF(INDEX(Sheet1!D:D,Table2[[#This Row],[//]])="","",INDEX(Sheet1!D:D,Table2[[#This Row],[//]]))</f>
        <v>pc</v>
      </c>
      <c r="Q582" s="2" t="str">
        <f ca="1">IF(INDEX(Sheet1!E:E,Table2[[#This Row],[//]])="","",INDEX(Sheet1!E:E,Table2[[#This Row],[//]]))</f>
        <v>++</v>
      </c>
    </row>
    <row r="583" spans="1:17" x14ac:dyDescent="0.25">
      <c r="A583" s="2">
        <f>IF(OR(Sheet1!A583=Table1[[#Headers],[NAMA BARANG "JOYKO"]],Sheet1!A583=""),"",ROW(Sheet1!A583))</f>
        <v>583</v>
      </c>
      <c r="B583" s="2">
        <f>IF(Table1[[#This Row],[NAMA BARANG "JOYKO"]]="","",COUNT(B$2:B582)+1)</f>
        <v>551</v>
      </c>
      <c r="C583" s="2" t="str">
        <f>INDEX(Sheet1!A:A,INDEX(Table1[NAMA BARANG "JOYKO"],MATCH(ROW()-2,Table1[1])))</f>
        <v xml:space="preserve">White Board Eraser WE-2 </v>
      </c>
      <c r="D583" s="2" t="str">
        <f t="shared" si="9"/>
        <v>C2:C582</v>
      </c>
      <c r="E583" s="2">
        <f ca="1">IF(_xlfn.IFNA(MATCH(Table1[[#This Row],[2]],INDIRECT(Table1[[#This Row],[3]]),0),0)=0,INDEX(Table1[NAMA BARANG "JOYKO"],MATCH(ROW()-2,Table1[1])),"")</f>
        <v>616</v>
      </c>
      <c r="F583" s="2">
        <f ca="1">IF(Table1[4]="","",COUNT(F$2:F582)+1)</f>
        <v>570</v>
      </c>
      <c r="G583" s="2" t="str">
        <f ca="1">CELL("FORMAT",Table1[7])</f>
        <v>G</v>
      </c>
      <c r="H583" s="2"/>
      <c r="I583" s="2"/>
      <c r="J583" s="2"/>
      <c r="L583">
        <f ca="1">INDEX(Table1[4],MATCH(ROW()-2,Table1[5]))</f>
        <v>627</v>
      </c>
      <c r="M583" t="str">
        <f ca="1">INDEX(Sheet1!A:A,Table2[[#This Row],[//]])</f>
        <v>Document Keeper DK-2 (40 Sheet)</v>
      </c>
      <c r="N583" t="str">
        <f ca="1">IF(INDEX(Sheet1!B:B,Table2[[#This Row],[//]])="","",INDEX(Sheet1!B:B,Table2[[#This Row],[//]]))</f>
        <v>12pcs x 5bxs</v>
      </c>
      <c r="O583" s="4">
        <f ca="1">IF(INDEX(Sheet1!C:C,Table2[[#This Row],[//]])="","",INDEX(Sheet1!C:C,Table2[[#This Row],[//]]))</f>
        <v>19000</v>
      </c>
      <c r="P583" s="2" t="str">
        <f ca="1">IF(INDEX(Sheet1!D:D,Table2[[#This Row],[//]])="","",INDEX(Sheet1!D:D,Table2[[#This Row],[//]]))</f>
        <v>pc</v>
      </c>
      <c r="Q583" s="2" t="str">
        <f ca="1">IF(INDEX(Sheet1!E:E,Table2[[#This Row],[//]])="","",INDEX(Sheet1!E:E,Table2[[#This Row],[//]]))</f>
        <v>++</v>
      </c>
    </row>
    <row r="584" spans="1:17" x14ac:dyDescent="0.25">
      <c r="A584" s="2">
        <f>IF(OR(Sheet1!A584=Table1[[#Headers],[NAMA BARANG "JOYKO"]],Sheet1!A584=""),"",ROW(Sheet1!A584))</f>
        <v>584</v>
      </c>
      <c r="B584" s="2">
        <f>IF(Table1[[#This Row],[NAMA BARANG "JOYKO"]]="","",COUNT(B$2:B583)+1)</f>
        <v>552</v>
      </c>
      <c r="C584" s="2" t="str">
        <f>INDEX(Sheet1!A:A,INDEX(Table1[NAMA BARANG "JOYKO"],MATCH(ROW()-2,Table1[1])))</f>
        <v>White Board Eraser WE-3</v>
      </c>
      <c r="D584" s="2" t="str">
        <f t="shared" si="9"/>
        <v>C2:C583</v>
      </c>
      <c r="E584" s="2">
        <f ca="1">IF(_xlfn.IFNA(MATCH(Table1[[#This Row],[2]],INDIRECT(Table1[[#This Row],[3]]),0),0)=0,INDEX(Table1[NAMA BARANG "JOYKO"],MATCH(ROW()-2,Table1[1])),"")</f>
        <v>617</v>
      </c>
      <c r="F584" s="2">
        <f ca="1">IF(Table1[4]="","",COUNT(F$2:F583)+1)</f>
        <v>571</v>
      </c>
      <c r="G584" s="2" t="str">
        <f ca="1">CELL("FORMAT",Table1[7])</f>
        <v>G</v>
      </c>
      <c r="H584" s="2"/>
      <c r="I584" s="2"/>
      <c r="J584" s="2"/>
      <c r="L584">
        <f ca="1">INDEX(Table1[4],MATCH(ROW()-2,Table1[5]))</f>
        <v>628</v>
      </c>
      <c r="M584" t="str">
        <f ca="1">INDEX(Sheet1!A:A,Table2[[#This Row],[//]])</f>
        <v>Document Keeper DK-3 (60 Sheet)</v>
      </c>
      <c r="N584" t="str">
        <f ca="1">IF(INDEX(Sheet1!B:B,Table2[[#This Row],[//]])="","",INDEX(Sheet1!B:B,Table2[[#This Row],[//]]))</f>
        <v>12pcs x 4bxs</v>
      </c>
      <c r="O584" s="4">
        <f ca="1">IF(INDEX(Sheet1!C:C,Table2[[#This Row],[//]])="","",INDEX(Sheet1!C:C,Table2[[#This Row],[//]]))</f>
        <v>25000</v>
      </c>
      <c r="P584" s="2" t="str">
        <f ca="1">IF(INDEX(Sheet1!D:D,Table2[[#This Row],[//]])="","",INDEX(Sheet1!D:D,Table2[[#This Row],[//]]))</f>
        <v>pc</v>
      </c>
      <c r="Q584" s="2" t="str">
        <f ca="1">IF(INDEX(Sheet1!E:E,Table2[[#This Row],[//]])="","",INDEX(Sheet1!E:E,Table2[[#This Row],[//]]))</f>
        <v>++</v>
      </c>
    </row>
    <row r="585" spans="1:17" x14ac:dyDescent="0.25">
      <c r="A585" s="2">
        <f>IF(OR(Sheet1!A585=Table1[[#Headers],[NAMA BARANG "JOYKO"]],Sheet1!A585=""),"",ROW(Sheet1!A585))</f>
        <v>585</v>
      </c>
      <c r="B585" s="2">
        <f>IF(Table1[[#This Row],[NAMA BARANG "JOYKO"]]="","",COUNT(B$2:B584)+1)</f>
        <v>553</v>
      </c>
      <c r="C585" s="2" t="str">
        <f>INDEX(Sheet1!A:A,INDEX(Table1[NAMA BARANG "JOYKO"],MATCH(ROW()-2,Table1[1])))</f>
        <v>White Board Eraser WE-1205 (5 Lapis)</v>
      </c>
      <c r="D585" s="2" t="str">
        <f t="shared" si="9"/>
        <v>C2:C584</v>
      </c>
      <c r="E585" s="2">
        <f ca="1">IF(_xlfn.IFNA(MATCH(Table1[[#This Row],[2]],INDIRECT(Table1[[#This Row],[3]]),0),0)=0,INDEX(Table1[NAMA BARANG "JOYKO"],MATCH(ROW()-2,Table1[1])),"")</f>
        <v>618</v>
      </c>
      <c r="F585" s="2">
        <f ca="1">IF(Table1[4]="","",COUNT(F$2:F584)+1)</f>
        <v>572</v>
      </c>
      <c r="G585" s="2" t="str">
        <f ca="1">CELL("FORMAT",Table1[7])</f>
        <v>G</v>
      </c>
      <c r="H585" s="2"/>
      <c r="I585" s="2"/>
      <c r="J585" s="2"/>
      <c r="L585">
        <f ca="1">INDEX(Table1[4],MATCH(ROW()-2,Table1[5]))</f>
        <v>629</v>
      </c>
      <c r="M585" t="str">
        <f ca="1">INDEX(Sheet1!A:A,Table2[[#This Row],[//]])</f>
        <v>Document Keeper DK-A20A4-PBlue</v>
      </c>
      <c r="N585" t="str">
        <f ca="1">IF(INDEX(Sheet1!B:B,Table2[[#This Row],[//]])="","",INDEX(Sheet1!B:B,Table2[[#This Row],[//]]))</f>
        <v>24pcs x 2bxs</v>
      </c>
      <c r="O585" s="4">
        <f ca="1">IF(INDEX(Sheet1!C:C,Table2[[#This Row],[//]])="","",INDEX(Sheet1!C:C,Table2[[#This Row],[//]]))</f>
        <v>13500</v>
      </c>
      <c r="P585" s="2" t="str">
        <f ca="1">IF(INDEX(Sheet1!D:D,Table2[[#This Row],[//]])="","",INDEX(Sheet1!D:D,Table2[[#This Row],[//]]))</f>
        <v>pc</v>
      </c>
      <c r="Q585" s="2" t="str">
        <f ca="1">IF(INDEX(Sheet1!E:E,Table2[[#This Row],[//]])="","",INDEX(Sheet1!E:E,Table2[[#This Row],[//]]))</f>
        <v>++</v>
      </c>
    </row>
    <row r="586" spans="1:17" x14ac:dyDescent="0.25">
      <c r="A586" s="2">
        <f>IF(OR(Sheet1!A586=Table1[[#Headers],[NAMA BARANG "JOYKO"]],Sheet1!A586=""),"",ROW(Sheet1!A586))</f>
        <v>586</v>
      </c>
      <c r="B586" s="2">
        <f>IF(Table1[[#This Row],[NAMA BARANG "JOYKO"]]="","",COUNT(B$2:B585)+1)</f>
        <v>554</v>
      </c>
      <c r="C586" s="2" t="str">
        <f>INDEX(Sheet1!A:A,INDEX(Table1[NAMA BARANG "JOYKO"],MATCH(ROW()-2,Table1[1])))</f>
        <v xml:space="preserve">Eraser ER-JA-40BL </v>
      </c>
      <c r="D586" s="2" t="str">
        <f t="shared" si="9"/>
        <v>C2:C585</v>
      </c>
      <c r="E586" s="2">
        <f ca="1">IF(_xlfn.IFNA(MATCH(Table1[[#This Row],[2]],INDIRECT(Table1[[#This Row],[3]]),0),0)=0,INDEX(Table1[NAMA BARANG "JOYKO"],MATCH(ROW()-2,Table1[1])),"")</f>
        <v>619</v>
      </c>
      <c r="F586" s="2">
        <f ca="1">IF(Table1[4]="","",COUNT(F$2:F585)+1)</f>
        <v>573</v>
      </c>
      <c r="G586" s="2" t="str">
        <f ca="1">CELL("FORMAT",Table1[7])</f>
        <v>G</v>
      </c>
      <c r="H586" s="2"/>
      <c r="I586" s="2"/>
      <c r="J586" s="2"/>
      <c r="L586">
        <f ca="1">INDEX(Table1[4],MATCH(ROW()-2,Table1[5]))</f>
        <v>630</v>
      </c>
      <c r="M586" t="str">
        <f ca="1">INDEX(Sheet1!A:A,Table2[[#This Row],[//]])</f>
        <v>Document Keeper DK-A20A4-PGreen</v>
      </c>
      <c r="N586" t="str">
        <f ca="1">IF(INDEX(Sheet1!B:B,Table2[[#This Row],[//]])="","",INDEX(Sheet1!B:B,Table2[[#This Row],[//]]))</f>
        <v>24pcs x 2bxs</v>
      </c>
      <c r="O586" s="4">
        <f ca="1">IF(INDEX(Sheet1!C:C,Table2[[#This Row],[//]])="","",INDEX(Sheet1!C:C,Table2[[#This Row],[//]]))</f>
        <v>13500</v>
      </c>
      <c r="P586" s="2" t="str">
        <f ca="1">IF(INDEX(Sheet1!D:D,Table2[[#This Row],[//]])="","",INDEX(Sheet1!D:D,Table2[[#This Row],[//]]))</f>
        <v>pc</v>
      </c>
      <c r="Q586" s="2" t="str">
        <f ca="1">IF(INDEX(Sheet1!E:E,Table2[[#This Row],[//]])="","",INDEX(Sheet1!E:E,Table2[[#This Row],[//]]))</f>
        <v>++</v>
      </c>
    </row>
    <row r="587" spans="1:17" x14ac:dyDescent="0.25">
      <c r="A587" s="2">
        <f>IF(OR(Sheet1!A587=Table1[[#Headers],[NAMA BARANG "JOYKO"]],Sheet1!A587=""),"",ROW(Sheet1!A587))</f>
        <v>587</v>
      </c>
      <c r="B587" s="2">
        <f>IF(Table1[[#This Row],[NAMA BARANG "JOYKO"]]="","",COUNT(B$2:B586)+1)</f>
        <v>555</v>
      </c>
      <c r="C587" s="2" t="str">
        <f>INDEX(Sheet1!A:A,INDEX(Table1[NAMA BARANG "JOYKO"],MATCH(ROW()-2,Table1[1])))</f>
        <v>FASTENER</v>
      </c>
      <c r="D587" s="2" t="str">
        <f t="shared" si="9"/>
        <v>C2:C586</v>
      </c>
      <c r="E587" s="2">
        <f ca="1">IF(_xlfn.IFNA(MATCH(Table1[[#This Row],[2]],INDIRECT(Table1[[#This Row],[3]]),0),0)=0,INDEX(Table1[NAMA BARANG "JOYKO"],MATCH(ROW()-2,Table1[1])),"")</f>
        <v>620</v>
      </c>
      <c r="F587" s="2">
        <f ca="1">IF(Table1[4]="","",COUNT(F$2:F586)+1)</f>
        <v>574</v>
      </c>
      <c r="G587" s="2" t="str">
        <f ca="1">CELL("FORMAT",Table1[7])</f>
        <v>G</v>
      </c>
      <c r="H587" s="2"/>
      <c r="I587" s="2"/>
      <c r="J587" s="2"/>
      <c r="L587">
        <f ca="1">INDEX(Table1[4],MATCH(ROW()-2,Table1[5]))</f>
        <v>631</v>
      </c>
      <c r="M587" t="str">
        <f ca="1">INDEX(Sheet1!A:A,Table2[[#This Row],[//]])</f>
        <v>Document Keeper DK-A20A4-PPink</v>
      </c>
      <c r="N587" t="str">
        <f ca="1">IF(INDEX(Sheet1!B:B,Table2[[#This Row],[//]])="","",INDEX(Sheet1!B:B,Table2[[#This Row],[//]]))</f>
        <v>24pcs x 2bxs</v>
      </c>
      <c r="O587" s="4">
        <f ca="1">IF(INDEX(Sheet1!C:C,Table2[[#This Row],[//]])="","",INDEX(Sheet1!C:C,Table2[[#This Row],[//]]))</f>
        <v>13500</v>
      </c>
      <c r="P587" s="2" t="str">
        <f ca="1">IF(INDEX(Sheet1!D:D,Table2[[#This Row],[//]])="","",INDEX(Sheet1!D:D,Table2[[#This Row],[//]]))</f>
        <v>pc</v>
      </c>
      <c r="Q587" s="2" t="str">
        <f ca="1">IF(INDEX(Sheet1!E:E,Table2[[#This Row],[//]])="","",INDEX(Sheet1!E:E,Table2[[#This Row],[//]]))</f>
        <v>++</v>
      </c>
    </row>
    <row r="588" spans="1:17" x14ac:dyDescent="0.25">
      <c r="A588" s="2">
        <f>IF(OR(Sheet1!A588=Table1[[#Headers],[NAMA BARANG "JOYKO"]],Sheet1!A588=""),"",ROW(Sheet1!A588))</f>
        <v>588</v>
      </c>
      <c r="B588" s="2">
        <f>IF(Table1[[#This Row],[NAMA BARANG "JOYKO"]]="","",COUNT(B$2:B587)+1)</f>
        <v>556</v>
      </c>
      <c r="C588" s="2" t="str">
        <f>INDEX(Sheet1!A:A,INDEX(Table1[NAMA BARANG "JOYKO"],MATCH(ROW()-2,Table1[1])))</f>
        <v>Paper Fastener PF-50 W/C (ACCO)</v>
      </c>
      <c r="D588" s="2" t="str">
        <f t="shared" si="9"/>
        <v>C2:C587</v>
      </c>
      <c r="E588" s="2">
        <f ca="1">IF(_xlfn.IFNA(MATCH(Table1[[#This Row],[2]],INDIRECT(Table1[[#This Row],[3]]),0),0)=0,INDEX(Table1[NAMA BARANG "JOYKO"],MATCH(ROW()-2,Table1[1])),"")</f>
        <v>621</v>
      </c>
      <c r="F588" s="2">
        <f ca="1">IF(Table1[4]="","",COUNT(F$2:F587)+1)</f>
        <v>575</v>
      </c>
      <c r="G588" s="2" t="str">
        <f ca="1">CELL("FORMAT",Table1[7])</f>
        <v>G</v>
      </c>
      <c r="H588" s="2"/>
      <c r="I588" s="2"/>
      <c r="J588" s="2"/>
      <c r="L588">
        <f ca="1">INDEX(Table1[4],MATCH(ROW()-2,Table1[5]))</f>
        <v>632</v>
      </c>
      <c r="M588" t="str">
        <f ca="1">INDEX(Sheet1!A:A,Table2[[#This Row],[//]])</f>
        <v>Document Keeper DK-A20A4-PYellow</v>
      </c>
      <c r="N588" t="str">
        <f ca="1">IF(INDEX(Sheet1!B:B,Table2[[#This Row],[//]])="","",INDEX(Sheet1!B:B,Table2[[#This Row],[//]]))</f>
        <v>24pcs x 2bxs</v>
      </c>
      <c r="O588" s="4">
        <f ca="1">IF(INDEX(Sheet1!C:C,Table2[[#This Row],[//]])="","",INDEX(Sheet1!C:C,Table2[[#This Row],[//]]))</f>
        <v>13500</v>
      </c>
      <c r="P588" s="2" t="str">
        <f ca="1">IF(INDEX(Sheet1!D:D,Table2[[#This Row],[//]])="","",INDEX(Sheet1!D:D,Table2[[#This Row],[//]]))</f>
        <v>pc</v>
      </c>
      <c r="Q588" s="2" t="str">
        <f ca="1">IF(INDEX(Sheet1!E:E,Table2[[#This Row],[//]])="","",INDEX(Sheet1!E:E,Table2[[#This Row],[//]]))</f>
        <v>++</v>
      </c>
    </row>
    <row r="589" spans="1:17" x14ac:dyDescent="0.25">
      <c r="A589" s="2">
        <f>IF(OR(Sheet1!A589=Table1[[#Headers],[NAMA BARANG "JOYKO"]],Sheet1!A589=""),"",ROW(Sheet1!A589))</f>
        <v>589</v>
      </c>
      <c r="B589" s="2">
        <f>IF(Table1[[#This Row],[NAMA BARANG "JOYKO"]]="","",COUNT(B$2:B588)+1)</f>
        <v>557</v>
      </c>
      <c r="C589" s="2" t="str">
        <f>INDEX(Sheet1!A:A,INDEX(Table1[NAMA BARANG "JOYKO"],MATCH(ROW()-2,Table1[1])))</f>
        <v>FILE</v>
      </c>
      <c r="D589" s="2" t="str">
        <f t="shared" si="9"/>
        <v>C2:C588</v>
      </c>
      <c r="E589" s="2">
        <f ca="1">IF(_xlfn.IFNA(MATCH(Table1[[#This Row],[2]],INDIRECT(Table1[[#This Row],[3]]),0),0)=0,INDEX(Table1[NAMA BARANG "JOYKO"],MATCH(ROW()-2,Table1[1])),"")</f>
        <v>622</v>
      </c>
      <c r="F589" s="2">
        <f ca="1">IF(Table1[4]="","",COUNT(F$2:F588)+1)</f>
        <v>576</v>
      </c>
      <c r="G589" s="2" t="str">
        <f ca="1">CELL("FORMAT",Table1[7])</f>
        <v>G</v>
      </c>
      <c r="H589" s="2"/>
      <c r="I589" s="2"/>
      <c r="J589" s="2"/>
      <c r="L589">
        <f ca="1">INDEX(Table1[4],MATCH(ROW()-2,Table1[5]))</f>
        <v>633</v>
      </c>
      <c r="M589" t="str">
        <f ca="1">INDEX(Sheet1!A:A,Table2[[#This Row],[//]])</f>
        <v>Document Keeper DK-C40A4-PBlue</v>
      </c>
      <c r="N589" t="str">
        <f ca="1">IF(INDEX(Sheet1!B:B,Table2[[#This Row],[//]])="","",INDEX(Sheet1!B:B,Table2[[#This Row],[//]]))</f>
        <v>18pcs x 2bxs</v>
      </c>
      <c r="O589" s="4">
        <f ca="1">IF(INDEX(Sheet1!C:C,Table2[[#This Row],[//]])="","",INDEX(Sheet1!C:C,Table2[[#This Row],[//]]))</f>
        <v>19200</v>
      </c>
      <c r="P589" s="2" t="str">
        <f ca="1">IF(INDEX(Sheet1!D:D,Table2[[#This Row],[//]])="","",INDEX(Sheet1!D:D,Table2[[#This Row],[//]]))</f>
        <v>pc</v>
      </c>
      <c r="Q589" s="2" t="str">
        <f ca="1">IF(INDEX(Sheet1!E:E,Table2[[#This Row],[//]])="","",INDEX(Sheet1!E:E,Table2[[#This Row],[//]]))</f>
        <v>++</v>
      </c>
    </row>
    <row r="590" spans="1:17" x14ac:dyDescent="0.25">
      <c r="A590" s="2">
        <f>IF(OR(Sheet1!A590=Table1[[#Headers],[NAMA BARANG "JOYKO"]],Sheet1!A590=""),"",ROW(Sheet1!A590))</f>
        <v>590</v>
      </c>
      <c r="B590" s="2">
        <f>IF(Table1[[#This Row],[NAMA BARANG "JOYKO"]]="","",COUNT(B$2:B589)+1)</f>
        <v>558</v>
      </c>
      <c r="C590" s="2" t="str">
        <f>INDEX(Sheet1!A:A,INDEX(Table1[NAMA BARANG "JOYKO"],MATCH(ROW()-2,Table1[1])))</f>
        <v>Document Keeper DK-20 (20 Sheet)</v>
      </c>
      <c r="D590" s="2" t="str">
        <f t="shared" si="9"/>
        <v>C2:C589</v>
      </c>
      <c r="E590" s="2">
        <f ca="1">IF(_xlfn.IFNA(MATCH(Table1[[#This Row],[2]],INDIRECT(Table1[[#This Row],[3]]),0),0)=0,INDEX(Table1[NAMA BARANG "JOYKO"],MATCH(ROW()-2,Table1[1])),"")</f>
        <v>623</v>
      </c>
      <c r="F590" s="2">
        <f ca="1">IF(Table1[4]="","",COUNT(F$2:F589)+1)</f>
        <v>577</v>
      </c>
      <c r="G590" s="2" t="str">
        <f ca="1">CELL("FORMAT",Table1[7])</f>
        <v>G</v>
      </c>
      <c r="H590" s="2"/>
      <c r="I590" s="2"/>
      <c r="J590" s="2"/>
      <c r="L590">
        <f ca="1">INDEX(Table1[4],MATCH(ROW()-2,Table1[5]))</f>
        <v>634</v>
      </c>
      <c r="M590" t="str">
        <f ca="1">INDEX(Sheet1!A:A,Table2[[#This Row],[//]])</f>
        <v>Document Keeper DK-C40A4-PGreen</v>
      </c>
      <c r="N590" t="str">
        <f ca="1">IF(INDEX(Sheet1!B:B,Table2[[#This Row],[//]])="","",INDEX(Sheet1!B:B,Table2[[#This Row],[//]]))</f>
        <v>18pcs x 2bxs</v>
      </c>
      <c r="O590" s="4">
        <f ca="1">IF(INDEX(Sheet1!C:C,Table2[[#This Row],[//]])="","",INDEX(Sheet1!C:C,Table2[[#This Row],[//]]))</f>
        <v>19200</v>
      </c>
      <c r="P590" s="2" t="str">
        <f ca="1">IF(INDEX(Sheet1!D:D,Table2[[#This Row],[//]])="","",INDEX(Sheet1!D:D,Table2[[#This Row],[//]]))</f>
        <v>pc</v>
      </c>
      <c r="Q590" s="2" t="str">
        <f ca="1">IF(INDEX(Sheet1!E:E,Table2[[#This Row],[//]])="","",INDEX(Sheet1!E:E,Table2[[#This Row],[//]]))</f>
        <v>++</v>
      </c>
    </row>
    <row r="591" spans="1:17" x14ac:dyDescent="0.25">
      <c r="A591" s="2">
        <f>IF(OR(Sheet1!A591=Table1[[#Headers],[NAMA BARANG "JOYKO"]],Sheet1!A591=""),"",ROW(Sheet1!A591))</f>
        <v>591</v>
      </c>
      <c r="B591" s="2">
        <f>IF(Table1[[#This Row],[NAMA BARANG "JOYKO"]]="","",COUNT(B$2:B590)+1)</f>
        <v>559</v>
      </c>
      <c r="C591" s="2" t="str">
        <f>INDEX(Sheet1!A:A,INDEX(Table1[NAMA BARANG "JOYKO"],MATCH(ROW()-2,Table1[1])))</f>
        <v>Document Keeper DK-40 (40 Sheet)</v>
      </c>
      <c r="D591" s="2" t="str">
        <f t="shared" si="9"/>
        <v>C2:C590</v>
      </c>
      <c r="E591" s="2">
        <f ca="1">IF(_xlfn.IFNA(MATCH(Table1[[#This Row],[2]],INDIRECT(Table1[[#This Row],[3]]),0),0)=0,INDEX(Table1[NAMA BARANG "JOYKO"],MATCH(ROW()-2,Table1[1])),"")</f>
        <v>624</v>
      </c>
      <c r="F591" s="2">
        <f ca="1">IF(Table1[4]="","",COUNT(F$2:F590)+1)</f>
        <v>578</v>
      </c>
      <c r="G591" s="2" t="str">
        <f ca="1">CELL("FORMAT",Table1[7])</f>
        <v>G</v>
      </c>
      <c r="H591" s="2"/>
      <c r="I591" s="2"/>
      <c r="J591" s="2"/>
      <c r="L591">
        <f ca="1">INDEX(Table1[4],MATCH(ROW()-2,Table1[5]))</f>
        <v>635</v>
      </c>
      <c r="M591" t="str">
        <f ca="1">INDEX(Sheet1!A:A,Table2[[#This Row],[//]])</f>
        <v>Document Keeper DK-C40A4-PPink</v>
      </c>
      <c r="N591" t="str">
        <f ca="1">IF(INDEX(Sheet1!B:B,Table2[[#This Row],[//]])="","",INDEX(Sheet1!B:B,Table2[[#This Row],[//]]))</f>
        <v>18pcs x 2bxs</v>
      </c>
      <c r="O591" s="4">
        <f ca="1">IF(INDEX(Sheet1!C:C,Table2[[#This Row],[//]])="","",INDEX(Sheet1!C:C,Table2[[#This Row],[//]]))</f>
        <v>19200</v>
      </c>
      <c r="P591" s="2" t="str">
        <f ca="1">IF(INDEX(Sheet1!D:D,Table2[[#This Row],[//]])="","",INDEX(Sheet1!D:D,Table2[[#This Row],[//]]))</f>
        <v>pc</v>
      </c>
      <c r="Q591" s="2" t="str">
        <f ca="1">IF(INDEX(Sheet1!E:E,Table2[[#This Row],[//]])="","",INDEX(Sheet1!E:E,Table2[[#This Row],[//]]))</f>
        <v>++</v>
      </c>
    </row>
    <row r="592" spans="1:17" x14ac:dyDescent="0.25">
      <c r="A592" s="2">
        <f>IF(OR(Sheet1!A592=Table1[[#Headers],[NAMA BARANG "JOYKO"]],Sheet1!A592=""),"",ROW(Sheet1!A592))</f>
        <v>592</v>
      </c>
      <c r="B592" s="2">
        <f>IF(Table1[[#This Row],[NAMA BARANG "JOYKO"]]="","",COUNT(B$2:B591)+1)</f>
        <v>560</v>
      </c>
      <c r="C592" s="2" t="str">
        <f>INDEX(Sheet1!A:A,INDEX(Table1[NAMA BARANG "JOYKO"],MATCH(ROW()-2,Table1[1])))</f>
        <v>Document Keeper DK-60 (60 Sheet)</v>
      </c>
      <c r="D592" s="2" t="str">
        <f t="shared" si="9"/>
        <v>C2:C591</v>
      </c>
      <c r="E592" s="2">
        <f ca="1">IF(_xlfn.IFNA(MATCH(Table1[[#This Row],[2]],INDIRECT(Table1[[#This Row],[3]]),0),0)=0,INDEX(Table1[NAMA BARANG "JOYKO"],MATCH(ROW()-2,Table1[1])),"")</f>
        <v>625</v>
      </c>
      <c r="F592" s="2">
        <f ca="1">IF(Table1[4]="","",COUNT(F$2:F591)+1)</f>
        <v>579</v>
      </c>
      <c r="G592" s="2" t="str">
        <f ca="1">CELL("FORMAT",Table1[7])</f>
        <v>G</v>
      </c>
      <c r="H592" s="2"/>
      <c r="I592" s="2"/>
      <c r="J592" s="2"/>
      <c r="L592">
        <f ca="1">INDEX(Table1[4],MATCH(ROW()-2,Table1[5]))</f>
        <v>636</v>
      </c>
      <c r="M592" t="str">
        <f ca="1">INDEX(Sheet1!A:A,Table2[[#This Row],[//]])</f>
        <v>Document Keeper DK-C40A4-PYellow</v>
      </c>
      <c r="N592" t="str">
        <f ca="1">IF(INDEX(Sheet1!B:B,Table2[[#This Row],[//]])="","",INDEX(Sheet1!B:B,Table2[[#This Row],[//]]))</f>
        <v>18pcs x 2bxs</v>
      </c>
      <c r="O592" s="4">
        <f ca="1">IF(INDEX(Sheet1!C:C,Table2[[#This Row],[//]])="","",INDEX(Sheet1!C:C,Table2[[#This Row],[//]]))</f>
        <v>19200</v>
      </c>
      <c r="P592" s="2" t="str">
        <f ca="1">IF(INDEX(Sheet1!D:D,Table2[[#This Row],[//]])="","",INDEX(Sheet1!D:D,Table2[[#This Row],[//]]))</f>
        <v>pc</v>
      </c>
      <c r="Q592" s="2" t="str">
        <f ca="1">IF(INDEX(Sheet1!E:E,Table2[[#This Row],[//]])="","",INDEX(Sheet1!E:E,Table2[[#This Row],[//]]))</f>
        <v>++</v>
      </c>
    </row>
    <row r="593" spans="1:17" x14ac:dyDescent="0.25">
      <c r="A593" s="2">
        <f>IF(OR(Sheet1!A593=Table1[[#Headers],[NAMA BARANG "JOYKO"]],Sheet1!A593=""),"",ROW(Sheet1!A593))</f>
        <v>593</v>
      </c>
      <c r="B593" s="2">
        <f>IF(Table1[[#This Row],[NAMA BARANG "JOYKO"]]="","",COUNT(B$2:B592)+1)</f>
        <v>561</v>
      </c>
      <c r="C593" s="2" t="str">
        <f>INDEX(Sheet1!A:A,INDEX(Table1[NAMA BARANG "JOYKO"],MATCH(ROW()-2,Table1[1])))</f>
        <v>Document Keeper DK-1 (20 Sheet)</v>
      </c>
      <c r="D593" s="2" t="str">
        <f t="shared" si="9"/>
        <v>C2:C592</v>
      </c>
      <c r="E593" s="2">
        <f ca="1">IF(_xlfn.IFNA(MATCH(Table1[[#This Row],[2]],INDIRECT(Table1[[#This Row],[3]]),0),0)=0,INDEX(Table1[NAMA BARANG "JOYKO"],MATCH(ROW()-2,Table1[1])),"")</f>
        <v>626</v>
      </c>
      <c r="F593" s="2">
        <f ca="1">IF(Table1[4]="","",COUNT(F$2:F592)+1)</f>
        <v>580</v>
      </c>
      <c r="G593" s="2" t="str">
        <f ca="1">CELL("FORMAT",Table1[7])</f>
        <v>G</v>
      </c>
      <c r="H593" s="2"/>
      <c r="I593" s="2"/>
      <c r="J593" s="2"/>
      <c r="L593">
        <f ca="1">INDEX(Table1[4],MATCH(ROW()-2,Table1[5]))</f>
        <v>637</v>
      </c>
      <c r="M593" t="str">
        <f ca="1">INDEX(Sheet1!A:A,Table2[[#This Row],[//]])</f>
        <v>Document Keeper DK-B20F4-PBlue</v>
      </c>
      <c r="N593" t="str">
        <f ca="1">IF(INDEX(Sheet1!B:B,Table2[[#This Row],[//]])="","",INDEX(Sheet1!B:B,Table2[[#This Row],[//]]))</f>
        <v>24pcs x 2bxs</v>
      </c>
      <c r="O593" s="4">
        <f ca="1">IF(INDEX(Sheet1!C:C,Table2[[#This Row],[//]])="","",INDEX(Sheet1!C:C,Table2[[#This Row],[//]]))</f>
        <v>14500</v>
      </c>
      <c r="P593" s="2" t="str">
        <f ca="1">IF(INDEX(Sheet1!D:D,Table2[[#This Row],[//]])="","",INDEX(Sheet1!D:D,Table2[[#This Row],[//]]))</f>
        <v>pc</v>
      </c>
      <c r="Q593" s="2" t="str">
        <f ca="1">IF(INDEX(Sheet1!E:E,Table2[[#This Row],[//]])="","",INDEX(Sheet1!E:E,Table2[[#This Row],[//]]))</f>
        <v>++</v>
      </c>
    </row>
    <row r="594" spans="1:17" x14ac:dyDescent="0.25">
      <c r="A594" s="2">
        <f>IF(OR(Sheet1!A594=Table1[[#Headers],[NAMA BARANG "JOYKO"]],Sheet1!A594=""),"",ROW(Sheet1!A594))</f>
        <v>594</v>
      </c>
      <c r="B594" s="2">
        <f>IF(Table1[[#This Row],[NAMA BARANG "JOYKO"]]="","",COUNT(B$2:B593)+1)</f>
        <v>562</v>
      </c>
      <c r="C594" s="2" t="str">
        <f>INDEX(Sheet1!A:A,INDEX(Table1[NAMA BARANG "JOYKO"],MATCH(ROW()-2,Table1[1])))</f>
        <v>Document Keeper DK-2 (40 Sheet)</v>
      </c>
      <c r="D594" s="2" t="str">
        <f t="shared" si="9"/>
        <v>C2:C593</v>
      </c>
      <c r="E594" s="2">
        <f ca="1">IF(_xlfn.IFNA(MATCH(Table1[[#This Row],[2]],INDIRECT(Table1[[#This Row],[3]]),0),0)=0,INDEX(Table1[NAMA BARANG "JOYKO"],MATCH(ROW()-2,Table1[1])),"")</f>
        <v>627</v>
      </c>
      <c r="F594" s="2">
        <f ca="1">IF(Table1[4]="","",COUNT(F$2:F593)+1)</f>
        <v>581</v>
      </c>
      <c r="G594" s="2" t="str">
        <f ca="1">CELL("FORMAT",Table1[7])</f>
        <v>G</v>
      </c>
      <c r="H594" s="2"/>
      <c r="I594" s="2"/>
      <c r="J594" s="2"/>
      <c r="L594">
        <f ca="1">INDEX(Table1[4],MATCH(ROW()-2,Table1[5]))</f>
        <v>638</v>
      </c>
      <c r="M594" t="str">
        <f ca="1">INDEX(Sheet1!A:A,Table2[[#This Row],[//]])</f>
        <v>Document Keeper DK-B20F4-PGreen</v>
      </c>
      <c r="N594" t="str">
        <f ca="1">IF(INDEX(Sheet1!B:B,Table2[[#This Row],[//]])="","",INDEX(Sheet1!B:B,Table2[[#This Row],[//]]))</f>
        <v>24pcs x 2bxs</v>
      </c>
      <c r="O594" s="4">
        <f ca="1">IF(INDEX(Sheet1!C:C,Table2[[#This Row],[//]])="","",INDEX(Sheet1!C:C,Table2[[#This Row],[//]]))</f>
        <v>14500</v>
      </c>
      <c r="P594" s="2" t="str">
        <f ca="1">IF(INDEX(Sheet1!D:D,Table2[[#This Row],[//]])="","",INDEX(Sheet1!D:D,Table2[[#This Row],[//]]))</f>
        <v>pc</v>
      </c>
      <c r="Q594" s="2" t="str">
        <f ca="1">IF(INDEX(Sheet1!E:E,Table2[[#This Row],[//]])="","",INDEX(Sheet1!E:E,Table2[[#This Row],[//]]))</f>
        <v>++</v>
      </c>
    </row>
    <row r="595" spans="1:17" x14ac:dyDescent="0.25">
      <c r="A595" s="2">
        <f>IF(OR(Sheet1!A595=Table1[[#Headers],[NAMA BARANG "JOYKO"]],Sheet1!A595=""),"",ROW(Sheet1!A595))</f>
        <v>595</v>
      </c>
      <c r="B595" s="2">
        <f>IF(Table1[[#This Row],[NAMA BARANG "JOYKO"]]="","",COUNT(B$2:B594)+1)</f>
        <v>563</v>
      </c>
      <c r="C595" s="2" t="str">
        <f>INDEX(Sheet1!A:A,INDEX(Table1[NAMA BARANG "JOYKO"],MATCH(ROW()-2,Table1[1])))</f>
        <v>Document Keeper DK-3 (60 Sheet)</v>
      </c>
      <c r="D595" s="2" t="str">
        <f t="shared" si="9"/>
        <v>C2:C594</v>
      </c>
      <c r="E595" s="2">
        <f ca="1">IF(_xlfn.IFNA(MATCH(Table1[[#This Row],[2]],INDIRECT(Table1[[#This Row],[3]]),0),0)=0,INDEX(Table1[NAMA BARANG "JOYKO"],MATCH(ROW()-2,Table1[1])),"")</f>
        <v>628</v>
      </c>
      <c r="F595" s="2">
        <f ca="1">IF(Table1[4]="","",COUNT(F$2:F594)+1)</f>
        <v>582</v>
      </c>
      <c r="G595" s="2" t="str">
        <f ca="1">CELL("FORMAT",Table1[7])</f>
        <v>G</v>
      </c>
      <c r="H595" s="2"/>
      <c r="I595" s="2"/>
      <c r="J595" s="2"/>
      <c r="L595">
        <f ca="1">INDEX(Table1[4],MATCH(ROW()-2,Table1[5]))</f>
        <v>639</v>
      </c>
      <c r="M595" t="str">
        <f ca="1">INDEX(Sheet1!A:A,Table2[[#This Row],[//]])</f>
        <v>Document Keeper DK-B20F4-PPink</v>
      </c>
      <c r="N595" t="str">
        <f ca="1">IF(INDEX(Sheet1!B:B,Table2[[#This Row],[//]])="","",INDEX(Sheet1!B:B,Table2[[#This Row],[//]]))</f>
        <v>24pcs x 2bxs</v>
      </c>
      <c r="O595" s="4">
        <f ca="1">IF(INDEX(Sheet1!C:C,Table2[[#This Row],[//]])="","",INDEX(Sheet1!C:C,Table2[[#This Row],[//]]))</f>
        <v>14500</v>
      </c>
      <c r="P595" s="2" t="str">
        <f ca="1">IF(INDEX(Sheet1!D:D,Table2[[#This Row],[//]])="","",INDEX(Sheet1!D:D,Table2[[#This Row],[//]]))</f>
        <v>pc</v>
      </c>
      <c r="Q595" s="2" t="str">
        <f ca="1">IF(INDEX(Sheet1!E:E,Table2[[#This Row],[//]])="","",INDEX(Sheet1!E:E,Table2[[#This Row],[//]]))</f>
        <v>++</v>
      </c>
    </row>
    <row r="596" spans="1:17" x14ac:dyDescent="0.25">
      <c r="A596" s="2">
        <f>IF(OR(Sheet1!A596=Table1[[#Headers],[NAMA BARANG "JOYKO"]],Sheet1!A596=""),"",ROW(Sheet1!A596))</f>
        <v>596</v>
      </c>
      <c r="B596" s="2">
        <f>IF(Table1[[#This Row],[NAMA BARANG "JOYKO"]]="","",COUNT(B$2:B595)+1)</f>
        <v>564</v>
      </c>
      <c r="C596" s="2" t="str">
        <f>INDEX(Sheet1!A:A,INDEX(Table1[NAMA BARANG "JOYKO"],MATCH(ROW()-2,Table1[1])))</f>
        <v>Document Keeper DK-A20A4-PBlue</v>
      </c>
      <c r="D596" s="2" t="str">
        <f t="shared" si="9"/>
        <v>C2:C595</v>
      </c>
      <c r="E596" s="2">
        <f ca="1">IF(_xlfn.IFNA(MATCH(Table1[[#This Row],[2]],INDIRECT(Table1[[#This Row],[3]]),0),0)=0,INDEX(Table1[NAMA BARANG "JOYKO"],MATCH(ROW()-2,Table1[1])),"")</f>
        <v>629</v>
      </c>
      <c r="F596" s="2">
        <f ca="1">IF(Table1[4]="","",COUNT(F$2:F595)+1)</f>
        <v>583</v>
      </c>
      <c r="G596" s="2" t="str">
        <f ca="1">CELL("FORMAT",Table1[7])</f>
        <v>G</v>
      </c>
      <c r="H596" s="2"/>
      <c r="I596" s="2"/>
      <c r="J596" s="2"/>
      <c r="L596">
        <f ca="1">INDEX(Table1[4],MATCH(ROW()-2,Table1[5]))</f>
        <v>640</v>
      </c>
      <c r="M596" t="str">
        <f ca="1">INDEX(Sheet1!A:A,Table2[[#This Row],[//]])</f>
        <v>Document Keeper DK-B20F4-PYellow</v>
      </c>
      <c r="N596" t="str">
        <f ca="1">IF(INDEX(Sheet1!B:B,Table2[[#This Row],[//]])="","",INDEX(Sheet1!B:B,Table2[[#This Row],[//]]))</f>
        <v>24pcs x 2bxs</v>
      </c>
      <c r="O596" s="4">
        <f ca="1">IF(INDEX(Sheet1!C:C,Table2[[#This Row],[//]])="","",INDEX(Sheet1!C:C,Table2[[#This Row],[//]]))</f>
        <v>14500</v>
      </c>
      <c r="P596" s="2" t="str">
        <f ca="1">IF(INDEX(Sheet1!D:D,Table2[[#This Row],[//]])="","",INDEX(Sheet1!D:D,Table2[[#This Row],[//]]))</f>
        <v>pc</v>
      </c>
      <c r="Q596" s="2" t="str">
        <f ca="1">IF(INDEX(Sheet1!E:E,Table2[[#This Row],[//]])="","",INDEX(Sheet1!E:E,Table2[[#This Row],[//]]))</f>
        <v>++</v>
      </c>
    </row>
    <row r="597" spans="1:17" x14ac:dyDescent="0.25">
      <c r="A597" s="2">
        <f>IF(OR(Sheet1!A597=Table1[[#Headers],[NAMA BARANG "JOYKO"]],Sheet1!A597=""),"",ROW(Sheet1!A597))</f>
        <v>597</v>
      </c>
      <c r="B597" s="2">
        <f>IF(Table1[[#This Row],[NAMA BARANG "JOYKO"]]="","",COUNT(B$2:B596)+1)</f>
        <v>565</v>
      </c>
      <c r="C597" s="2" t="str">
        <f>INDEX(Sheet1!A:A,INDEX(Table1[NAMA BARANG "JOYKO"],MATCH(ROW()-2,Table1[1])))</f>
        <v>Document Keeper DK-A20A4-PGreen</v>
      </c>
      <c r="D597" s="2" t="str">
        <f t="shared" si="9"/>
        <v>C2:C596</v>
      </c>
      <c r="E597" s="2">
        <f ca="1">IF(_xlfn.IFNA(MATCH(Table1[[#This Row],[2]],INDIRECT(Table1[[#This Row],[3]]),0),0)=0,INDEX(Table1[NAMA BARANG "JOYKO"],MATCH(ROW()-2,Table1[1])),"")</f>
        <v>630</v>
      </c>
      <c r="F597" s="2">
        <f ca="1">IF(Table1[4]="","",COUNT(F$2:F596)+1)</f>
        <v>584</v>
      </c>
      <c r="G597" s="2" t="str">
        <f ca="1">CELL("FORMAT",Table1[7])</f>
        <v>G</v>
      </c>
      <c r="H597" s="2"/>
      <c r="I597" s="2"/>
      <c r="J597" s="2"/>
      <c r="L597">
        <f ca="1">INDEX(Table1[4],MATCH(ROW()-2,Table1[5]))</f>
        <v>641</v>
      </c>
      <c r="M597" t="str">
        <f ca="1">INDEX(Sheet1!A:A,Table2[[#This Row],[//]])</f>
        <v>Document Keeper DK-D40F4-PBlue</v>
      </c>
      <c r="N597" t="str">
        <f ca="1">IF(INDEX(Sheet1!B:B,Table2[[#This Row],[//]])="","",INDEX(Sheet1!B:B,Table2[[#This Row],[//]]))</f>
        <v>18pcs x 2bxs</v>
      </c>
      <c r="O597" s="4">
        <f ca="1">IF(INDEX(Sheet1!C:C,Table2[[#This Row],[//]])="","",INDEX(Sheet1!C:C,Table2[[#This Row],[//]]))</f>
        <v>20500</v>
      </c>
      <c r="P597" s="2" t="str">
        <f ca="1">IF(INDEX(Sheet1!D:D,Table2[[#This Row],[//]])="","",INDEX(Sheet1!D:D,Table2[[#This Row],[//]]))</f>
        <v>pc</v>
      </c>
      <c r="Q597" s="2" t="str">
        <f ca="1">IF(INDEX(Sheet1!E:E,Table2[[#This Row],[//]])="","",INDEX(Sheet1!E:E,Table2[[#This Row],[//]]))</f>
        <v>++</v>
      </c>
    </row>
    <row r="598" spans="1:17" x14ac:dyDescent="0.25">
      <c r="A598" s="2">
        <f>IF(OR(Sheet1!A598=Table1[[#Headers],[NAMA BARANG "JOYKO"]],Sheet1!A598=""),"",ROW(Sheet1!A598))</f>
        <v>598</v>
      </c>
      <c r="B598" s="2">
        <f>IF(Table1[[#This Row],[NAMA BARANG "JOYKO"]]="","",COUNT(B$2:B597)+1)</f>
        <v>566</v>
      </c>
      <c r="C598" s="2" t="str">
        <f>INDEX(Sheet1!A:A,INDEX(Table1[NAMA BARANG "JOYKO"],MATCH(ROW()-2,Table1[1])))</f>
        <v>Document Keeper DK-A20A4-PPink</v>
      </c>
      <c r="D598" s="2" t="str">
        <f t="shared" si="9"/>
        <v>C2:C597</v>
      </c>
      <c r="E598" s="2">
        <f ca="1">IF(_xlfn.IFNA(MATCH(Table1[[#This Row],[2]],INDIRECT(Table1[[#This Row],[3]]),0),0)=0,INDEX(Table1[NAMA BARANG "JOYKO"],MATCH(ROW()-2,Table1[1])),"")</f>
        <v>631</v>
      </c>
      <c r="F598" s="2">
        <f ca="1">IF(Table1[4]="","",COUNT(F$2:F597)+1)</f>
        <v>585</v>
      </c>
      <c r="G598" s="2" t="str">
        <f ca="1">CELL("FORMAT",Table1[7])</f>
        <v>G</v>
      </c>
      <c r="H598" s="2"/>
      <c r="I598" s="2"/>
      <c r="J598" s="2"/>
      <c r="L598">
        <f ca="1">INDEX(Table1[4],MATCH(ROW()-2,Table1[5]))</f>
        <v>642</v>
      </c>
      <c r="M598" t="str">
        <f ca="1">INDEX(Sheet1!A:A,Table2[[#This Row],[//]])</f>
        <v>Document Keeper DK-D40F4-PGreen</v>
      </c>
      <c r="N598" t="str">
        <f ca="1">IF(INDEX(Sheet1!B:B,Table2[[#This Row],[//]])="","",INDEX(Sheet1!B:B,Table2[[#This Row],[//]]))</f>
        <v>18pcs x 2bxs</v>
      </c>
      <c r="O598" s="4">
        <f ca="1">IF(INDEX(Sheet1!C:C,Table2[[#This Row],[//]])="","",INDEX(Sheet1!C:C,Table2[[#This Row],[//]]))</f>
        <v>20500</v>
      </c>
      <c r="P598" s="2" t="str">
        <f ca="1">IF(INDEX(Sheet1!D:D,Table2[[#This Row],[//]])="","",INDEX(Sheet1!D:D,Table2[[#This Row],[//]]))</f>
        <v>pc</v>
      </c>
      <c r="Q598" s="2" t="str">
        <f ca="1">IF(INDEX(Sheet1!E:E,Table2[[#This Row],[//]])="","",INDEX(Sheet1!E:E,Table2[[#This Row],[//]]))</f>
        <v>++</v>
      </c>
    </row>
    <row r="599" spans="1:17" x14ac:dyDescent="0.25">
      <c r="A599" s="2">
        <f>IF(OR(Sheet1!A599=Table1[[#Headers],[NAMA BARANG "JOYKO"]],Sheet1!A599=""),"",ROW(Sheet1!A599))</f>
        <v>599</v>
      </c>
      <c r="B599" s="2">
        <f>IF(Table1[[#This Row],[NAMA BARANG "JOYKO"]]="","",COUNT(B$2:B598)+1)</f>
        <v>567</v>
      </c>
      <c r="C599" s="2" t="str">
        <f>INDEX(Sheet1!A:A,INDEX(Table1[NAMA BARANG "JOYKO"],MATCH(ROW()-2,Table1[1])))</f>
        <v>Document Keeper DK-A20A4-PYellow</v>
      </c>
      <c r="D599" s="2" t="str">
        <f t="shared" si="9"/>
        <v>C2:C598</v>
      </c>
      <c r="E599" s="2">
        <f ca="1">IF(_xlfn.IFNA(MATCH(Table1[[#This Row],[2]],INDIRECT(Table1[[#This Row],[3]]),0),0)=0,INDEX(Table1[NAMA BARANG "JOYKO"],MATCH(ROW()-2,Table1[1])),"")</f>
        <v>632</v>
      </c>
      <c r="F599" s="2">
        <f ca="1">IF(Table1[4]="","",COUNT(F$2:F598)+1)</f>
        <v>586</v>
      </c>
      <c r="G599" s="2" t="str">
        <f ca="1">CELL("FORMAT",Table1[7])</f>
        <v>G</v>
      </c>
      <c r="H599" s="2"/>
      <c r="I599" s="2"/>
      <c r="J599" s="2"/>
      <c r="L599">
        <f ca="1">INDEX(Table1[4],MATCH(ROW()-2,Table1[5]))</f>
        <v>643</v>
      </c>
      <c r="M599" t="str">
        <f ca="1">INDEX(Sheet1!A:A,Table2[[#This Row],[//]])</f>
        <v>Document Keeper DK-D40F4-PPink</v>
      </c>
      <c r="N599" t="str">
        <f ca="1">IF(INDEX(Sheet1!B:B,Table2[[#This Row],[//]])="","",INDEX(Sheet1!B:B,Table2[[#This Row],[//]]))</f>
        <v>18pcs x 2bxs</v>
      </c>
      <c r="O599" s="4">
        <f ca="1">IF(INDEX(Sheet1!C:C,Table2[[#This Row],[//]])="","",INDEX(Sheet1!C:C,Table2[[#This Row],[//]]))</f>
        <v>20500</v>
      </c>
      <c r="P599" s="2" t="str">
        <f ca="1">IF(INDEX(Sheet1!D:D,Table2[[#This Row],[//]])="","",INDEX(Sheet1!D:D,Table2[[#This Row],[//]]))</f>
        <v>pc</v>
      </c>
      <c r="Q599" s="2" t="str">
        <f ca="1">IF(INDEX(Sheet1!E:E,Table2[[#This Row],[//]])="","",INDEX(Sheet1!E:E,Table2[[#This Row],[//]]))</f>
        <v>++</v>
      </c>
    </row>
    <row r="600" spans="1:17" x14ac:dyDescent="0.25">
      <c r="A600" s="2">
        <f>IF(OR(Sheet1!A600=Table1[[#Headers],[NAMA BARANG "JOYKO"]],Sheet1!A600=""),"",ROW(Sheet1!A600))</f>
        <v>600</v>
      </c>
      <c r="B600" s="2">
        <f>IF(Table1[[#This Row],[NAMA BARANG "JOYKO"]]="","",COUNT(B$2:B599)+1)</f>
        <v>568</v>
      </c>
      <c r="C600" s="2" t="str">
        <f>INDEX(Sheet1!A:A,INDEX(Table1[NAMA BARANG "JOYKO"],MATCH(ROW()-2,Table1[1])))</f>
        <v>Document Keeper DK-C40A4-PBlue</v>
      </c>
      <c r="D600" s="2" t="str">
        <f t="shared" si="9"/>
        <v>C2:C599</v>
      </c>
      <c r="E600" s="2">
        <f ca="1">IF(_xlfn.IFNA(MATCH(Table1[[#This Row],[2]],INDIRECT(Table1[[#This Row],[3]]),0),0)=0,INDEX(Table1[NAMA BARANG "JOYKO"],MATCH(ROW()-2,Table1[1])),"")</f>
        <v>633</v>
      </c>
      <c r="F600" s="2">
        <f ca="1">IF(Table1[4]="","",COUNT(F$2:F599)+1)</f>
        <v>587</v>
      </c>
      <c r="G600" s="2" t="str">
        <f ca="1">CELL("FORMAT",Table1[7])</f>
        <v>G</v>
      </c>
      <c r="H600" s="2"/>
      <c r="I600" s="2"/>
      <c r="J600" s="2"/>
      <c r="L600">
        <f ca="1">INDEX(Table1[4],MATCH(ROW()-2,Table1[5]))</f>
        <v>644</v>
      </c>
      <c r="M600" t="str">
        <f ca="1">INDEX(Sheet1!A:A,Table2[[#This Row],[//]])</f>
        <v>Document Keeper DK-D40F4-PYellow</v>
      </c>
      <c r="N600" t="str">
        <f ca="1">IF(INDEX(Sheet1!B:B,Table2[[#This Row],[//]])="","",INDEX(Sheet1!B:B,Table2[[#This Row],[//]]))</f>
        <v>18pcs x 2bxs</v>
      </c>
      <c r="O600" s="4">
        <f ca="1">IF(INDEX(Sheet1!C:C,Table2[[#This Row],[//]])="","",INDEX(Sheet1!C:C,Table2[[#This Row],[//]]))</f>
        <v>20500</v>
      </c>
      <c r="P600" s="2" t="str">
        <f ca="1">IF(INDEX(Sheet1!D:D,Table2[[#This Row],[//]])="","",INDEX(Sheet1!D:D,Table2[[#This Row],[//]]))</f>
        <v>pc</v>
      </c>
      <c r="Q600" s="2" t="str">
        <f ca="1">IF(INDEX(Sheet1!E:E,Table2[[#This Row],[//]])="","",INDEX(Sheet1!E:E,Table2[[#This Row],[//]]))</f>
        <v>++</v>
      </c>
    </row>
    <row r="601" spans="1:17" x14ac:dyDescent="0.25">
      <c r="A601" s="2">
        <f>IF(OR(Sheet1!A601=Table1[[#Headers],[NAMA BARANG "JOYKO"]],Sheet1!A601=""),"",ROW(Sheet1!A601))</f>
        <v>601</v>
      </c>
      <c r="B601" s="2">
        <f>IF(Table1[[#This Row],[NAMA BARANG "JOYKO"]]="","",COUNT(B$2:B600)+1)</f>
        <v>569</v>
      </c>
      <c r="C601" s="2" t="str">
        <f>INDEX(Sheet1!A:A,INDEX(Table1[NAMA BARANG "JOYKO"],MATCH(ROW()-2,Table1[1])))</f>
        <v>Document Keeper DK-C40A4-PGreen</v>
      </c>
      <c r="D601" s="2" t="str">
        <f t="shared" si="9"/>
        <v>C2:C600</v>
      </c>
      <c r="E601" s="2">
        <f ca="1">IF(_xlfn.IFNA(MATCH(Table1[[#This Row],[2]],INDIRECT(Table1[[#This Row],[3]]),0),0)=0,INDEX(Table1[NAMA BARANG "JOYKO"],MATCH(ROW()-2,Table1[1])),"")</f>
        <v>634</v>
      </c>
      <c r="F601" s="2">
        <f ca="1">IF(Table1[4]="","",COUNT(F$2:F600)+1)</f>
        <v>588</v>
      </c>
      <c r="G601" s="2" t="str">
        <f ca="1">CELL("FORMAT",Table1[7])</f>
        <v>G</v>
      </c>
      <c r="H601" s="2"/>
      <c r="I601" s="2"/>
      <c r="J601" s="2"/>
      <c r="L601">
        <f ca="1">INDEX(Table1[4],MATCH(ROW()-2,Table1[5]))</f>
        <v>645</v>
      </c>
      <c r="M601" t="str">
        <f ca="1">INDEX(Sheet1!A:A,Table2[[#This Row],[//]])</f>
        <v>Expanding File EF-1426 (Giro)</v>
      </c>
      <c r="N601" t="str">
        <f ca="1">IF(INDEX(Sheet1!B:B,Table2[[#This Row],[//]])="","",INDEX(Sheet1!B:B,Table2[[#This Row],[//]]))</f>
        <v>50 pcs</v>
      </c>
      <c r="O601" s="4">
        <f ca="1">IF(INDEX(Sheet1!C:C,Table2[[#This Row],[//]])="","",INDEX(Sheet1!C:C,Table2[[#This Row],[//]]))</f>
        <v>16700</v>
      </c>
      <c r="P601" s="2" t="str">
        <f ca="1">IF(INDEX(Sheet1!D:D,Table2[[#This Row],[//]])="","",INDEX(Sheet1!D:D,Table2[[#This Row],[//]]))</f>
        <v>pc</v>
      </c>
      <c r="Q601" s="2" t="str">
        <f ca="1">IF(INDEX(Sheet1!E:E,Table2[[#This Row],[//]])="","",INDEX(Sheet1!E:E,Table2[[#This Row],[//]]))</f>
        <v>++</v>
      </c>
    </row>
    <row r="602" spans="1:17" x14ac:dyDescent="0.25">
      <c r="A602" s="2">
        <f>IF(OR(Sheet1!A602=Table1[[#Headers],[NAMA BARANG "JOYKO"]],Sheet1!A602=""),"",ROW(Sheet1!A602))</f>
        <v>602</v>
      </c>
      <c r="B602" s="2">
        <f>IF(Table1[[#This Row],[NAMA BARANG "JOYKO"]]="","",COUNT(B$2:B601)+1)</f>
        <v>570</v>
      </c>
      <c r="C602" s="2" t="str">
        <f>INDEX(Sheet1!A:A,INDEX(Table1[NAMA BARANG "JOYKO"],MATCH(ROW()-2,Table1[1])))</f>
        <v>Document Keeper DK-C40A4-PPink</v>
      </c>
      <c r="D602" s="2" t="str">
        <f t="shared" si="9"/>
        <v>C2:C601</v>
      </c>
      <c r="E602" s="2">
        <f ca="1">IF(_xlfn.IFNA(MATCH(Table1[[#This Row],[2]],INDIRECT(Table1[[#This Row],[3]]),0),0)=0,INDEX(Table1[NAMA BARANG "JOYKO"],MATCH(ROW()-2,Table1[1])),"")</f>
        <v>635</v>
      </c>
      <c r="F602" s="2">
        <f ca="1">IF(Table1[4]="","",COUNT(F$2:F601)+1)</f>
        <v>589</v>
      </c>
      <c r="G602" s="2" t="str">
        <f ca="1">CELL("FORMAT",Table1[7])</f>
        <v>G</v>
      </c>
      <c r="H602" s="2"/>
      <c r="I602" s="2"/>
      <c r="J602" s="2"/>
      <c r="L602">
        <f ca="1">INDEX(Table1[4],MATCH(ROW()-2,Table1[5]))</f>
        <v>646</v>
      </c>
      <c r="M602" t="str">
        <f ca="1">INDEX(Sheet1!A:A,Table2[[#This Row],[//]])</f>
        <v>Expanding File EF-2638 (Folio)</v>
      </c>
      <c r="N602" t="str">
        <f ca="1">IF(INDEX(Sheet1!B:B,Table2[[#This Row],[//]])="","",INDEX(Sheet1!B:B,Table2[[#This Row],[//]]))</f>
        <v>40 pcs</v>
      </c>
      <c r="O602" s="4">
        <f ca="1">IF(INDEX(Sheet1!C:C,Table2[[#This Row],[//]])="","",INDEX(Sheet1!C:C,Table2[[#This Row],[//]]))</f>
        <v>38500</v>
      </c>
      <c r="P602" s="2" t="str">
        <f ca="1">IF(INDEX(Sheet1!D:D,Table2[[#This Row],[//]])="","",INDEX(Sheet1!D:D,Table2[[#This Row],[//]]))</f>
        <v>pc</v>
      </c>
      <c r="Q602" s="2" t="str">
        <f ca="1">IF(INDEX(Sheet1!E:E,Table2[[#This Row],[//]])="","",INDEX(Sheet1!E:E,Table2[[#This Row],[//]]))</f>
        <v>++</v>
      </c>
    </row>
    <row r="603" spans="1:17" x14ac:dyDescent="0.25">
      <c r="A603" s="2">
        <f>IF(OR(Sheet1!A603=Table1[[#Headers],[NAMA BARANG "JOYKO"]],Sheet1!A603=""),"",ROW(Sheet1!A603))</f>
        <v>603</v>
      </c>
      <c r="B603" s="2">
        <f>IF(Table1[[#This Row],[NAMA BARANG "JOYKO"]]="","",COUNT(B$2:B602)+1)</f>
        <v>571</v>
      </c>
      <c r="C603" s="2" t="str">
        <f>INDEX(Sheet1!A:A,INDEX(Table1[NAMA BARANG "JOYKO"],MATCH(ROW()-2,Table1[1])))</f>
        <v>Document Keeper DK-C40A4-PYellow</v>
      </c>
      <c r="D603" s="2" t="str">
        <f t="shared" si="9"/>
        <v>C2:C602</v>
      </c>
      <c r="E603" s="2">
        <f ca="1">IF(_xlfn.IFNA(MATCH(Table1[[#This Row],[2]],INDIRECT(Table1[[#This Row],[3]]),0),0)=0,INDEX(Table1[NAMA BARANG "JOYKO"],MATCH(ROW()-2,Table1[1])),"")</f>
        <v>636</v>
      </c>
      <c r="F603" s="2">
        <f ca="1">IF(Table1[4]="","",COUNT(F$2:F602)+1)</f>
        <v>590</v>
      </c>
      <c r="G603" s="2" t="str">
        <f ca="1">CELL("FORMAT",Table1[7])</f>
        <v>G</v>
      </c>
      <c r="H603" s="2"/>
      <c r="I603" s="2"/>
      <c r="J603" s="2"/>
      <c r="L603">
        <f ca="1">INDEX(Table1[4],MATCH(ROW()-2,Table1[5]))</f>
        <v>647</v>
      </c>
      <c r="M603" t="str">
        <f ca="1">INDEX(Sheet1!A:A,Table2[[#This Row],[//]])</f>
        <v>Expanding File EF-2538 (Folio)</v>
      </c>
      <c r="N603" t="str">
        <f ca="1">IF(INDEX(Sheet1!B:B,Table2[[#This Row],[//]])="","",INDEX(Sheet1!B:B,Table2[[#This Row],[//]]))</f>
        <v>48 pcs</v>
      </c>
      <c r="O603" s="4">
        <f ca="1">IF(INDEX(Sheet1!C:C,Table2[[#This Row],[//]])="","",INDEX(Sheet1!C:C,Table2[[#This Row],[//]]))</f>
        <v>32300</v>
      </c>
      <c r="P603" s="2" t="str">
        <f ca="1">IF(INDEX(Sheet1!D:D,Table2[[#This Row],[//]])="","",INDEX(Sheet1!D:D,Table2[[#This Row],[//]]))</f>
        <v>pc</v>
      </c>
      <c r="Q603" s="2" t="str">
        <f ca="1">IF(INDEX(Sheet1!E:E,Table2[[#This Row],[//]])="","",INDEX(Sheet1!E:E,Table2[[#This Row],[//]]))</f>
        <v>++</v>
      </c>
    </row>
    <row r="604" spans="1:17" x14ac:dyDescent="0.25">
      <c r="A604" s="2">
        <f>IF(OR(Sheet1!A604=Table1[[#Headers],[NAMA BARANG "JOYKO"]],Sheet1!A604=""),"",ROW(Sheet1!A604))</f>
        <v>604</v>
      </c>
      <c r="B604" s="2">
        <f>IF(Table1[[#This Row],[NAMA BARANG "JOYKO"]]="","",COUNT(B$2:B603)+1)</f>
        <v>572</v>
      </c>
      <c r="C604" s="2" t="str">
        <f>INDEX(Sheet1!A:A,INDEX(Table1[NAMA BARANG "JOYKO"],MATCH(ROW()-2,Table1[1])))</f>
        <v>Document Keeper DK-B20F4-PBlue</v>
      </c>
      <c r="D604" s="2" t="str">
        <f t="shared" si="9"/>
        <v>C2:C603</v>
      </c>
      <c r="E604" s="2">
        <f ca="1">IF(_xlfn.IFNA(MATCH(Table1[[#This Row],[2]],INDIRECT(Table1[[#This Row],[3]]),0),0)=0,INDEX(Table1[NAMA BARANG "JOYKO"],MATCH(ROW()-2,Table1[1])),"")</f>
        <v>637</v>
      </c>
      <c r="F604" s="2">
        <f ca="1">IF(Table1[4]="","",COUNT(F$2:F603)+1)</f>
        <v>591</v>
      </c>
      <c r="G604" s="2" t="str">
        <f ca="1">CELL("FORMAT",Table1[7])</f>
        <v>G</v>
      </c>
      <c r="H604" s="2"/>
      <c r="I604" s="2"/>
      <c r="J604" s="2"/>
      <c r="L604">
        <f ca="1">INDEX(Table1[4],MATCH(ROW()-2,Table1[5]))</f>
        <v>648</v>
      </c>
      <c r="M604" t="str">
        <f ca="1">INDEX(Sheet1!A:A,Table2[[#This Row],[//]])</f>
        <v>Expanding File EF-1F4 (Folio) Metalic</v>
      </c>
      <c r="N604" t="str">
        <f ca="1">IF(INDEX(Sheet1!B:B,Table2[[#This Row],[//]])="","",INDEX(Sheet1!B:B,Table2[[#This Row],[//]]))</f>
        <v>48 pcs</v>
      </c>
      <c r="O604" s="4">
        <f ca="1">IF(INDEX(Sheet1!C:C,Table2[[#This Row],[//]])="","",INDEX(Sheet1!C:C,Table2[[#This Row],[//]]))</f>
        <v>37500</v>
      </c>
      <c r="P604" s="2" t="str">
        <f ca="1">IF(INDEX(Sheet1!D:D,Table2[[#This Row],[//]])="","",INDEX(Sheet1!D:D,Table2[[#This Row],[//]]))</f>
        <v>pc</v>
      </c>
      <c r="Q604" s="2" t="str">
        <f ca="1">IF(INDEX(Sheet1!E:E,Table2[[#This Row],[//]])="","",INDEX(Sheet1!E:E,Table2[[#This Row],[//]]))</f>
        <v>++</v>
      </c>
    </row>
    <row r="605" spans="1:17" x14ac:dyDescent="0.25">
      <c r="A605" s="2" t="str">
        <f>IF(OR(Sheet1!A605=Table1[[#Headers],[NAMA BARANG "JOYKO"]],Sheet1!A605=""),"",ROW(Sheet1!A605))</f>
        <v/>
      </c>
      <c r="B605" s="2" t="str">
        <f>IF(Table1[[#This Row],[NAMA BARANG "JOYKO"]]="","",COUNT(B$2:B604)+1)</f>
        <v/>
      </c>
      <c r="C605" s="2" t="str">
        <f>INDEX(Sheet1!A:A,INDEX(Table1[NAMA BARANG "JOYKO"],MATCH(ROW()-2,Table1[1])))</f>
        <v>Document Keeper DK-B20F4-PGreen</v>
      </c>
      <c r="D605" s="2" t="str">
        <f t="shared" si="9"/>
        <v>C2:C604</v>
      </c>
      <c r="E605" s="2">
        <f ca="1">IF(_xlfn.IFNA(MATCH(Table1[[#This Row],[2]],INDIRECT(Table1[[#This Row],[3]]),0),0)=0,INDEX(Table1[NAMA BARANG "JOYKO"],MATCH(ROW()-2,Table1[1])),"")</f>
        <v>638</v>
      </c>
      <c r="F605" s="2">
        <f ca="1">IF(Table1[4]="","",COUNT(F$2:F604)+1)</f>
        <v>592</v>
      </c>
      <c r="G605" s="2" t="str">
        <f ca="1">CELL("FORMAT",Table1[7])</f>
        <v>G</v>
      </c>
      <c r="H605" s="2"/>
      <c r="I605" s="2"/>
      <c r="J605" s="2"/>
      <c r="L605">
        <f ca="1">INDEX(Table1[4],MATCH(ROW()-2,Table1[5]))</f>
        <v>649</v>
      </c>
      <c r="M605" t="str">
        <f ca="1">INDEX(Sheet1!A:A,Table2[[#This Row],[//]])</f>
        <v>Expanding File EF-2F4 (Folio)</v>
      </c>
      <c r="N605" t="str">
        <f ca="1">IF(INDEX(Sheet1!B:B,Table2[[#This Row],[//]])="","",INDEX(Sheet1!B:B,Table2[[#This Row],[//]]))</f>
        <v>36 pcs</v>
      </c>
      <c r="O605" s="4">
        <f ca="1">IF(INDEX(Sheet1!C:C,Table2[[#This Row],[//]])="","",INDEX(Sheet1!C:C,Table2[[#This Row],[//]]))</f>
        <v>36000</v>
      </c>
      <c r="P605" s="2" t="str">
        <f ca="1">IF(INDEX(Sheet1!D:D,Table2[[#This Row],[//]])="","",INDEX(Sheet1!D:D,Table2[[#This Row],[//]]))</f>
        <v>pc</v>
      </c>
      <c r="Q605" s="2" t="str">
        <f ca="1">IF(INDEX(Sheet1!E:E,Table2[[#This Row],[//]])="","",INDEX(Sheet1!E:E,Table2[[#This Row],[//]]))</f>
        <v>++</v>
      </c>
    </row>
    <row r="606" spans="1:17" x14ac:dyDescent="0.25">
      <c r="A606" s="2" t="str">
        <f>IF(OR(Sheet1!A606=Table1[[#Headers],[NAMA BARANG "JOYKO"]],Sheet1!A606=""),"",ROW(Sheet1!A606))</f>
        <v/>
      </c>
      <c r="B606" s="2" t="str">
        <f>IF(Table1[[#This Row],[NAMA BARANG "JOYKO"]]="","",COUNT(B$2:B605)+1)</f>
        <v/>
      </c>
      <c r="C606" s="2" t="str">
        <f>INDEX(Sheet1!A:A,INDEX(Table1[NAMA BARANG "JOYKO"],MATCH(ROW()-2,Table1[1])))</f>
        <v>Document Keeper DK-B20F4-PPink</v>
      </c>
      <c r="D606" s="2" t="str">
        <f t="shared" si="9"/>
        <v>C2:C605</v>
      </c>
      <c r="E606" s="2">
        <f ca="1">IF(_xlfn.IFNA(MATCH(Table1[[#This Row],[2]],INDIRECT(Table1[[#This Row],[3]]),0),0)=0,INDEX(Table1[NAMA BARANG "JOYKO"],MATCH(ROW()-2,Table1[1])),"")</f>
        <v>639</v>
      </c>
      <c r="F606" s="2">
        <f ca="1">IF(Table1[4]="","",COUNT(F$2:F605)+1)</f>
        <v>593</v>
      </c>
      <c r="G606" s="2" t="str">
        <f ca="1">CELL("FORMAT",Table1[7])</f>
        <v>G</v>
      </c>
      <c r="H606" s="2"/>
      <c r="I606" s="2"/>
      <c r="J606" s="2"/>
      <c r="L606">
        <f ca="1">INDEX(Table1[4],MATCH(ROW()-2,Table1[5]))</f>
        <v>650</v>
      </c>
      <c r="M606" t="str">
        <f ca="1">INDEX(Sheet1!A:A,Table2[[#This Row],[//]])</f>
        <v>Expanding File EF-3G (Giro)</v>
      </c>
      <c r="N606" t="str">
        <f ca="1">IF(INDEX(Sheet1!B:B,Table2[[#This Row],[//]])="","",INDEX(Sheet1!B:B,Table2[[#This Row],[//]]))</f>
        <v>72 pcs</v>
      </c>
      <c r="O606" s="4">
        <f ca="1">IF(INDEX(Sheet1!C:C,Table2[[#This Row],[//]])="","",INDEX(Sheet1!C:C,Table2[[#This Row],[//]]))</f>
        <v>15000</v>
      </c>
      <c r="P606" s="2" t="str">
        <f ca="1">IF(INDEX(Sheet1!D:D,Table2[[#This Row],[//]])="","",INDEX(Sheet1!D:D,Table2[[#This Row],[//]]))</f>
        <v>pc</v>
      </c>
      <c r="Q606" s="2" t="str">
        <f ca="1">IF(INDEX(Sheet1!E:E,Table2[[#This Row],[//]])="","",INDEX(Sheet1!E:E,Table2[[#This Row],[//]]))</f>
        <v>++</v>
      </c>
    </row>
    <row r="607" spans="1:17" x14ac:dyDescent="0.25">
      <c r="A607" s="2" t="str">
        <f>IF(OR(Sheet1!A607=Table1[[#Headers],[NAMA BARANG "JOYKO"]],Sheet1!A607=""),"",ROW(Sheet1!A607))</f>
        <v/>
      </c>
      <c r="B607" s="2" t="str">
        <f>IF(Table1[[#This Row],[NAMA BARANG "JOYKO"]]="","",COUNT(B$2:B606)+1)</f>
        <v/>
      </c>
      <c r="C607" s="2" t="str">
        <f>INDEX(Sheet1!A:A,INDEX(Table1[NAMA BARANG "JOYKO"],MATCH(ROW()-2,Table1[1])))</f>
        <v>Document Keeper DK-B20F4-PYellow</v>
      </c>
      <c r="D607" s="2" t="str">
        <f t="shared" si="9"/>
        <v>C2:C606</v>
      </c>
      <c r="E607" s="2">
        <f ca="1">IF(_xlfn.IFNA(MATCH(Table1[[#This Row],[2]],INDIRECT(Table1[[#This Row],[3]]),0),0)=0,INDEX(Table1[NAMA BARANG "JOYKO"],MATCH(ROW()-2,Table1[1])),"")</f>
        <v>640</v>
      </c>
      <c r="F607" s="2">
        <f ca="1">IF(Table1[4]="","",COUNT(F$2:F606)+1)</f>
        <v>594</v>
      </c>
      <c r="G607" s="2" t="str">
        <f ca="1">CELL("FORMAT",Table1[7])</f>
        <v>G</v>
      </c>
      <c r="H607" s="2"/>
      <c r="I607" s="2"/>
      <c r="J607" s="2"/>
      <c r="L607">
        <f ca="1">INDEX(Table1[4],MATCH(ROW()-2,Table1[5]))</f>
        <v>651</v>
      </c>
      <c r="M607" t="str">
        <f ca="1">INDEX(Sheet1!A:A,Table2[[#This Row],[//]])</f>
        <v>Expanding File EF-5F4 (Folio)</v>
      </c>
      <c r="N607" t="str">
        <f ca="1">IF(INDEX(Sheet1!B:B,Table2[[#This Row],[//]])="","",INDEX(Sheet1!B:B,Table2[[#This Row],[//]]))</f>
        <v>48 pcs</v>
      </c>
      <c r="O607" s="4">
        <f ca="1">IF(INDEX(Sheet1!C:C,Table2[[#This Row],[//]])="","",INDEX(Sheet1!C:C,Table2[[#This Row],[//]]))</f>
        <v>69000</v>
      </c>
      <c r="P607" s="2" t="str">
        <f ca="1">IF(INDEX(Sheet1!D:D,Table2[[#This Row],[//]])="","",INDEX(Sheet1!D:D,Table2[[#This Row],[//]]))</f>
        <v>pc</v>
      </c>
      <c r="Q607" s="2" t="str">
        <f ca="1">IF(INDEX(Sheet1!E:E,Table2[[#This Row],[//]])="","",INDEX(Sheet1!E:E,Table2[[#This Row],[//]]))</f>
        <v>++</v>
      </c>
    </row>
    <row r="608" spans="1:17" x14ac:dyDescent="0.25">
      <c r="A608" s="2">
        <f>IF(OR(Sheet1!A608=Table1[[#Headers],[NAMA BARANG "JOYKO"]],Sheet1!A608=""),"",ROW(Sheet1!A608))</f>
        <v>608</v>
      </c>
      <c r="B608" s="2">
        <f>IF(Table1[[#This Row],[NAMA BARANG "JOYKO"]]="","",COUNT(B$2:B607)+1)</f>
        <v>573</v>
      </c>
      <c r="C608" s="2" t="str">
        <f>INDEX(Sheet1!A:A,INDEX(Table1[NAMA BARANG "JOYKO"],MATCH(ROW()-2,Table1[1])))</f>
        <v>Document Keeper DK-D40F4-PBlue</v>
      </c>
      <c r="D608" s="2" t="str">
        <f t="shared" si="9"/>
        <v>C2:C607</v>
      </c>
      <c r="E608" s="2">
        <f ca="1">IF(_xlfn.IFNA(MATCH(Table1[[#This Row],[2]],INDIRECT(Table1[[#This Row],[3]]),0),0)=0,INDEX(Table1[NAMA BARANG "JOYKO"],MATCH(ROW()-2,Table1[1])),"")</f>
        <v>641</v>
      </c>
      <c r="F608" s="2">
        <f ca="1">IF(Table1[4]="","",COUNT(F$2:F607)+1)</f>
        <v>595</v>
      </c>
      <c r="G608" s="2" t="str">
        <f ca="1">CELL("FORMAT",Table1[7])</f>
        <v>G</v>
      </c>
      <c r="H608" s="2"/>
      <c r="I608" s="2"/>
      <c r="J608" s="2"/>
      <c r="L608">
        <f ca="1">INDEX(Table1[4],MATCH(ROW()-2,Table1[5]))</f>
        <v>652</v>
      </c>
      <c r="M608" t="str">
        <f ca="1">INDEX(Sheet1!A:A,Table2[[#This Row],[//]])</f>
        <v>Expanding File EF-6A4 (Blue,Green,Red,Yellow)</v>
      </c>
      <c r="N608" t="str">
        <f ca="1">IF(INDEX(Sheet1!B:B,Table2[[#This Row],[//]])="","",INDEX(Sheet1!B:B,Table2[[#This Row],[//]]))</f>
        <v>24pcs x 4bxs</v>
      </c>
      <c r="O608" s="4">
        <f ca="1">IF(INDEX(Sheet1!C:C,Table2[[#This Row],[//]])="","",INDEX(Sheet1!C:C,Table2[[#This Row],[//]]))</f>
        <v>14500</v>
      </c>
      <c r="P608" s="2" t="str">
        <f ca="1">IF(INDEX(Sheet1!D:D,Table2[[#This Row],[//]])="","",INDEX(Sheet1!D:D,Table2[[#This Row],[//]]))</f>
        <v>pc</v>
      </c>
      <c r="Q608" s="2" t="str">
        <f ca="1">IF(INDEX(Sheet1!E:E,Table2[[#This Row],[//]])="","",INDEX(Sheet1!E:E,Table2[[#This Row],[//]]))</f>
        <v>++</v>
      </c>
    </row>
    <row r="609" spans="1:17" x14ac:dyDescent="0.25">
      <c r="A609" s="2">
        <f>IF(OR(Sheet1!A609=Table1[[#Headers],[NAMA BARANG "JOYKO"]],Sheet1!A609=""),"",ROW(Sheet1!A609))</f>
        <v>609</v>
      </c>
      <c r="B609" s="2">
        <f>IF(Table1[[#This Row],[NAMA BARANG "JOYKO"]]="","",COUNT(B$2:B608)+1)</f>
        <v>574</v>
      </c>
      <c r="C609" s="2" t="str">
        <f>INDEX(Sheet1!A:A,INDEX(Table1[NAMA BARANG "JOYKO"],MATCH(ROW()-2,Table1[1])))</f>
        <v>Document Keeper DK-D40F4-PGreen</v>
      </c>
      <c r="D609" s="2" t="str">
        <f t="shared" si="9"/>
        <v>C2:C608</v>
      </c>
      <c r="E609" s="2">
        <f ca="1">IF(_xlfn.IFNA(MATCH(Table1[[#This Row],[2]],INDIRECT(Table1[[#This Row],[3]]),0),0)=0,INDEX(Table1[NAMA BARANG "JOYKO"],MATCH(ROW()-2,Table1[1])),"")</f>
        <v>642</v>
      </c>
      <c r="F609" s="2">
        <f ca="1">IF(Table1[4]="","",COUNT(F$2:F608)+1)</f>
        <v>596</v>
      </c>
      <c r="G609" s="2" t="str">
        <f ca="1">CELL("FORMAT",Table1[7])</f>
        <v>G</v>
      </c>
      <c r="H609" s="2"/>
      <c r="I609" s="2"/>
      <c r="J609" s="2"/>
      <c r="L609">
        <f ca="1">INDEX(Table1[4],MATCH(ROW()-2,Table1[5]))</f>
        <v>653</v>
      </c>
      <c r="M609" t="str">
        <f ca="1">INDEX(Sheet1!A:A,Table2[[#This Row],[//]])</f>
        <v>Clear Sleeves CS-2335/F4 (Map L)</v>
      </c>
      <c r="N609" t="str">
        <f ca="1">IF(INDEX(Sheet1!B:B,Table2[[#This Row],[//]])="","",INDEX(Sheet1!B:B,Table2[[#This Row],[//]]))</f>
        <v>12pcs x 60pack</v>
      </c>
      <c r="O609" s="4">
        <f ca="1">IF(INDEX(Sheet1!C:C,Table2[[#This Row],[//]])="","",INDEX(Sheet1!C:C,Table2[[#This Row],[//]]))</f>
        <v>1750</v>
      </c>
      <c r="P609" s="2" t="str">
        <f ca="1">IF(INDEX(Sheet1!D:D,Table2[[#This Row],[//]])="","",INDEX(Sheet1!D:D,Table2[[#This Row],[//]]))</f>
        <v>pc</v>
      </c>
      <c r="Q609" s="2" t="str">
        <f ca="1">IF(INDEX(Sheet1!E:E,Table2[[#This Row],[//]])="","",INDEX(Sheet1!E:E,Table2[[#This Row],[//]]))</f>
        <v>++</v>
      </c>
    </row>
    <row r="610" spans="1:17" x14ac:dyDescent="0.25">
      <c r="A610" s="2">
        <f>IF(OR(Sheet1!A610=Table1[[#Headers],[NAMA BARANG "JOYKO"]],Sheet1!A610=""),"",ROW(Sheet1!A610))</f>
        <v>610</v>
      </c>
      <c r="B610" s="2">
        <f>IF(Table1[[#This Row],[NAMA BARANG "JOYKO"]]="","",COUNT(B$2:B609)+1)</f>
        <v>575</v>
      </c>
      <c r="C610" s="2" t="str">
        <f>INDEX(Sheet1!A:A,INDEX(Table1[NAMA BARANG "JOYKO"],MATCH(ROW()-2,Table1[1])))</f>
        <v>Document Keeper DK-D40F4-PPink</v>
      </c>
      <c r="D610" s="2" t="str">
        <f t="shared" si="9"/>
        <v>C2:C609</v>
      </c>
      <c r="E610" s="2">
        <f ca="1">IF(_xlfn.IFNA(MATCH(Table1[[#This Row],[2]],INDIRECT(Table1[[#This Row],[3]]),0),0)=0,INDEX(Table1[NAMA BARANG "JOYKO"],MATCH(ROW()-2,Table1[1])),"")</f>
        <v>643</v>
      </c>
      <c r="F610" s="2">
        <f ca="1">IF(Table1[4]="","",COUNT(F$2:F609)+1)</f>
        <v>597</v>
      </c>
      <c r="G610" s="2" t="str">
        <f ca="1">CELL("FORMAT",Table1[7])</f>
        <v>G</v>
      </c>
      <c r="H610" s="2"/>
      <c r="I610" s="2"/>
      <c r="J610" s="2"/>
      <c r="L610">
        <f ca="1">INDEX(Table1[4],MATCH(ROW()-2,Table1[5]))</f>
        <v>654</v>
      </c>
      <c r="M610" t="str">
        <f ca="1">INDEX(Sheet1!A:A,Table2[[#This Row],[//]])</f>
        <v>Clear Sleeves CS-10-A4</v>
      </c>
      <c r="N610" t="str">
        <f ca="1">IF(INDEX(Sheet1!B:B,Table2[[#This Row],[//]])="","",INDEX(Sheet1!B:B,Table2[[#This Row],[//]]))</f>
        <v>12pcs x 60pack</v>
      </c>
      <c r="O610" s="4">
        <f ca="1">IF(INDEX(Sheet1!C:C,Table2[[#This Row],[//]])="","",INDEX(Sheet1!C:C,Table2[[#This Row],[//]]))</f>
        <v>1575</v>
      </c>
      <c r="P610" s="2" t="str">
        <f ca="1">IF(INDEX(Sheet1!D:D,Table2[[#This Row],[//]])="","",INDEX(Sheet1!D:D,Table2[[#This Row],[//]]))</f>
        <v>pc</v>
      </c>
      <c r="Q610" s="2" t="str">
        <f ca="1">IF(INDEX(Sheet1!E:E,Table2[[#This Row],[//]])="","",INDEX(Sheet1!E:E,Table2[[#This Row],[//]]))</f>
        <v>++</v>
      </c>
    </row>
    <row r="611" spans="1:17" x14ac:dyDescent="0.25">
      <c r="A611" s="2">
        <f>IF(OR(Sheet1!A611=Table1[[#Headers],[NAMA BARANG "JOYKO"]],Sheet1!A611=""),"",ROW(Sheet1!A611))</f>
        <v>611</v>
      </c>
      <c r="B611" s="2">
        <f>IF(Table1[[#This Row],[NAMA BARANG "JOYKO"]]="","",COUNT(B$2:B610)+1)</f>
        <v>576</v>
      </c>
      <c r="C611" s="2" t="str">
        <f>INDEX(Sheet1!A:A,INDEX(Table1[NAMA BARANG "JOYKO"],MATCH(ROW()-2,Table1[1])))</f>
        <v>Document Keeper DK-D40F4-PYellow</v>
      </c>
      <c r="D611" s="2" t="str">
        <f t="shared" si="9"/>
        <v>C2:C610</v>
      </c>
      <c r="E611" s="2">
        <f ca="1">IF(_xlfn.IFNA(MATCH(Table1[[#This Row],[2]],INDIRECT(Table1[[#This Row],[3]]),0),0)=0,INDEX(Table1[NAMA BARANG "JOYKO"],MATCH(ROW()-2,Table1[1])),"")</f>
        <v>644</v>
      </c>
      <c r="F611" s="2">
        <f ca="1">IF(Table1[4]="","",COUNT(F$2:F610)+1)</f>
        <v>598</v>
      </c>
      <c r="G611" s="2" t="str">
        <f ca="1">CELL("FORMAT",Table1[7])</f>
        <v>G</v>
      </c>
      <c r="H611" s="2"/>
      <c r="I611" s="2"/>
      <c r="J611" s="2"/>
      <c r="L611">
        <f ca="1">INDEX(Table1[4],MATCH(ROW()-2,Table1[5]))</f>
        <v>655</v>
      </c>
      <c r="M611" t="str">
        <f ca="1">INDEX(Sheet1!A:A,Table2[[#This Row],[//]])</f>
        <v>Clear Sleeves CS-11-F4</v>
      </c>
      <c r="N611" t="str">
        <f ca="1">IF(INDEX(Sheet1!B:B,Table2[[#This Row],[//]])="","",INDEX(Sheet1!B:B,Table2[[#This Row],[//]]))</f>
        <v>12pcsx30packx2bxs</v>
      </c>
      <c r="O611" s="4">
        <f ca="1">IF(INDEX(Sheet1!C:C,Table2[[#This Row],[//]])="","",INDEX(Sheet1!C:C,Table2[[#This Row],[//]]))</f>
        <v>2000</v>
      </c>
      <c r="P611" s="2" t="str">
        <f ca="1">IF(INDEX(Sheet1!D:D,Table2[[#This Row],[//]])="","",INDEX(Sheet1!D:D,Table2[[#This Row],[//]]))</f>
        <v>pc</v>
      </c>
      <c r="Q611" s="2" t="str">
        <f ca="1">IF(INDEX(Sheet1!E:E,Table2[[#This Row],[//]])="","",INDEX(Sheet1!E:E,Table2[[#This Row],[//]]))</f>
        <v>++</v>
      </c>
    </row>
    <row r="612" spans="1:17" x14ac:dyDescent="0.25">
      <c r="A612" s="2">
        <f>IF(OR(Sheet1!A612=Table1[[#Headers],[NAMA BARANG "JOYKO"]],Sheet1!A612=""),"",ROW(Sheet1!A612))</f>
        <v>612</v>
      </c>
      <c r="B612" s="2">
        <f>IF(Table1[[#This Row],[NAMA BARANG "JOYKO"]]="","",COUNT(B$2:B611)+1)</f>
        <v>577</v>
      </c>
      <c r="C612" s="2" t="str">
        <f>INDEX(Sheet1!A:A,INDEX(Table1[NAMA BARANG "JOYKO"],MATCH(ROW()-2,Table1[1])))</f>
        <v>Expanding File EF-1426 (Giro)</v>
      </c>
      <c r="D612" s="2" t="str">
        <f t="shared" si="9"/>
        <v>C2:C611</v>
      </c>
      <c r="E612" s="2">
        <f ca="1">IF(_xlfn.IFNA(MATCH(Table1[[#This Row],[2]],INDIRECT(Table1[[#This Row],[3]]),0),0)=0,INDEX(Table1[NAMA BARANG "JOYKO"],MATCH(ROW()-2,Table1[1])),"")</f>
        <v>645</v>
      </c>
      <c r="F612" s="2">
        <f ca="1">IF(Table1[4]="","",COUNT(F$2:F611)+1)</f>
        <v>599</v>
      </c>
      <c r="G612" s="2" t="str">
        <f ca="1">CELL("FORMAT",Table1[7])</f>
        <v>G</v>
      </c>
      <c r="H612" s="2"/>
      <c r="I612" s="2"/>
      <c r="J612" s="2"/>
      <c r="L612">
        <f ca="1">INDEX(Table1[4],MATCH(ROW()-2,Table1[5]))</f>
        <v>656</v>
      </c>
      <c r="M612" t="str">
        <f ca="1">INDEX(Sheet1!A:A,Table2[[#This Row],[//]])</f>
        <v>Clear Sleeves CS-12-F4</v>
      </c>
      <c r="N612" t="str">
        <f ca="1">IF(INDEX(Sheet1!B:B,Table2[[#This Row],[//]])="","",INDEX(Sheet1!B:B,Table2[[#This Row],[//]]))</f>
        <v>100pcs x 2bxs</v>
      </c>
      <c r="O612" s="4">
        <f ca="1">IF(INDEX(Sheet1!C:C,Table2[[#This Row],[//]])="","",INDEX(Sheet1!C:C,Table2[[#This Row],[//]]))</f>
        <v>7300</v>
      </c>
      <c r="P612" s="2" t="str">
        <f ca="1">IF(INDEX(Sheet1!D:D,Table2[[#This Row],[//]])="","",INDEX(Sheet1!D:D,Table2[[#This Row],[//]]))</f>
        <v>pc</v>
      </c>
      <c r="Q612" s="2" t="str">
        <f ca="1">IF(INDEX(Sheet1!E:E,Table2[[#This Row],[//]])="","",INDEX(Sheet1!E:E,Table2[[#This Row],[//]]))</f>
        <v>++</v>
      </c>
    </row>
    <row r="613" spans="1:17" x14ac:dyDescent="0.25">
      <c r="A613" s="2">
        <f>IF(OR(Sheet1!A613=Table1[[#Headers],[NAMA BARANG "JOYKO"]],Sheet1!A613=""),"",ROW(Sheet1!A613))</f>
        <v>613</v>
      </c>
      <c r="B613" s="2">
        <f>IF(Table1[[#This Row],[NAMA BARANG "JOYKO"]]="","",COUNT(B$2:B612)+1)</f>
        <v>578</v>
      </c>
      <c r="C613" s="2" t="str">
        <f>INDEX(Sheet1!A:A,INDEX(Table1[NAMA BARANG "JOYKO"],MATCH(ROW()-2,Table1[1])))</f>
        <v>Expanding File EF-2638 (Folio)</v>
      </c>
      <c r="D613" s="2" t="str">
        <f t="shared" si="9"/>
        <v>C2:C612</v>
      </c>
      <c r="E613" s="2">
        <f ca="1">IF(_xlfn.IFNA(MATCH(Table1[[#This Row],[2]],INDIRECT(Table1[[#This Row],[3]]),0),0)=0,INDEX(Table1[NAMA BARANG "JOYKO"],MATCH(ROW()-2,Table1[1])),"")</f>
        <v>646</v>
      </c>
      <c r="F613" s="2">
        <f ca="1">IF(Table1[4]="","",COUNT(F$2:F612)+1)</f>
        <v>600</v>
      </c>
      <c r="G613" s="2" t="str">
        <f ca="1">CELL("FORMAT",Table1[7])</f>
        <v>G</v>
      </c>
      <c r="H613" s="2"/>
      <c r="I613" s="2"/>
      <c r="J613" s="2"/>
      <c r="L613">
        <f ca="1">INDEX(Table1[4],MATCH(ROW()-2,Table1[5]))</f>
        <v>657</v>
      </c>
      <c r="M613" t="str">
        <f ca="1">INDEX(Sheet1!A:A,Table2[[#This Row],[//]])</f>
        <v>Business File BF-2330/A4</v>
      </c>
      <c r="N613" t="str">
        <f ca="1">IF(INDEX(Sheet1!B:B,Table2[[#This Row],[//]])="","",INDEX(Sheet1!B:B,Table2[[#This Row],[//]]))</f>
        <v>12pcs x 40pack</v>
      </c>
      <c r="O613" s="4">
        <f ca="1">IF(INDEX(Sheet1!C:C,Table2[[#This Row],[//]])="","",INDEX(Sheet1!C:C,Table2[[#This Row],[//]]))</f>
        <v>3050</v>
      </c>
      <c r="P613" s="2" t="str">
        <f ca="1">IF(INDEX(Sheet1!D:D,Table2[[#This Row],[//]])="","",INDEX(Sheet1!D:D,Table2[[#This Row],[//]]))</f>
        <v>pc</v>
      </c>
      <c r="Q613" s="2" t="str">
        <f ca="1">IF(INDEX(Sheet1!E:E,Table2[[#This Row],[//]])="","",INDEX(Sheet1!E:E,Table2[[#This Row],[//]]))</f>
        <v>++</v>
      </c>
    </row>
    <row r="614" spans="1:17" x14ac:dyDescent="0.25">
      <c r="A614" s="2">
        <f>IF(OR(Sheet1!A614=Table1[[#Headers],[NAMA BARANG "JOYKO"]],Sheet1!A614=""),"",ROW(Sheet1!A614))</f>
        <v>614</v>
      </c>
      <c r="B614" s="2">
        <f>IF(Table1[[#This Row],[NAMA BARANG "JOYKO"]]="","",COUNT(B$2:B613)+1)</f>
        <v>579</v>
      </c>
      <c r="C614" s="2" t="str">
        <f>INDEX(Sheet1!A:A,INDEX(Table1[NAMA BARANG "JOYKO"],MATCH(ROW()-2,Table1[1])))</f>
        <v>Expanding File EF-2538 (Folio)</v>
      </c>
      <c r="D614" s="2" t="str">
        <f t="shared" si="9"/>
        <v>C2:C613</v>
      </c>
      <c r="E614" s="2">
        <f ca="1">IF(_xlfn.IFNA(MATCH(Table1[[#This Row],[2]],INDIRECT(Table1[[#This Row],[3]]),0),0)=0,INDEX(Table1[NAMA BARANG "JOYKO"],MATCH(ROW()-2,Table1[1])),"")</f>
        <v>647</v>
      </c>
      <c r="F614" s="2">
        <f ca="1">IF(Table1[4]="","",COUNT(F$2:F613)+1)</f>
        <v>601</v>
      </c>
      <c r="G614" s="2" t="str">
        <f ca="1">CELL("FORMAT",Table1[7])</f>
        <v>G</v>
      </c>
      <c r="H614" s="2"/>
      <c r="I614" s="2"/>
      <c r="J614" s="2"/>
      <c r="L614">
        <f ca="1">INDEX(Table1[4],MATCH(ROW()-2,Table1[5]))</f>
        <v>658</v>
      </c>
      <c r="M614" t="str">
        <f ca="1">INDEX(Sheet1!A:A,Table2[[#This Row],[//]])</f>
        <v>Business File BF-3523/F4</v>
      </c>
      <c r="N614" t="str">
        <f ca="1">IF(INDEX(Sheet1!B:B,Table2[[#This Row],[//]])="","",INDEX(Sheet1!B:B,Table2[[#This Row],[//]]))</f>
        <v>12pcs x 30pack</v>
      </c>
      <c r="O614" s="4">
        <f ca="1">IF(INDEX(Sheet1!C:C,Table2[[#This Row],[//]])="","",INDEX(Sheet1!C:C,Table2[[#This Row],[//]]))</f>
        <v>3300</v>
      </c>
      <c r="P614" s="2" t="str">
        <f ca="1">IF(INDEX(Sheet1!D:D,Table2[[#This Row],[//]])="","",INDEX(Sheet1!D:D,Table2[[#This Row],[//]]))</f>
        <v>pc</v>
      </c>
      <c r="Q614" s="2" t="str">
        <f ca="1">IF(INDEX(Sheet1!E:E,Table2[[#This Row],[//]])="","",INDEX(Sheet1!E:E,Table2[[#This Row],[//]]))</f>
        <v>++</v>
      </c>
    </row>
    <row r="615" spans="1:17" x14ac:dyDescent="0.25">
      <c r="A615" s="2">
        <f>IF(OR(Sheet1!A615=Table1[[#Headers],[NAMA BARANG "JOYKO"]],Sheet1!A615=""),"",ROW(Sheet1!A615))</f>
        <v>615</v>
      </c>
      <c r="B615" s="2">
        <f>IF(Table1[[#This Row],[NAMA BARANG "JOYKO"]]="","",COUNT(B$2:B614)+1)</f>
        <v>580</v>
      </c>
      <c r="C615" s="2" t="str">
        <f>INDEX(Sheet1!A:A,INDEX(Table1[NAMA BARANG "JOYKO"],MATCH(ROW()-2,Table1[1])))</f>
        <v>Expanding File EF-1F4 (Folio) Metalic</v>
      </c>
      <c r="D615" s="2" t="str">
        <f t="shared" si="9"/>
        <v>C2:C614</v>
      </c>
      <c r="E615" s="2">
        <f ca="1">IF(_xlfn.IFNA(MATCH(Table1[[#This Row],[2]],INDIRECT(Table1[[#This Row],[3]]),0),0)=0,INDEX(Table1[NAMA BARANG "JOYKO"],MATCH(ROW()-2,Table1[1])),"")</f>
        <v>648</v>
      </c>
      <c r="F615" s="2">
        <f ca="1">IF(Table1[4]="","",COUNT(F$2:F614)+1)</f>
        <v>602</v>
      </c>
      <c r="G615" s="2" t="str">
        <f ca="1">CELL("FORMAT",Table1[7])</f>
        <v>G</v>
      </c>
      <c r="H615" s="2"/>
      <c r="I615" s="2"/>
      <c r="J615" s="2"/>
      <c r="L615">
        <f ca="1">INDEX(Table1[4],MATCH(ROW()-2,Table1[5]))</f>
        <v>659</v>
      </c>
      <c r="M615" t="str">
        <f ca="1">INDEX(Sheet1!A:A,Table2[[#This Row],[//]])</f>
        <v xml:space="preserve">Business File BF- 1~6 (F4) </v>
      </c>
      <c r="N615" t="str">
        <f ca="1">IF(INDEX(Sheet1!B:B,Table2[[#This Row],[//]])="","",INDEX(Sheet1!B:B,Table2[[#This Row],[//]]))</f>
        <v>12pcs x 30pack</v>
      </c>
      <c r="O615" s="4">
        <f ca="1">IF(INDEX(Sheet1!C:C,Table2[[#This Row],[//]])="","",INDEX(Sheet1!C:C,Table2[[#This Row],[//]]))</f>
        <v>3500</v>
      </c>
      <c r="P615" s="2" t="str">
        <f ca="1">IF(INDEX(Sheet1!D:D,Table2[[#This Row],[//]])="","",INDEX(Sheet1!D:D,Table2[[#This Row],[//]]))</f>
        <v>pc</v>
      </c>
      <c r="Q615" s="2" t="str">
        <f ca="1">IF(INDEX(Sheet1!E:E,Table2[[#This Row],[//]])="","",INDEX(Sheet1!E:E,Table2[[#This Row],[//]]))</f>
        <v>++</v>
      </c>
    </row>
    <row r="616" spans="1:17" x14ac:dyDescent="0.25">
      <c r="A616" s="2">
        <f>IF(OR(Sheet1!A616=Table1[[#Headers],[NAMA BARANG "JOYKO"]],Sheet1!A616=""),"",ROW(Sheet1!A616))</f>
        <v>616</v>
      </c>
      <c r="B616" s="2">
        <f>IF(Table1[[#This Row],[NAMA BARANG "JOYKO"]]="","",COUNT(B$2:B615)+1)</f>
        <v>581</v>
      </c>
      <c r="C616" s="2" t="str">
        <f>INDEX(Sheet1!A:A,INDEX(Table1[NAMA BARANG "JOYKO"],MATCH(ROW()-2,Table1[1])))</f>
        <v>Expanding File EF-2F4 (Folio)</v>
      </c>
      <c r="D616" s="2" t="str">
        <f t="shared" si="9"/>
        <v>C2:C615</v>
      </c>
      <c r="E616" s="2">
        <f ca="1">IF(_xlfn.IFNA(MATCH(Table1[[#This Row],[2]],INDIRECT(Table1[[#This Row],[3]]),0),0)=0,INDEX(Table1[NAMA BARANG "JOYKO"],MATCH(ROW()-2,Table1[1])),"")</f>
        <v>649</v>
      </c>
      <c r="F616" s="2">
        <f ca="1">IF(Table1[4]="","",COUNT(F$2:F615)+1)</f>
        <v>603</v>
      </c>
      <c r="G616" s="2" t="str">
        <f ca="1">CELL("FORMAT",Table1[7])</f>
        <v>G</v>
      </c>
      <c r="H616" s="2"/>
      <c r="I616" s="2"/>
      <c r="J616" s="2"/>
      <c r="L616">
        <f ca="1">INDEX(Table1[4],MATCH(ROW()-2,Table1[5]))</f>
        <v>664</v>
      </c>
      <c r="M616" t="str">
        <f ca="1">INDEX(Sheet1!A:A,Table2[[#This Row],[//]])</f>
        <v>Box File BOF-3BE</v>
      </c>
      <c r="N616" t="str">
        <f ca="1">IF(INDEX(Sheet1!B:B,Table2[[#This Row],[//]])="","",INDEX(Sheet1!B:B,Table2[[#This Row],[//]]))</f>
        <v>12pcs x 2bxs</v>
      </c>
      <c r="O616" s="4">
        <f ca="1">IF(INDEX(Sheet1!C:C,Table2[[#This Row],[//]])="","",INDEX(Sheet1!C:C,Table2[[#This Row],[//]]))</f>
        <v>61000</v>
      </c>
      <c r="P616" s="2" t="str">
        <f ca="1">IF(INDEX(Sheet1!D:D,Table2[[#This Row],[//]])="","",INDEX(Sheet1!D:D,Table2[[#This Row],[//]]))</f>
        <v>pc</v>
      </c>
      <c r="Q616" s="2" t="str">
        <f ca="1">IF(INDEX(Sheet1!E:E,Table2[[#This Row],[//]])="","",INDEX(Sheet1!E:E,Table2[[#This Row],[//]]))</f>
        <v>++</v>
      </c>
    </row>
    <row r="617" spans="1:17" x14ac:dyDescent="0.25">
      <c r="A617" s="2">
        <f>IF(OR(Sheet1!A617=Table1[[#Headers],[NAMA BARANG "JOYKO"]],Sheet1!A617=""),"",ROW(Sheet1!A617))</f>
        <v>617</v>
      </c>
      <c r="B617" s="2">
        <f>IF(Table1[[#This Row],[NAMA BARANG "JOYKO"]]="","",COUNT(B$2:B616)+1)</f>
        <v>582</v>
      </c>
      <c r="C617" s="2" t="str">
        <f>INDEX(Sheet1!A:A,INDEX(Table1[NAMA BARANG "JOYKO"],MATCH(ROW()-2,Table1[1])))</f>
        <v>Expanding File EF-3G (Giro)</v>
      </c>
      <c r="D617" s="2" t="str">
        <f t="shared" si="9"/>
        <v>C2:C616</v>
      </c>
      <c r="E617" s="2">
        <f ca="1">IF(_xlfn.IFNA(MATCH(Table1[[#This Row],[2]],INDIRECT(Table1[[#This Row],[3]]),0),0)=0,INDEX(Table1[NAMA BARANG "JOYKO"],MATCH(ROW()-2,Table1[1])),"")</f>
        <v>650</v>
      </c>
      <c r="F617" s="2">
        <f ca="1">IF(Table1[4]="","",COUNT(F$2:F616)+1)</f>
        <v>604</v>
      </c>
      <c r="G617" s="2" t="str">
        <f ca="1">CELL("FORMAT",Table1[7])</f>
        <v>G</v>
      </c>
      <c r="H617" s="2"/>
      <c r="I617" s="2"/>
      <c r="J617" s="2"/>
      <c r="L617">
        <f ca="1">INDEX(Table1[4],MATCH(ROW()-2,Table1[5]))</f>
        <v>665</v>
      </c>
      <c r="M617" t="str">
        <f ca="1">INDEX(Sheet1!A:A,Table2[[#This Row],[//]])</f>
        <v>Box File BOF-3GR</v>
      </c>
      <c r="N617" t="str">
        <f ca="1">IF(INDEX(Sheet1!B:B,Table2[[#This Row],[//]])="","",INDEX(Sheet1!B:B,Table2[[#This Row],[//]]))</f>
        <v>12pcs x 2bxs</v>
      </c>
      <c r="O617" s="4">
        <f ca="1">IF(INDEX(Sheet1!C:C,Table2[[#This Row],[//]])="","",INDEX(Sheet1!C:C,Table2[[#This Row],[//]]))</f>
        <v>61000</v>
      </c>
      <c r="P617" s="2" t="str">
        <f ca="1">IF(INDEX(Sheet1!D:D,Table2[[#This Row],[//]])="","",INDEX(Sheet1!D:D,Table2[[#This Row],[//]]))</f>
        <v>pc</v>
      </c>
      <c r="Q617" s="2" t="str">
        <f ca="1">IF(INDEX(Sheet1!E:E,Table2[[#This Row],[//]])="","",INDEX(Sheet1!E:E,Table2[[#This Row],[//]]))</f>
        <v>++</v>
      </c>
    </row>
    <row r="618" spans="1:17" x14ac:dyDescent="0.25">
      <c r="A618" s="2">
        <f>IF(OR(Sheet1!A618=Table1[[#Headers],[NAMA BARANG "JOYKO"]],Sheet1!A618=""),"",ROW(Sheet1!A618))</f>
        <v>618</v>
      </c>
      <c r="B618" s="2">
        <f>IF(Table1[[#This Row],[NAMA BARANG "JOYKO"]]="","",COUNT(B$2:B617)+1)</f>
        <v>583</v>
      </c>
      <c r="C618" s="2" t="str">
        <f>INDEX(Sheet1!A:A,INDEX(Table1[NAMA BARANG "JOYKO"],MATCH(ROW()-2,Table1[1])))</f>
        <v>Expanding File EF-5F4 (Folio)</v>
      </c>
      <c r="D618" s="2" t="str">
        <f t="shared" si="9"/>
        <v>C2:C617</v>
      </c>
      <c r="E618" s="2">
        <f ca="1">IF(_xlfn.IFNA(MATCH(Table1[[#This Row],[2]],INDIRECT(Table1[[#This Row],[3]]),0),0)=0,INDEX(Table1[NAMA BARANG "JOYKO"],MATCH(ROW()-2,Table1[1])),"")</f>
        <v>651</v>
      </c>
      <c r="F618" s="2">
        <f ca="1">IF(Table1[4]="","",COUNT(F$2:F617)+1)</f>
        <v>605</v>
      </c>
      <c r="G618" s="2" t="str">
        <f ca="1">CELL("FORMAT",Table1[7])</f>
        <v>G</v>
      </c>
      <c r="H618" s="2"/>
      <c r="I618" s="2"/>
      <c r="J618" s="2"/>
      <c r="L618">
        <f ca="1">INDEX(Table1[4],MATCH(ROW()-2,Table1[5]))</f>
        <v>666</v>
      </c>
      <c r="M618" t="str">
        <f ca="1">INDEX(Sheet1!A:A,Table2[[#This Row],[//]])</f>
        <v>Box File BOF-38</v>
      </c>
      <c r="N618" t="str">
        <f ca="1">IF(INDEX(Sheet1!B:B,Table2[[#This Row],[//]])="","",INDEX(Sheet1!B:B,Table2[[#This Row],[//]]))</f>
        <v>6 pcs</v>
      </c>
      <c r="O618" s="4">
        <f ca="1">IF(INDEX(Sheet1!C:C,Table2[[#This Row],[//]])="","",INDEX(Sheet1!C:C,Table2[[#This Row],[//]]))</f>
        <v>55000</v>
      </c>
      <c r="P618" s="2" t="str">
        <f ca="1">IF(INDEX(Sheet1!D:D,Table2[[#This Row],[//]])="","",INDEX(Sheet1!D:D,Table2[[#This Row],[//]]))</f>
        <v>pc</v>
      </c>
      <c r="Q618" s="2" t="str">
        <f ca="1">IF(INDEX(Sheet1!E:E,Table2[[#This Row],[//]])="","",INDEX(Sheet1!E:E,Table2[[#This Row],[//]]))</f>
        <v>++</v>
      </c>
    </row>
    <row r="619" spans="1:17" x14ac:dyDescent="0.25">
      <c r="A619" s="2">
        <f>IF(OR(Sheet1!A619=Table1[[#Headers],[NAMA BARANG "JOYKO"]],Sheet1!A619=""),"",ROW(Sheet1!A619))</f>
        <v>619</v>
      </c>
      <c r="B619" s="2">
        <f>IF(Table1[[#This Row],[NAMA BARANG "JOYKO"]]="","",COUNT(B$2:B618)+1)</f>
        <v>584</v>
      </c>
      <c r="C619" s="2" t="str">
        <f>INDEX(Sheet1!A:A,INDEX(Table1[NAMA BARANG "JOYKO"],MATCH(ROW()-2,Table1[1])))</f>
        <v>Expanding File EF-6A4 (Blue,Green,Red,Yellow)</v>
      </c>
      <c r="D619" s="2" t="str">
        <f t="shared" si="9"/>
        <v>C2:C618</v>
      </c>
      <c r="E619" s="2">
        <f ca="1">IF(_xlfn.IFNA(MATCH(Table1[[#This Row],[2]],INDIRECT(Table1[[#This Row],[3]]),0),0)=0,INDEX(Table1[NAMA BARANG "JOYKO"],MATCH(ROW()-2,Table1[1])),"")</f>
        <v>652</v>
      </c>
      <c r="F619" s="2">
        <f ca="1">IF(Table1[4]="","",COUNT(F$2:F618)+1)</f>
        <v>606</v>
      </c>
      <c r="G619" s="2" t="str">
        <f ca="1">CELL("FORMAT",Table1[7])</f>
        <v>G</v>
      </c>
      <c r="H619" s="2"/>
      <c r="I619" s="2"/>
      <c r="J619" s="2"/>
      <c r="L619">
        <f ca="1">INDEX(Table1[4],MATCH(ROW()-2,Table1[5]))</f>
        <v>667</v>
      </c>
      <c r="M619" t="str">
        <f ca="1">INDEX(Sheet1!A:A,Table2[[#This Row],[//]])</f>
        <v>Metal Suspention File Rack SFR-48</v>
      </c>
      <c r="N619" t="str">
        <f ca="1">IF(INDEX(Sheet1!B:B,Table2[[#This Row],[//]])="","",INDEX(Sheet1!B:B,Table2[[#This Row],[//]]))</f>
        <v>12 pcs</v>
      </c>
      <c r="O619" s="4">
        <f ca="1">IF(INDEX(Sheet1!C:C,Table2[[#This Row],[//]])="","",INDEX(Sheet1!C:C,Table2[[#This Row],[//]]))</f>
        <v>66000</v>
      </c>
      <c r="P619" s="2" t="str">
        <f ca="1">IF(INDEX(Sheet1!D:D,Table2[[#This Row],[//]])="","",INDEX(Sheet1!D:D,Table2[[#This Row],[//]]))</f>
        <v>pc</v>
      </c>
      <c r="Q619" s="2" t="str">
        <f ca="1">IF(INDEX(Sheet1!E:E,Table2[[#This Row],[//]])="","",INDEX(Sheet1!E:E,Table2[[#This Row],[//]]))</f>
        <v>++</v>
      </c>
    </row>
    <row r="620" spans="1:17" x14ac:dyDescent="0.25">
      <c r="A620" s="2">
        <f>IF(OR(Sheet1!A620=Table1[[#Headers],[NAMA BARANG "JOYKO"]],Sheet1!A620=""),"",ROW(Sheet1!A620))</f>
        <v>620</v>
      </c>
      <c r="B620" s="2">
        <f>IF(Table1[[#This Row],[NAMA BARANG "JOYKO"]]="","",COUNT(B$2:B619)+1)</f>
        <v>585</v>
      </c>
      <c r="C620" s="2" t="str">
        <f>INDEX(Sheet1!A:A,INDEX(Table1[NAMA BARANG "JOYKO"],MATCH(ROW()-2,Table1[1])))</f>
        <v>Clear Sleeves CS-2335/F4 (Map L)</v>
      </c>
      <c r="D620" s="2" t="str">
        <f t="shared" si="9"/>
        <v>C2:C619</v>
      </c>
      <c r="E620" s="2">
        <f ca="1">IF(_xlfn.IFNA(MATCH(Table1[[#This Row],[2]],INDIRECT(Table1[[#This Row],[3]]),0),0)=0,INDEX(Table1[NAMA BARANG "JOYKO"],MATCH(ROW()-2,Table1[1])),"")</f>
        <v>653</v>
      </c>
      <c r="F620" s="2">
        <f ca="1">IF(Table1[4]="","",COUNT(F$2:F619)+1)</f>
        <v>607</v>
      </c>
      <c r="G620" s="2" t="str">
        <f ca="1">CELL("FORMAT",Table1[7])</f>
        <v>G</v>
      </c>
      <c r="H620" s="2"/>
      <c r="I620" s="2"/>
      <c r="J620" s="2"/>
      <c r="L620">
        <f ca="1">INDEX(Table1[4],MATCH(ROW()-2,Table1[5]))</f>
        <v>668</v>
      </c>
      <c r="M620" t="str">
        <f ca="1">INDEX(Sheet1!A:A,Table2[[#This Row],[//]])</f>
        <v>Suspention File Holder SSFH-10 (F4)</v>
      </c>
      <c r="N620" t="str">
        <f ca="1">IF(INDEX(Sheet1!B:B,Table2[[#This Row],[//]])="","",INDEX(Sheet1!B:B,Table2[[#This Row],[//]]))</f>
        <v>25pcs x 8bxs</v>
      </c>
      <c r="O620" s="4">
        <f ca="1">IF(INDEX(Sheet1!C:C,Table2[[#This Row],[//]])="","",INDEX(Sheet1!C:C,Table2[[#This Row],[//]]))</f>
        <v>122500</v>
      </c>
      <c r="P620" s="2" t="str">
        <f ca="1">IF(INDEX(Sheet1!D:D,Table2[[#This Row],[//]])="","",INDEX(Sheet1!D:D,Table2[[#This Row],[//]]))</f>
        <v>bxs</v>
      </c>
      <c r="Q620" s="2" t="str">
        <f ca="1">IF(INDEX(Sheet1!E:E,Table2[[#This Row],[//]])="","",INDEX(Sheet1!E:E,Table2[[#This Row],[//]]))</f>
        <v>++</v>
      </c>
    </row>
    <row r="621" spans="1:17" x14ac:dyDescent="0.25">
      <c r="A621" s="2">
        <f>IF(OR(Sheet1!A621=Table1[[#Headers],[NAMA BARANG "JOYKO"]],Sheet1!A621=""),"",ROW(Sheet1!A621))</f>
        <v>621</v>
      </c>
      <c r="B621" s="2">
        <f>IF(Table1[[#This Row],[NAMA BARANG "JOYKO"]]="","",COUNT(B$2:B620)+1)</f>
        <v>586</v>
      </c>
      <c r="C621" s="2" t="str">
        <f>INDEX(Sheet1!A:A,INDEX(Table1[NAMA BARANG "JOYKO"],MATCH(ROW()-2,Table1[1])))</f>
        <v>Clear Sleeves CS-10-A4</v>
      </c>
      <c r="D621" s="2" t="str">
        <f t="shared" si="9"/>
        <v>C2:C620</v>
      </c>
      <c r="E621" s="2">
        <f ca="1">IF(_xlfn.IFNA(MATCH(Table1[[#This Row],[2]],INDIRECT(Table1[[#This Row],[3]]),0),0)=0,INDEX(Table1[NAMA BARANG "JOYKO"],MATCH(ROW()-2,Table1[1])),"")</f>
        <v>654</v>
      </c>
      <c r="F621" s="2">
        <f ca="1">IF(Table1[4]="","",COUNT(F$2:F620)+1)</f>
        <v>608</v>
      </c>
      <c r="G621" s="2" t="str">
        <f ca="1">CELL("FORMAT",Table1[7])</f>
        <v>G</v>
      </c>
      <c r="H621" s="2"/>
      <c r="I621" s="2"/>
      <c r="J621" s="2"/>
      <c r="L621">
        <f ca="1">INDEX(Table1[4],MATCH(ROW()-2,Table1[5]))</f>
        <v>669</v>
      </c>
      <c r="M621" t="str">
        <f ca="1">INDEX(Sheet1!A:A,Table2[[#This Row],[//]])</f>
        <v>Sheet Protector SHP-201-10 (F4)</v>
      </c>
      <c r="N621" t="str">
        <f ca="1">IF(INDEX(Sheet1!B:B,Table2[[#This Row],[//]])="","",INDEX(Sheet1!B:B,Table2[[#This Row],[//]]))</f>
        <v xml:space="preserve">100pack x 2bxs </v>
      </c>
      <c r="O621" s="4">
        <f ca="1">IF(INDEX(Sheet1!C:C,Table2[[#This Row],[//]])="","",INDEX(Sheet1!C:C,Table2[[#This Row],[//]]))</f>
        <v>5500</v>
      </c>
      <c r="P621" s="2" t="str">
        <f ca="1">IF(INDEX(Sheet1!D:D,Table2[[#This Row],[//]])="","",INDEX(Sheet1!D:D,Table2[[#This Row],[//]]))</f>
        <v>pack</v>
      </c>
      <c r="Q621" s="2" t="str">
        <f ca="1">IF(INDEX(Sheet1!E:E,Table2[[#This Row],[//]])="","",INDEX(Sheet1!E:E,Table2[[#This Row],[//]]))</f>
        <v>++</v>
      </c>
    </row>
    <row r="622" spans="1:17" x14ac:dyDescent="0.25">
      <c r="A622" s="2">
        <f>IF(OR(Sheet1!A622=Table1[[#Headers],[NAMA BARANG "JOYKO"]],Sheet1!A622=""),"",ROW(Sheet1!A622))</f>
        <v>622</v>
      </c>
      <c r="B622" s="2">
        <f>IF(Table1[[#This Row],[NAMA BARANG "JOYKO"]]="","",COUNT(B$2:B621)+1)</f>
        <v>587</v>
      </c>
      <c r="C622" s="2" t="str">
        <f>INDEX(Sheet1!A:A,INDEX(Table1[NAMA BARANG "JOYKO"],MATCH(ROW()-2,Table1[1])))</f>
        <v>Clear Sleeves CS-11-F4</v>
      </c>
      <c r="D622" s="2" t="str">
        <f t="shared" si="9"/>
        <v>C2:C621</v>
      </c>
      <c r="E622" s="2">
        <f ca="1">IF(_xlfn.IFNA(MATCH(Table1[[#This Row],[2]],INDIRECT(Table1[[#This Row],[3]]),0),0)=0,INDEX(Table1[NAMA BARANG "JOYKO"],MATCH(ROW()-2,Table1[1])),"")</f>
        <v>655</v>
      </c>
      <c r="F622" s="2">
        <f ca="1">IF(Table1[4]="","",COUNT(F$2:F621)+1)</f>
        <v>609</v>
      </c>
      <c r="G622" s="2" t="str">
        <f ca="1">CELL("FORMAT",Table1[7])</f>
        <v>G</v>
      </c>
      <c r="H622" s="2"/>
      <c r="I622" s="2"/>
      <c r="J622" s="2"/>
      <c r="L622">
        <f ca="1">INDEX(Table1[4],MATCH(ROW()-2,Table1[5]))</f>
        <v>670</v>
      </c>
      <c r="M622" t="str">
        <f ca="1">INDEX(Sheet1!A:A,Table2[[#This Row],[//]])</f>
        <v>Sheet Protector SHP-202-10 (A4)</v>
      </c>
      <c r="N622" t="str">
        <f ca="1">IF(INDEX(Sheet1!B:B,Table2[[#This Row],[//]])="","",INDEX(Sheet1!B:B,Table2[[#This Row],[//]]))</f>
        <v xml:space="preserve">100pack x 2bxs </v>
      </c>
      <c r="O622" s="4">
        <f ca="1">IF(INDEX(Sheet1!C:C,Table2[[#This Row],[//]])="","",INDEX(Sheet1!C:C,Table2[[#This Row],[//]]))</f>
        <v>4900</v>
      </c>
      <c r="P622" s="2" t="str">
        <f ca="1">IF(INDEX(Sheet1!D:D,Table2[[#This Row],[//]])="","",INDEX(Sheet1!D:D,Table2[[#This Row],[//]]))</f>
        <v>pack</v>
      </c>
      <c r="Q622" s="2" t="str">
        <f ca="1">IF(INDEX(Sheet1!E:E,Table2[[#This Row],[//]])="","",INDEX(Sheet1!E:E,Table2[[#This Row],[//]]))</f>
        <v>++</v>
      </c>
    </row>
    <row r="623" spans="1:17" x14ac:dyDescent="0.25">
      <c r="A623" s="2">
        <f>IF(OR(Sheet1!A623=Table1[[#Headers],[NAMA BARANG "JOYKO"]],Sheet1!A623=""),"",ROW(Sheet1!A623))</f>
        <v>623</v>
      </c>
      <c r="B623" s="2">
        <f>IF(Table1[[#This Row],[NAMA BARANG "JOYKO"]]="","",COUNT(B$2:B622)+1)</f>
        <v>588</v>
      </c>
      <c r="C623" s="2" t="str">
        <f>INDEX(Sheet1!A:A,INDEX(Table1[NAMA BARANG "JOYKO"],MATCH(ROW()-2,Table1[1])))</f>
        <v>Clear Sleeves CS-12-F4</v>
      </c>
      <c r="D623" s="2" t="str">
        <f t="shared" si="9"/>
        <v>C2:C622</v>
      </c>
      <c r="E623" s="2">
        <f ca="1">IF(_xlfn.IFNA(MATCH(Table1[[#This Row],[2]],INDIRECT(Table1[[#This Row],[3]]),0),0)=0,INDEX(Table1[NAMA BARANG "JOYKO"],MATCH(ROW()-2,Table1[1])),"")</f>
        <v>656</v>
      </c>
      <c r="F623" s="2">
        <f ca="1">IF(Table1[4]="","",COUNT(F$2:F622)+1)</f>
        <v>610</v>
      </c>
      <c r="G623" s="2" t="str">
        <f ca="1">CELL("FORMAT",Table1[7])</f>
        <v>G</v>
      </c>
      <c r="H623" s="2"/>
      <c r="I623" s="2"/>
      <c r="J623" s="2"/>
      <c r="L623">
        <f ca="1">INDEX(Table1[4],MATCH(ROW()-2,Table1[5]))</f>
        <v>671</v>
      </c>
      <c r="M623" t="str">
        <f ca="1">INDEX(Sheet1!A:A,Table2[[#This Row],[//]])</f>
        <v>Zipper File ZF-2539</v>
      </c>
      <c r="N623" t="str">
        <f ca="1">IF(INDEX(Sheet1!B:B,Table2[[#This Row],[//]])="","",INDEX(Sheet1!B:B,Table2[[#This Row],[//]]))</f>
        <v>96 pcs</v>
      </c>
      <c r="O623" s="4">
        <f ca="1">IF(INDEX(Sheet1!C:C,Table2[[#This Row],[//]])="","",INDEX(Sheet1!C:C,Table2[[#This Row],[//]]))</f>
        <v>14900</v>
      </c>
      <c r="P623" s="2" t="str">
        <f ca="1">IF(INDEX(Sheet1!D:D,Table2[[#This Row],[//]])="","",INDEX(Sheet1!D:D,Table2[[#This Row],[//]]))</f>
        <v>pc</v>
      </c>
      <c r="Q623" s="2" t="str">
        <f ca="1">IF(INDEX(Sheet1!E:E,Table2[[#This Row],[//]])="","",INDEX(Sheet1!E:E,Table2[[#This Row],[//]]))</f>
        <v>++</v>
      </c>
    </row>
    <row r="624" spans="1:17" x14ac:dyDescent="0.25">
      <c r="A624" s="2">
        <f>IF(OR(Sheet1!A624=Table1[[#Headers],[NAMA BARANG "JOYKO"]],Sheet1!A624=""),"",ROW(Sheet1!A624))</f>
        <v>624</v>
      </c>
      <c r="B624" s="2">
        <f>IF(Table1[[#This Row],[NAMA BARANG "JOYKO"]]="","",COUNT(B$2:B623)+1)</f>
        <v>589</v>
      </c>
      <c r="C624" s="2" t="str">
        <f>INDEX(Sheet1!A:A,INDEX(Table1[NAMA BARANG "JOYKO"],MATCH(ROW()-2,Table1[1])))</f>
        <v>Business File BF-2330/A4</v>
      </c>
      <c r="D624" s="2" t="str">
        <f t="shared" si="9"/>
        <v>C2:C623</v>
      </c>
      <c r="E624" s="2">
        <f ca="1">IF(_xlfn.IFNA(MATCH(Table1[[#This Row],[2]],INDIRECT(Table1[[#This Row],[3]]),0),0)=0,INDEX(Table1[NAMA BARANG "JOYKO"],MATCH(ROW()-2,Table1[1])),"")</f>
        <v>657</v>
      </c>
      <c r="F624" s="2">
        <f ca="1">IF(Table1[4]="","",COUNT(F$2:F623)+1)</f>
        <v>611</v>
      </c>
      <c r="G624" s="2" t="str">
        <f ca="1">CELL("FORMAT",Table1[7])</f>
        <v>G</v>
      </c>
      <c r="H624" s="2"/>
      <c r="I624" s="2"/>
      <c r="J624" s="2"/>
      <c r="L624">
        <f ca="1">INDEX(Table1[4],MATCH(ROW()-2,Table1[5]))</f>
        <v>672</v>
      </c>
      <c r="M624" t="str">
        <f ca="1">INDEX(Sheet1!A:A,Table2[[#This Row],[//]])</f>
        <v>Zipper File ZF-2539-1 (Jala)</v>
      </c>
      <c r="N624" t="str">
        <f ca="1">IF(INDEX(Sheet1!B:B,Table2[[#This Row],[//]])="","",INDEX(Sheet1!B:B,Table2[[#This Row],[//]]))</f>
        <v>96 pcs</v>
      </c>
      <c r="O624" s="4">
        <f ca="1">IF(INDEX(Sheet1!C:C,Table2[[#This Row],[//]])="","",INDEX(Sheet1!C:C,Table2[[#This Row],[//]]))</f>
        <v>15700</v>
      </c>
      <c r="P624" s="2" t="str">
        <f ca="1">IF(INDEX(Sheet1!D:D,Table2[[#This Row],[//]])="","",INDEX(Sheet1!D:D,Table2[[#This Row],[//]]))</f>
        <v>pc</v>
      </c>
      <c r="Q624" s="2" t="str">
        <f ca="1">IF(INDEX(Sheet1!E:E,Table2[[#This Row],[//]])="","",INDEX(Sheet1!E:E,Table2[[#This Row],[//]]))</f>
        <v>++</v>
      </c>
    </row>
    <row r="625" spans="1:17" x14ac:dyDescent="0.25">
      <c r="A625" s="2">
        <f>IF(OR(Sheet1!A625=Table1[[#Headers],[NAMA BARANG "JOYKO"]],Sheet1!A625=""),"",ROW(Sheet1!A625))</f>
        <v>625</v>
      </c>
      <c r="B625" s="2">
        <f>IF(Table1[[#This Row],[NAMA BARANG "JOYKO"]]="","",COUNT(B$2:B624)+1)</f>
        <v>590</v>
      </c>
      <c r="C625" s="2" t="str">
        <f>INDEX(Sheet1!A:A,INDEX(Table1[NAMA BARANG "JOYKO"],MATCH(ROW()-2,Table1[1])))</f>
        <v>Business File BF-3523/F4</v>
      </c>
      <c r="D625" s="2" t="str">
        <f t="shared" si="9"/>
        <v>C2:C624</v>
      </c>
      <c r="E625" s="2">
        <f ca="1">IF(_xlfn.IFNA(MATCH(Table1[[#This Row],[2]],INDIRECT(Table1[[#This Row],[3]]),0),0)=0,INDEX(Table1[NAMA BARANG "JOYKO"],MATCH(ROW()-2,Table1[1])),"")</f>
        <v>658</v>
      </c>
      <c r="F625" s="2">
        <f ca="1">IF(Table1[4]="","",COUNT(F$2:F624)+1)</f>
        <v>612</v>
      </c>
      <c r="G625" s="2" t="str">
        <f ca="1">CELL("FORMAT",Table1[7])</f>
        <v>G</v>
      </c>
      <c r="H625" s="2"/>
      <c r="I625" s="2"/>
      <c r="J625" s="2"/>
      <c r="L625">
        <f ca="1">INDEX(Table1[4],MATCH(ROW()-2,Table1[5]))</f>
        <v>673</v>
      </c>
      <c r="M625" s="3" t="str">
        <f ca="1">INDEX(Sheet1!A:A,Table2[[#This Row],[//]])</f>
        <v>FLASHLIGHT</v>
      </c>
      <c r="N625" t="str">
        <f ca="1">IF(INDEX(Sheet1!B:B,Table2[[#This Row],[//]])="","",INDEX(Sheet1!B:B,Table2[[#This Row],[//]]))</f>
        <v/>
      </c>
      <c r="O625" s="4" t="str">
        <f ca="1">IF(INDEX(Sheet1!C:C,Table2[[#This Row],[//]])="","",INDEX(Sheet1!C:C,Table2[[#This Row],[//]]))</f>
        <v/>
      </c>
      <c r="P625" s="2" t="str">
        <f ca="1">IF(INDEX(Sheet1!D:D,Table2[[#This Row],[//]])="","",INDEX(Sheet1!D:D,Table2[[#This Row],[//]]))</f>
        <v/>
      </c>
      <c r="Q625" s="2" t="str">
        <f ca="1">IF(INDEX(Sheet1!E:E,Table2[[#This Row],[//]])="","",INDEX(Sheet1!E:E,Table2[[#This Row],[//]]))</f>
        <v/>
      </c>
    </row>
    <row r="626" spans="1:17" x14ac:dyDescent="0.25">
      <c r="A626" s="2">
        <f>IF(OR(Sheet1!A626=Table1[[#Headers],[NAMA BARANG "JOYKO"]],Sheet1!A626=""),"",ROW(Sheet1!A626))</f>
        <v>626</v>
      </c>
      <c r="B626" s="2">
        <f>IF(Table1[[#This Row],[NAMA BARANG "JOYKO"]]="","",COUNT(B$2:B625)+1)</f>
        <v>591</v>
      </c>
      <c r="C626" s="2" t="str">
        <f>INDEX(Sheet1!A:A,INDEX(Table1[NAMA BARANG "JOYKO"],MATCH(ROW()-2,Table1[1])))</f>
        <v xml:space="preserve">Business File BF- 1~6 (F4) </v>
      </c>
      <c r="D626" s="2" t="str">
        <f t="shared" si="9"/>
        <v>C2:C625</v>
      </c>
      <c r="E626" s="2">
        <f ca="1">IF(_xlfn.IFNA(MATCH(Table1[[#This Row],[2]],INDIRECT(Table1[[#This Row],[3]]),0),0)=0,INDEX(Table1[NAMA BARANG "JOYKO"],MATCH(ROW()-2,Table1[1])),"")</f>
        <v>659</v>
      </c>
      <c r="F626" s="2">
        <f ca="1">IF(Table1[4]="","",COUNT(F$2:F625)+1)</f>
        <v>613</v>
      </c>
      <c r="G626" s="2" t="str">
        <f ca="1">CELL("FORMAT",Table1[7])</f>
        <v>G</v>
      </c>
      <c r="H626" s="2"/>
      <c r="I626" s="2"/>
      <c r="J626" s="2"/>
      <c r="L626">
        <f ca="1">INDEX(Table1[4],MATCH(ROW()-2,Table1[5]))</f>
        <v>674</v>
      </c>
      <c r="M626" t="str">
        <f ca="1">INDEX(Sheet1!A:A,Table2[[#This Row],[//]])</f>
        <v>Flashlight FL-80</v>
      </c>
      <c r="N626" t="str">
        <f ca="1">IF(INDEX(Sheet1!B:B,Table2[[#This Row],[//]])="","",INDEX(Sheet1!B:B,Table2[[#This Row],[//]]))</f>
        <v>12pcs x 25bxs</v>
      </c>
      <c r="O626" s="4">
        <f ca="1">IF(INDEX(Sheet1!C:C,Table2[[#This Row],[//]])="","",INDEX(Sheet1!C:C,Table2[[#This Row],[//]]))</f>
        <v>39000</v>
      </c>
      <c r="P626" s="2" t="str">
        <f ca="1">IF(INDEX(Sheet1!D:D,Table2[[#This Row],[//]])="","",INDEX(Sheet1!D:D,Table2[[#This Row],[//]]))</f>
        <v>pc</v>
      </c>
      <c r="Q626" s="2" t="str">
        <f ca="1">IF(INDEX(Sheet1!E:E,Table2[[#This Row],[//]])="","",INDEX(Sheet1!E:E,Table2[[#This Row],[//]]))</f>
        <v>++</v>
      </c>
    </row>
    <row r="627" spans="1:17" x14ac:dyDescent="0.25">
      <c r="A627" s="2">
        <f>IF(OR(Sheet1!A627=Table1[[#Headers],[NAMA BARANG "JOYKO"]],Sheet1!A627=""),"",ROW(Sheet1!A627))</f>
        <v>627</v>
      </c>
      <c r="B627" s="2">
        <f>IF(Table1[[#This Row],[NAMA BARANG "JOYKO"]]="","",COUNT(B$2:B626)+1)</f>
        <v>592</v>
      </c>
      <c r="C627" s="2" t="str">
        <f>INDEX(Sheet1!A:A,INDEX(Table1[NAMA BARANG "JOYKO"],MATCH(ROW()-2,Table1[1])))</f>
        <v>FILE</v>
      </c>
      <c r="D627" s="2" t="str">
        <f t="shared" si="9"/>
        <v>C2:C626</v>
      </c>
      <c r="E627" s="2" t="str">
        <f ca="1">IF(_xlfn.IFNA(MATCH(Table1[[#This Row],[2]],INDIRECT(Table1[[#This Row],[3]]),0),0)=0,INDEX(Table1[NAMA BARANG "JOYKO"],MATCH(ROW()-2,Table1[1])),"")</f>
        <v/>
      </c>
      <c r="F627" s="2" t="str">
        <f ca="1">IF(Table1[4]="","",COUNT(F$2:F626)+1)</f>
        <v/>
      </c>
      <c r="G627" s="2" t="str">
        <f ca="1">CELL("FORMAT",Table1[7])</f>
        <v>G</v>
      </c>
      <c r="H627" s="2"/>
      <c r="I627" s="2"/>
      <c r="J627" s="2"/>
      <c r="L627">
        <f ca="1">INDEX(Table1[4],MATCH(ROW()-2,Table1[5]))</f>
        <v>675</v>
      </c>
      <c r="M627" t="str">
        <f ca="1">INDEX(Sheet1!A:A,Table2[[#This Row],[//]])</f>
        <v>Flashlight FL-82</v>
      </c>
      <c r="N627" t="str">
        <f ca="1">IF(INDEX(Sheet1!B:B,Table2[[#This Row],[//]])="","",INDEX(Sheet1!B:B,Table2[[#This Row],[//]]))</f>
        <v>12pcs x 12bxs</v>
      </c>
      <c r="O627" s="4">
        <f ca="1">IF(INDEX(Sheet1!C:C,Table2[[#This Row],[//]])="","",INDEX(Sheet1!C:C,Table2[[#This Row],[//]]))</f>
        <v>45000</v>
      </c>
      <c r="P627" s="2" t="str">
        <f ca="1">IF(INDEX(Sheet1!D:D,Table2[[#This Row],[//]])="","",INDEX(Sheet1!D:D,Table2[[#This Row],[//]]))</f>
        <v>pc</v>
      </c>
      <c r="Q627" s="2" t="str">
        <f ca="1">IF(INDEX(Sheet1!E:E,Table2[[#This Row],[//]])="","",INDEX(Sheet1!E:E,Table2[[#This Row],[//]]))</f>
        <v>++</v>
      </c>
    </row>
    <row r="628" spans="1:17" x14ac:dyDescent="0.25">
      <c r="A628" s="2">
        <f>IF(OR(Sheet1!A628=Table1[[#Headers],[NAMA BARANG "JOYKO"]],Sheet1!A628=""),"",ROW(Sheet1!A628))</f>
        <v>628</v>
      </c>
      <c r="B628" s="2">
        <f>IF(Table1[[#This Row],[NAMA BARANG "JOYKO"]]="","",COUNT(B$2:B627)+1)</f>
        <v>593</v>
      </c>
      <c r="C628" s="2" t="str">
        <f>INDEX(Sheet1!A:A,INDEX(Table1[NAMA BARANG "JOYKO"],MATCH(ROW()-2,Table1[1])))</f>
        <v>Box File BOF-3BE</v>
      </c>
      <c r="D628" s="2" t="str">
        <f t="shared" si="9"/>
        <v>C2:C627</v>
      </c>
      <c r="E628" s="2">
        <f ca="1">IF(_xlfn.IFNA(MATCH(Table1[[#This Row],[2]],INDIRECT(Table1[[#This Row],[3]]),0),0)=0,INDEX(Table1[NAMA BARANG "JOYKO"],MATCH(ROW()-2,Table1[1])),"")</f>
        <v>664</v>
      </c>
      <c r="F628" s="2">
        <f ca="1">IF(Table1[4]="","",COUNT(F$2:F627)+1)</f>
        <v>614</v>
      </c>
      <c r="G628" s="2" t="str">
        <f ca="1">CELL("FORMAT",Table1[7])</f>
        <v>G</v>
      </c>
      <c r="H628" s="2"/>
      <c r="I628" s="2"/>
      <c r="J628" s="2"/>
      <c r="L628">
        <f ca="1">INDEX(Table1[4],MATCH(ROW()-2,Table1[5]))</f>
        <v>676</v>
      </c>
      <c r="M628" t="str">
        <f ca="1">INDEX(Sheet1!A:A,Table2[[#This Row],[//]])</f>
        <v>Flashlight FL-83</v>
      </c>
      <c r="N628" t="str">
        <f ca="1">IF(INDEX(Sheet1!B:B,Table2[[#This Row],[//]])="","",INDEX(Sheet1!B:B,Table2[[#This Row],[//]]))</f>
        <v>12pcs x 12bxs</v>
      </c>
      <c r="O628" s="4">
        <f ca="1">IF(INDEX(Sheet1!C:C,Table2[[#This Row],[//]])="","",INDEX(Sheet1!C:C,Table2[[#This Row],[//]]))</f>
        <v>94000</v>
      </c>
      <c r="P628" s="2" t="str">
        <f ca="1">IF(INDEX(Sheet1!D:D,Table2[[#This Row],[//]])="","",INDEX(Sheet1!D:D,Table2[[#This Row],[//]]))</f>
        <v>pc</v>
      </c>
      <c r="Q628" s="2" t="str">
        <f ca="1">IF(INDEX(Sheet1!E:E,Table2[[#This Row],[//]])="","",INDEX(Sheet1!E:E,Table2[[#This Row],[//]]))</f>
        <v>++</v>
      </c>
    </row>
    <row r="629" spans="1:17" x14ac:dyDescent="0.25">
      <c r="A629" s="2">
        <f>IF(OR(Sheet1!A629=Table1[[#Headers],[NAMA BARANG "JOYKO"]],Sheet1!A629=""),"",ROW(Sheet1!A629))</f>
        <v>629</v>
      </c>
      <c r="B629" s="2">
        <f>IF(Table1[[#This Row],[NAMA BARANG "JOYKO"]]="","",COUNT(B$2:B628)+1)</f>
        <v>594</v>
      </c>
      <c r="C629" s="2" t="str">
        <f>INDEX(Sheet1!A:A,INDEX(Table1[NAMA BARANG "JOYKO"],MATCH(ROW()-2,Table1[1])))</f>
        <v>Box File BOF-3GR</v>
      </c>
      <c r="D629" s="2" t="str">
        <f t="shared" si="9"/>
        <v>C2:C628</v>
      </c>
      <c r="E629" s="2">
        <f ca="1">IF(_xlfn.IFNA(MATCH(Table1[[#This Row],[2]],INDIRECT(Table1[[#This Row],[3]]),0),0)=0,INDEX(Table1[NAMA BARANG "JOYKO"],MATCH(ROW()-2,Table1[1])),"")</f>
        <v>665</v>
      </c>
      <c r="F629" s="2">
        <f ca="1">IF(Table1[4]="","",COUNT(F$2:F628)+1)</f>
        <v>615</v>
      </c>
      <c r="G629" s="2" t="str">
        <f ca="1">CELL("FORMAT",Table1[7])</f>
        <v>G</v>
      </c>
      <c r="H629" s="2"/>
      <c r="I629" s="2"/>
      <c r="J629" s="2"/>
      <c r="L629">
        <f ca="1">INDEX(Table1[4],MATCH(ROW()-2,Table1[5]))</f>
        <v>677</v>
      </c>
      <c r="M629" t="str">
        <f ca="1">INDEX(Sheet1!A:A,Table2[[#This Row],[//]])</f>
        <v>Flashlight FL-84</v>
      </c>
      <c r="N629" t="str">
        <f ca="1">IF(INDEX(Sheet1!B:B,Table2[[#This Row],[//]])="","",INDEX(Sheet1!B:B,Table2[[#This Row],[//]]))</f>
        <v>25pcs x 2bxs</v>
      </c>
      <c r="O629" s="4">
        <f ca="1">IF(INDEX(Sheet1!C:C,Table2[[#This Row],[//]])="","",INDEX(Sheet1!C:C,Table2[[#This Row],[//]]))</f>
        <v>143000</v>
      </c>
      <c r="P629" s="2" t="str">
        <f ca="1">IF(INDEX(Sheet1!D:D,Table2[[#This Row],[//]])="","",INDEX(Sheet1!D:D,Table2[[#This Row],[//]]))</f>
        <v>pc</v>
      </c>
      <c r="Q629" s="2" t="str">
        <f ca="1">IF(INDEX(Sheet1!E:E,Table2[[#This Row],[//]])="","",INDEX(Sheet1!E:E,Table2[[#This Row],[//]]))</f>
        <v>++</v>
      </c>
    </row>
    <row r="630" spans="1:17" x14ac:dyDescent="0.25">
      <c r="A630" s="2">
        <f>IF(OR(Sheet1!A630=Table1[[#Headers],[NAMA BARANG "JOYKO"]],Sheet1!A630=""),"",ROW(Sheet1!A630))</f>
        <v>630</v>
      </c>
      <c r="B630" s="2">
        <f>IF(Table1[[#This Row],[NAMA BARANG "JOYKO"]]="","",COUNT(B$2:B629)+1)</f>
        <v>595</v>
      </c>
      <c r="C630" s="2" t="str">
        <f>INDEX(Sheet1!A:A,INDEX(Table1[NAMA BARANG "JOYKO"],MATCH(ROW()-2,Table1[1])))</f>
        <v>Box File BOF-38</v>
      </c>
      <c r="D630" s="2" t="str">
        <f t="shared" si="9"/>
        <v>C2:C629</v>
      </c>
      <c r="E630" s="2">
        <f ca="1">IF(_xlfn.IFNA(MATCH(Table1[[#This Row],[2]],INDIRECT(Table1[[#This Row],[3]]),0),0)=0,INDEX(Table1[NAMA BARANG "JOYKO"],MATCH(ROW()-2,Table1[1])),"")</f>
        <v>666</v>
      </c>
      <c r="F630" s="2">
        <f ca="1">IF(Table1[4]="","",COUNT(F$2:F629)+1)</f>
        <v>616</v>
      </c>
      <c r="G630" s="2" t="str">
        <f ca="1">CELL("FORMAT",Table1[7])</f>
        <v>G</v>
      </c>
      <c r="H630" s="2"/>
      <c r="I630" s="2"/>
      <c r="J630" s="2"/>
      <c r="L630">
        <f ca="1">INDEX(Table1[4],MATCH(ROW()-2,Table1[5]))</f>
        <v>678</v>
      </c>
      <c r="M630" t="str">
        <f ca="1">INDEX(Sheet1!A:A,Table2[[#This Row],[//]])</f>
        <v>Flashlight FL-85</v>
      </c>
      <c r="N630" t="str">
        <f ca="1">IF(INDEX(Sheet1!B:B,Table2[[#This Row],[//]])="","",INDEX(Sheet1!B:B,Table2[[#This Row],[//]]))</f>
        <v>25pcs x 2bxs</v>
      </c>
      <c r="O630" s="4">
        <f ca="1">IF(INDEX(Sheet1!C:C,Table2[[#This Row],[//]])="","",INDEX(Sheet1!C:C,Table2[[#This Row],[//]]))</f>
        <v>82000</v>
      </c>
      <c r="P630" s="2" t="str">
        <f ca="1">IF(INDEX(Sheet1!D:D,Table2[[#This Row],[//]])="","",INDEX(Sheet1!D:D,Table2[[#This Row],[//]]))</f>
        <v>pc</v>
      </c>
      <c r="Q630" s="2" t="str">
        <f ca="1">IF(INDEX(Sheet1!E:E,Table2[[#This Row],[//]])="","",INDEX(Sheet1!E:E,Table2[[#This Row],[//]]))</f>
        <v>++</v>
      </c>
    </row>
    <row r="631" spans="1:17" x14ac:dyDescent="0.25">
      <c r="A631" s="2">
        <f>IF(OR(Sheet1!A631=Table1[[#Headers],[NAMA BARANG "JOYKO"]],Sheet1!A631=""),"",ROW(Sheet1!A631))</f>
        <v>631</v>
      </c>
      <c r="B631" s="2">
        <f>IF(Table1[[#This Row],[NAMA BARANG "JOYKO"]]="","",COUNT(B$2:B630)+1)</f>
        <v>596</v>
      </c>
      <c r="C631" s="2" t="str">
        <f>INDEX(Sheet1!A:A,INDEX(Table1[NAMA BARANG "JOYKO"],MATCH(ROW()-2,Table1[1])))</f>
        <v>Metal Suspention File Rack SFR-48</v>
      </c>
      <c r="D631" s="2" t="str">
        <f t="shared" si="9"/>
        <v>C2:C630</v>
      </c>
      <c r="E631" s="2">
        <f ca="1">IF(_xlfn.IFNA(MATCH(Table1[[#This Row],[2]],INDIRECT(Table1[[#This Row],[3]]),0),0)=0,INDEX(Table1[NAMA BARANG "JOYKO"],MATCH(ROW()-2,Table1[1])),"")</f>
        <v>667</v>
      </c>
      <c r="F631" s="2">
        <f ca="1">IF(Table1[4]="","",COUNT(F$2:F630)+1)</f>
        <v>617</v>
      </c>
      <c r="G631" s="2" t="str">
        <f ca="1">CELL("FORMAT",Table1[7])</f>
        <v>G</v>
      </c>
      <c r="H631" s="2"/>
      <c r="I631" s="2"/>
      <c r="J631" s="2"/>
      <c r="L631">
        <f ca="1">INDEX(Table1[4],MATCH(ROW()-2,Table1[5]))</f>
        <v>679</v>
      </c>
      <c r="M631" t="str">
        <f ca="1">INDEX(Sheet1!A:A,Table2[[#This Row],[//]])</f>
        <v>Flashlight FL-86</v>
      </c>
      <c r="N631" t="str">
        <f ca="1">IF(INDEX(Sheet1!B:B,Table2[[#This Row],[//]])="","",INDEX(Sheet1!B:B,Table2[[#This Row],[//]]))</f>
        <v>12pcs x 12bxs</v>
      </c>
      <c r="O631" s="4">
        <f ca="1">IF(INDEX(Sheet1!C:C,Table2[[#This Row],[//]])="","",INDEX(Sheet1!C:C,Table2[[#This Row],[//]]))</f>
        <v>55000</v>
      </c>
      <c r="P631" s="2" t="str">
        <f ca="1">IF(INDEX(Sheet1!D:D,Table2[[#This Row],[//]])="","",INDEX(Sheet1!D:D,Table2[[#This Row],[//]]))</f>
        <v>pc</v>
      </c>
      <c r="Q631" s="2" t="str">
        <f ca="1">IF(INDEX(Sheet1!E:E,Table2[[#This Row],[//]])="","",INDEX(Sheet1!E:E,Table2[[#This Row],[//]]))</f>
        <v>++</v>
      </c>
    </row>
    <row r="632" spans="1:17" x14ac:dyDescent="0.25">
      <c r="A632" s="2">
        <f>IF(OR(Sheet1!A632=Table1[[#Headers],[NAMA BARANG "JOYKO"]],Sheet1!A632=""),"",ROW(Sheet1!A632))</f>
        <v>632</v>
      </c>
      <c r="B632" s="2">
        <f>IF(Table1[[#This Row],[NAMA BARANG "JOYKO"]]="","",COUNT(B$2:B631)+1)</f>
        <v>597</v>
      </c>
      <c r="C632" s="2" t="str">
        <f>INDEX(Sheet1!A:A,INDEX(Table1[NAMA BARANG "JOYKO"],MATCH(ROW()-2,Table1[1])))</f>
        <v>Suspention File Holder SSFH-10 (F4)</v>
      </c>
      <c r="D632" s="2" t="str">
        <f t="shared" si="9"/>
        <v>C2:C631</v>
      </c>
      <c r="E632" s="2">
        <f ca="1">IF(_xlfn.IFNA(MATCH(Table1[[#This Row],[2]],INDIRECT(Table1[[#This Row],[3]]),0),0)=0,INDEX(Table1[NAMA BARANG "JOYKO"],MATCH(ROW()-2,Table1[1])),"")</f>
        <v>668</v>
      </c>
      <c r="F632" s="2">
        <f ca="1">IF(Table1[4]="","",COUNT(F$2:F631)+1)</f>
        <v>618</v>
      </c>
      <c r="G632" s="2" t="str">
        <f ca="1">CELL("FORMAT",Table1[7])</f>
        <v>G</v>
      </c>
      <c r="H632" s="2"/>
      <c r="I632" s="2"/>
      <c r="J632" s="2"/>
      <c r="L632">
        <f ca="1">INDEX(Table1[4],MATCH(ROW()-2,Table1[5]))</f>
        <v>680</v>
      </c>
      <c r="M632" t="str">
        <f ca="1">INDEX(Sheet1!A:A,Table2[[#This Row],[//]])</f>
        <v>Flashlight FL-87</v>
      </c>
      <c r="N632" t="str">
        <f ca="1">IF(INDEX(Sheet1!B:B,Table2[[#This Row],[//]])="","",INDEX(Sheet1!B:B,Table2[[#This Row],[//]]))</f>
        <v>25pcs x 2bxs</v>
      </c>
      <c r="O632" s="4">
        <f ca="1">IF(INDEX(Sheet1!C:C,Table2[[#This Row],[//]])="","",INDEX(Sheet1!C:C,Table2[[#This Row],[//]]))</f>
        <v>108000</v>
      </c>
      <c r="P632" s="2" t="str">
        <f ca="1">IF(INDEX(Sheet1!D:D,Table2[[#This Row],[//]])="","",INDEX(Sheet1!D:D,Table2[[#This Row],[//]]))</f>
        <v>pc</v>
      </c>
      <c r="Q632" s="2" t="str">
        <f ca="1">IF(INDEX(Sheet1!E:E,Table2[[#This Row],[//]])="","",INDEX(Sheet1!E:E,Table2[[#This Row],[//]]))</f>
        <v>++</v>
      </c>
    </row>
    <row r="633" spans="1:17" x14ac:dyDescent="0.25">
      <c r="A633" s="2">
        <f>IF(OR(Sheet1!A633=Table1[[#Headers],[NAMA BARANG "JOYKO"]],Sheet1!A633=""),"",ROW(Sheet1!A633))</f>
        <v>633</v>
      </c>
      <c r="B633" s="2">
        <f>IF(Table1[[#This Row],[NAMA BARANG "JOYKO"]]="","",COUNT(B$2:B632)+1)</f>
        <v>598</v>
      </c>
      <c r="C633" s="2" t="str">
        <f>INDEX(Sheet1!A:A,INDEX(Table1[NAMA BARANG "JOYKO"],MATCH(ROW()-2,Table1[1])))</f>
        <v>Sheet Protector SHP-201-10 (F4)</v>
      </c>
      <c r="D633" s="2" t="str">
        <f t="shared" si="9"/>
        <v>C2:C632</v>
      </c>
      <c r="E633" s="2">
        <f ca="1">IF(_xlfn.IFNA(MATCH(Table1[[#This Row],[2]],INDIRECT(Table1[[#This Row],[3]]),0),0)=0,INDEX(Table1[NAMA BARANG "JOYKO"],MATCH(ROW()-2,Table1[1])),"")</f>
        <v>669</v>
      </c>
      <c r="F633" s="2">
        <f ca="1">IF(Table1[4]="","",COUNT(F$2:F632)+1)</f>
        <v>619</v>
      </c>
      <c r="G633" s="2" t="str">
        <f ca="1">CELL("FORMAT",Table1[7])</f>
        <v>G</v>
      </c>
      <c r="H633" s="2"/>
      <c r="I633" s="2"/>
      <c r="J633" s="2"/>
      <c r="L633">
        <f ca="1">INDEX(Table1[4],MATCH(ROW()-2,Table1[5]))</f>
        <v>681</v>
      </c>
      <c r="M633" t="str">
        <f ca="1">INDEX(Sheet1!A:A,Table2[[#This Row],[//]])</f>
        <v>Flashlight FL-88</v>
      </c>
      <c r="N633" t="str">
        <f ca="1">IF(INDEX(Sheet1!B:B,Table2[[#This Row],[//]])="","",INDEX(Sheet1!B:B,Table2[[#This Row],[//]]))</f>
        <v>24pcs x 12bxs</v>
      </c>
      <c r="O633" s="4">
        <f ca="1">IF(INDEX(Sheet1!C:C,Table2[[#This Row],[//]])="","",INDEX(Sheet1!C:C,Table2[[#This Row],[//]]))</f>
        <v>37000</v>
      </c>
      <c r="P633" s="2" t="str">
        <f ca="1">IF(INDEX(Sheet1!D:D,Table2[[#This Row],[//]])="","",INDEX(Sheet1!D:D,Table2[[#This Row],[//]]))</f>
        <v>pc</v>
      </c>
      <c r="Q633" s="2" t="str">
        <f ca="1">IF(INDEX(Sheet1!E:E,Table2[[#This Row],[//]])="","",INDEX(Sheet1!E:E,Table2[[#This Row],[//]]))</f>
        <v>++</v>
      </c>
    </row>
    <row r="634" spans="1:17" x14ac:dyDescent="0.25">
      <c r="A634" s="2">
        <f>IF(OR(Sheet1!A634=Table1[[#Headers],[NAMA BARANG "JOYKO"]],Sheet1!A634=""),"",ROW(Sheet1!A634))</f>
        <v>634</v>
      </c>
      <c r="B634" s="2">
        <f>IF(Table1[[#This Row],[NAMA BARANG "JOYKO"]]="","",COUNT(B$2:B633)+1)</f>
        <v>599</v>
      </c>
      <c r="C634" s="2" t="str">
        <f>INDEX(Sheet1!A:A,INDEX(Table1[NAMA BARANG "JOYKO"],MATCH(ROW()-2,Table1[1])))</f>
        <v>Sheet Protector SHP-202-10 (A4)</v>
      </c>
      <c r="D634" s="2" t="str">
        <f t="shared" si="9"/>
        <v>C2:C633</v>
      </c>
      <c r="E634" s="2">
        <f ca="1">IF(_xlfn.IFNA(MATCH(Table1[[#This Row],[2]],INDIRECT(Table1[[#This Row],[3]]),0),0)=0,INDEX(Table1[NAMA BARANG "JOYKO"],MATCH(ROW()-2,Table1[1])),"")</f>
        <v>670</v>
      </c>
      <c r="F634" s="2">
        <f ca="1">IF(Table1[4]="","",COUNT(F$2:F633)+1)</f>
        <v>620</v>
      </c>
      <c r="G634" s="2" t="str">
        <f ca="1">CELL("FORMAT",Table1[7])</f>
        <v>G</v>
      </c>
      <c r="H634" s="2"/>
      <c r="I634" s="2"/>
      <c r="J634" s="2"/>
      <c r="L634">
        <f ca="1">INDEX(Table1[4],MATCH(ROW()-2,Table1[5]))</f>
        <v>682</v>
      </c>
      <c r="M634" t="str">
        <f ca="1">INDEX(Sheet1!A:A,Table2[[#This Row],[//]])</f>
        <v>Flashlight FL-89</v>
      </c>
      <c r="N634" t="str">
        <f ca="1">IF(INDEX(Sheet1!B:B,Table2[[#This Row],[//]])="","",INDEX(Sheet1!B:B,Table2[[#This Row],[//]]))</f>
        <v>25pcs x 2bxs</v>
      </c>
      <c r="O634" s="4">
        <f ca="1">IF(INDEX(Sheet1!C:C,Table2[[#This Row],[//]])="","",INDEX(Sheet1!C:C,Table2[[#This Row],[//]]))</f>
        <v>128000</v>
      </c>
      <c r="P634" s="2" t="str">
        <f ca="1">IF(INDEX(Sheet1!D:D,Table2[[#This Row],[//]])="","",INDEX(Sheet1!D:D,Table2[[#This Row],[//]]))</f>
        <v>pc</v>
      </c>
      <c r="Q634" s="2" t="str">
        <f ca="1">IF(INDEX(Sheet1!E:E,Table2[[#This Row],[//]])="","",INDEX(Sheet1!E:E,Table2[[#This Row],[//]]))</f>
        <v>++</v>
      </c>
    </row>
    <row r="635" spans="1:17" x14ac:dyDescent="0.25">
      <c r="A635" s="2">
        <f>IF(OR(Sheet1!A635=Table1[[#Headers],[NAMA BARANG "JOYKO"]],Sheet1!A635=""),"",ROW(Sheet1!A635))</f>
        <v>635</v>
      </c>
      <c r="B635" s="2">
        <f>IF(Table1[[#This Row],[NAMA BARANG "JOYKO"]]="","",COUNT(B$2:B634)+1)</f>
        <v>600</v>
      </c>
      <c r="C635" s="2" t="str">
        <f>INDEX(Sheet1!A:A,INDEX(Table1[NAMA BARANG "JOYKO"],MATCH(ROW()-2,Table1[1])))</f>
        <v>Zipper File ZF-2539</v>
      </c>
      <c r="D635" s="2" t="str">
        <f t="shared" si="9"/>
        <v>C2:C634</v>
      </c>
      <c r="E635" s="2">
        <f ca="1">IF(_xlfn.IFNA(MATCH(Table1[[#This Row],[2]],INDIRECT(Table1[[#This Row],[3]]),0),0)=0,INDEX(Table1[NAMA BARANG "JOYKO"],MATCH(ROW()-2,Table1[1])),"")</f>
        <v>671</v>
      </c>
      <c r="F635" s="2">
        <f ca="1">IF(Table1[4]="","",COUNT(F$2:F634)+1)</f>
        <v>621</v>
      </c>
      <c r="G635" s="2" t="str">
        <f ca="1">CELL("FORMAT",Table1[7])</f>
        <v>G</v>
      </c>
      <c r="H635" s="2"/>
      <c r="I635" s="2"/>
      <c r="J635" s="2"/>
      <c r="L635">
        <f ca="1">INDEX(Table1[4],MATCH(ROW()-2,Table1[5]))</f>
        <v>683</v>
      </c>
      <c r="M635" t="str">
        <f ca="1">INDEX(Sheet1!A:A,Table2[[#This Row],[//]])</f>
        <v>Flashlight FL-90UV</v>
      </c>
      <c r="N635" t="str">
        <f ca="1">IF(INDEX(Sheet1!B:B,Table2[[#This Row],[//]])="","",INDEX(Sheet1!B:B,Table2[[#This Row],[//]]))</f>
        <v>12pcs x 25bxs</v>
      </c>
      <c r="O635" s="4">
        <f ca="1">IF(INDEX(Sheet1!C:C,Table2[[#This Row],[//]])="","",INDEX(Sheet1!C:C,Table2[[#This Row],[//]]))</f>
        <v>41000</v>
      </c>
      <c r="P635" s="2" t="str">
        <f ca="1">IF(INDEX(Sheet1!D:D,Table2[[#This Row],[//]])="","",INDEX(Sheet1!D:D,Table2[[#This Row],[//]]))</f>
        <v>pc</v>
      </c>
      <c r="Q635" s="2" t="str">
        <f ca="1">IF(INDEX(Sheet1!E:E,Table2[[#This Row],[//]])="","",INDEX(Sheet1!E:E,Table2[[#This Row],[//]]))</f>
        <v>++</v>
      </c>
    </row>
    <row r="636" spans="1:17" x14ac:dyDescent="0.25">
      <c r="A636" s="2">
        <f>IF(OR(Sheet1!A636=Table1[[#Headers],[NAMA BARANG "JOYKO"]],Sheet1!A636=""),"",ROW(Sheet1!A636))</f>
        <v>636</v>
      </c>
      <c r="B636" s="2">
        <f>IF(Table1[[#This Row],[NAMA BARANG "JOYKO"]]="","",COUNT(B$2:B635)+1)</f>
        <v>601</v>
      </c>
      <c r="C636" s="2" t="str">
        <f>INDEX(Sheet1!A:A,INDEX(Table1[NAMA BARANG "JOYKO"],MATCH(ROW()-2,Table1[1])))</f>
        <v>Zipper File ZF-2539-1 (Jala)</v>
      </c>
      <c r="D636" s="2" t="str">
        <f t="shared" si="9"/>
        <v>C2:C635</v>
      </c>
      <c r="E636" s="2">
        <f ca="1">IF(_xlfn.IFNA(MATCH(Table1[[#This Row],[2]],INDIRECT(Table1[[#This Row],[3]]),0),0)=0,INDEX(Table1[NAMA BARANG "JOYKO"],MATCH(ROW()-2,Table1[1])),"")</f>
        <v>672</v>
      </c>
      <c r="F636" s="2">
        <f ca="1">IF(Table1[4]="","",COUNT(F$2:F635)+1)</f>
        <v>622</v>
      </c>
      <c r="G636" s="2" t="str">
        <f ca="1">CELL("FORMAT",Table1[7])</f>
        <v>G</v>
      </c>
      <c r="H636" s="2"/>
      <c r="I636" s="2"/>
      <c r="J636" s="2"/>
      <c r="L636">
        <f ca="1">INDEX(Table1[4],MATCH(ROW()-2,Table1[5]))</f>
        <v>684</v>
      </c>
      <c r="M636" t="str">
        <f ca="1">INDEX(Sheet1!A:A,Table2[[#This Row],[//]])</f>
        <v>Flashlight FL-91</v>
      </c>
      <c r="N636" t="str">
        <f ca="1">IF(INDEX(Sheet1!B:B,Table2[[#This Row],[//]])="","",INDEX(Sheet1!B:B,Table2[[#This Row],[//]]))</f>
        <v>12pcs x 25bxs</v>
      </c>
      <c r="O636" s="4">
        <f ca="1">IF(INDEX(Sheet1!C:C,Table2[[#This Row],[//]])="","",INDEX(Sheet1!C:C,Table2[[#This Row],[//]]))</f>
        <v>42900</v>
      </c>
      <c r="P636" s="2" t="str">
        <f ca="1">IF(INDEX(Sheet1!D:D,Table2[[#This Row],[//]])="","",INDEX(Sheet1!D:D,Table2[[#This Row],[//]]))</f>
        <v>pc</v>
      </c>
      <c r="Q636" s="2" t="str">
        <f ca="1">IF(INDEX(Sheet1!E:E,Table2[[#This Row],[//]])="","",INDEX(Sheet1!E:E,Table2[[#This Row],[//]]))</f>
        <v>++</v>
      </c>
    </row>
    <row r="637" spans="1:17" x14ac:dyDescent="0.25">
      <c r="A637" s="2">
        <f>IF(OR(Sheet1!A637=Table1[[#Headers],[NAMA BARANG "JOYKO"]],Sheet1!A637=""),"",ROW(Sheet1!A637))</f>
        <v>637</v>
      </c>
      <c r="B637" s="2">
        <f>IF(Table1[[#This Row],[NAMA BARANG "JOYKO"]]="","",COUNT(B$2:B636)+1)</f>
        <v>602</v>
      </c>
      <c r="C637" s="2" t="str">
        <f>INDEX(Sheet1!A:A,INDEX(Table1[NAMA BARANG "JOYKO"],MATCH(ROW()-2,Table1[1])))</f>
        <v>FLASHLIGHT</v>
      </c>
      <c r="D637" s="2" t="str">
        <f t="shared" si="9"/>
        <v>C2:C636</v>
      </c>
      <c r="E637" s="2">
        <f ca="1">IF(_xlfn.IFNA(MATCH(Table1[[#This Row],[2]],INDIRECT(Table1[[#This Row],[3]]),0),0)=0,INDEX(Table1[NAMA BARANG "JOYKO"],MATCH(ROW()-2,Table1[1])),"")</f>
        <v>673</v>
      </c>
      <c r="F637" s="2">
        <f ca="1">IF(Table1[4]="","",COUNT(F$2:F636)+1)</f>
        <v>623</v>
      </c>
      <c r="G637" s="2" t="str">
        <f ca="1">CELL("FORMAT",Table1[7])</f>
        <v>G</v>
      </c>
      <c r="H637" s="2"/>
      <c r="I637" s="2"/>
      <c r="J637" s="2"/>
      <c r="L637">
        <f ca="1">INDEX(Table1[4],MATCH(ROW()-2,Table1[5]))</f>
        <v>685</v>
      </c>
      <c r="M637" t="str">
        <f ca="1">INDEX(Sheet1!A:A,Table2[[#This Row],[//]])</f>
        <v>Flashlight FL-92 LED/UV</v>
      </c>
      <c r="N637" t="str">
        <f ca="1">IF(INDEX(Sheet1!B:B,Table2[[#This Row],[//]])="","",INDEX(Sheet1!B:B,Table2[[#This Row],[//]]))</f>
        <v>25pcs x 2bxs</v>
      </c>
      <c r="O637" s="4">
        <f ca="1">IF(INDEX(Sheet1!C:C,Table2[[#This Row],[//]])="","",INDEX(Sheet1!C:C,Table2[[#This Row],[//]]))</f>
        <v>158000</v>
      </c>
      <c r="P637" s="2" t="str">
        <f ca="1">IF(INDEX(Sheet1!D:D,Table2[[#This Row],[//]])="","",INDEX(Sheet1!D:D,Table2[[#This Row],[//]]))</f>
        <v>pc</v>
      </c>
      <c r="Q637" s="2" t="str">
        <f ca="1">IF(INDEX(Sheet1!E:E,Table2[[#This Row],[//]])="","",INDEX(Sheet1!E:E,Table2[[#This Row],[//]]))</f>
        <v>++</v>
      </c>
    </row>
    <row r="638" spans="1:17" x14ac:dyDescent="0.25">
      <c r="A638" s="2">
        <f>IF(OR(Sheet1!A638=Table1[[#Headers],[NAMA BARANG "JOYKO"]],Sheet1!A638=""),"",ROW(Sheet1!A638))</f>
        <v>638</v>
      </c>
      <c r="B638" s="2">
        <f>IF(Table1[[#This Row],[NAMA BARANG "JOYKO"]]="","",COUNT(B$2:B637)+1)</f>
        <v>603</v>
      </c>
      <c r="C638" s="2" t="str">
        <f>INDEX(Sheet1!A:A,INDEX(Table1[NAMA BARANG "JOYKO"],MATCH(ROW()-2,Table1[1])))</f>
        <v>Flashlight FL-80</v>
      </c>
      <c r="D638" s="2" t="str">
        <f t="shared" si="9"/>
        <v>C2:C637</v>
      </c>
      <c r="E638" s="2">
        <f ca="1">IF(_xlfn.IFNA(MATCH(Table1[[#This Row],[2]],INDIRECT(Table1[[#This Row],[3]]),0),0)=0,INDEX(Table1[NAMA BARANG "JOYKO"],MATCH(ROW()-2,Table1[1])),"")</f>
        <v>674</v>
      </c>
      <c r="F638" s="2">
        <f ca="1">IF(Table1[4]="","",COUNT(F$2:F637)+1)</f>
        <v>624</v>
      </c>
      <c r="G638" s="2" t="str">
        <f ca="1">CELL("FORMAT",Table1[7])</f>
        <v>G</v>
      </c>
      <c r="H638" s="2"/>
      <c r="I638" s="2"/>
      <c r="J638" s="2"/>
      <c r="L638">
        <f ca="1">INDEX(Table1[4],MATCH(ROW()-2,Table1[5]))</f>
        <v>686</v>
      </c>
      <c r="M638" s="3" t="str">
        <f ca="1">INDEX(Sheet1!A:A,Table2[[#This Row],[//]])</f>
        <v>GLUE</v>
      </c>
      <c r="N638" t="str">
        <f ca="1">IF(INDEX(Sheet1!B:B,Table2[[#This Row],[//]])="","",INDEX(Sheet1!B:B,Table2[[#This Row],[//]]))</f>
        <v/>
      </c>
      <c r="O638" s="4" t="str">
        <f ca="1">IF(INDEX(Sheet1!C:C,Table2[[#This Row],[//]])="","",INDEX(Sheet1!C:C,Table2[[#This Row],[//]]))</f>
        <v/>
      </c>
      <c r="P638" s="2" t="str">
        <f ca="1">IF(INDEX(Sheet1!D:D,Table2[[#This Row],[//]])="","",INDEX(Sheet1!D:D,Table2[[#This Row],[//]]))</f>
        <v/>
      </c>
      <c r="Q638" s="2" t="str">
        <f ca="1">IF(INDEX(Sheet1!E:E,Table2[[#This Row],[//]])="","",INDEX(Sheet1!E:E,Table2[[#This Row],[//]]))</f>
        <v/>
      </c>
    </row>
    <row r="639" spans="1:17" x14ac:dyDescent="0.25">
      <c r="A639" s="2">
        <f>IF(OR(Sheet1!A639=Table1[[#Headers],[NAMA BARANG "JOYKO"]],Sheet1!A639=""),"",ROW(Sheet1!A639))</f>
        <v>639</v>
      </c>
      <c r="B639" s="2">
        <f>IF(Table1[[#This Row],[NAMA BARANG "JOYKO"]]="","",COUNT(B$2:B638)+1)</f>
        <v>604</v>
      </c>
      <c r="C639" s="2" t="str">
        <f>INDEX(Sheet1!A:A,INDEX(Table1[NAMA BARANG "JOYKO"],MATCH(ROW()-2,Table1[1])))</f>
        <v>Flashlight FL-82</v>
      </c>
      <c r="D639" s="2" t="str">
        <f t="shared" si="9"/>
        <v>C2:C638</v>
      </c>
      <c r="E639" s="2">
        <f ca="1">IF(_xlfn.IFNA(MATCH(Table1[[#This Row],[2]],INDIRECT(Table1[[#This Row],[3]]),0),0)=0,INDEX(Table1[NAMA BARANG "JOYKO"],MATCH(ROW()-2,Table1[1])),"")</f>
        <v>675</v>
      </c>
      <c r="F639" s="2">
        <f ca="1">IF(Table1[4]="","",COUNT(F$2:F638)+1)</f>
        <v>625</v>
      </c>
      <c r="G639" s="2" t="str">
        <f ca="1">CELL("FORMAT",Table1[7])</f>
        <v>G</v>
      </c>
      <c r="H639" s="2"/>
      <c r="I639" s="2"/>
      <c r="J639" s="2"/>
      <c r="L639">
        <f ca="1">INDEX(Table1[4],MATCH(ROW()-2,Table1[5]))</f>
        <v>687</v>
      </c>
      <c r="M639" t="str">
        <f ca="1">INDEX(Sheet1!A:A,Table2[[#This Row],[//]])</f>
        <v>Glue Stick GS-09 (8 gram)</v>
      </c>
      <c r="N639" t="str">
        <f ca="1">IF(INDEX(Sheet1!B:B,Table2[[#This Row],[//]])="","",INDEX(Sheet1!B:B,Table2[[#This Row],[//]]))</f>
        <v>12pcs x 64bxs</v>
      </c>
      <c r="O639" s="4">
        <f ca="1">IF(INDEX(Sheet1!C:C,Table2[[#This Row],[//]])="","",INDEX(Sheet1!C:C,Table2[[#This Row],[//]]))</f>
        <v>2100</v>
      </c>
      <c r="P639" s="2" t="str">
        <f ca="1">IF(INDEX(Sheet1!D:D,Table2[[#This Row],[//]])="","",INDEX(Sheet1!D:D,Table2[[#This Row],[//]]))</f>
        <v>pc</v>
      </c>
      <c r="Q639" s="2" t="str">
        <f ca="1">IF(INDEX(Sheet1!E:E,Table2[[#This Row],[//]])="","",INDEX(Sheet1!E:E,Table2[[#This Row],[//]]))</f>
        <v>++</v>
      </c>
    </row>
    <row r="640" spans="1:17" x14ac:dyDescent="0.25">
      <c r="A640" s="2">
        <f>IF(OR(Sheet1!A640=Table1[[#Headers],[NAMA BARANG "JOYKO"]],Sheet1!A640=""),"",ROW(Sheet1!A640))</f>
        <v>640</v>
      </c>
      <c r="B640" s="2">
        <f>IF(Table1[[#This Row],[NAMA BARANG "JOYKO"]]="","",COUNT(B$2:B639)+1)</f>
        <v>605</v>
      </c>
      <c r="C640" s="2" t="str">
        <f>INDEX(Sheet1!A:A,INDEX(Table1[NAMA BARANG "JOYKO"],MATCH(ROW()-2,Table1[1])))</f>
        <v>Flashlight FL-83</v>
      </c>
      <c r="D640" s="2" t="str">
        <f t="shared" si="9"/>
        <v>C2:C639</v>
      </c>
      <c r="E640" s="2">
        <f ca="1">IF(_xlfn.IFNA(MATCH(Table1[[#This Row],[2]],INDIRECT(Table1[[#This Row],[3]]),0),0)=0,INDEX(Table1[NAMA BARANG "JOYKO"],MATCH(ROW()-2,Table1[1])),"")</f>
        <v>676</v>
      </c>
      <c r="F640" s="2">
        <f ca="1">IF(Table1[4]="","",COUNT(F$2:F639)+1)</f>
        <v>626</v>
      </c>
      <c r="G640" s="2" t="str">
        <f ca="1">CELL("FORMAT",Table1[7])</f>
        <v>G</v>
      </c>
      <c r="H640" s="2"/>
      <c r="I640" s="2"/>
      <c r="J640" s="2"/>
      <c r="L640">
        <f ca="1">INDEX(Table1[4],MATCH(ROW()-2,Table1[5]))</f>
        <v>688</v>
      </c>
      <c r="M640" t="str">
        <f ca="1">INDEX(Sheet1!A:A,Table2[[#This Row],[//]])</f>
        <v>Glue Stick GS-15 (15 gram)</v>
      </c>
      <c r="N640" t="str">
        <f ca="1">IF(INDEX(Sheet1!B:B,Table2[[#This Row],[//]])="","",INDEX(Sheet1!B:B,Table2[[#This Row],[//]]))</f>
        <v>12pcs x 54bxs</v>
      </c>
      <c r="O640" s="4">
        <f ca="1">IF(INDEX(Sheet1!C:C,Table2[[#This Row],[//]])="","",INDEX(Sheet1!C:C,Table2[[#This Row],[//]]))</f>
        <v>3300</v>
      </c>
      <c r="P640" s="2" t="str">
        <f ca="1">IF(INDEX(Sheet1!D:D,Table2[[#This Row],[//]])="","",INDEX(Sheet1!D:D,Table2[[#This Row],[//]]))</f>
        <v>pc</v>
      </c>
      <c r="Q640" s="2" t="str">
        <f ca="1">IF(INDEX(Sheet1!E:E,Table2[[#This Row],[//]])="","",INDEX(Sheet1!E:E,Table2[[#This Row],[//]]))</f>
        <v>++</v>
      </c>
    </row>
    <row r="641" spans="1:17" x14ac:dyDescent="0.25">
      <c r="A641" s="2">
        <f>IF(OR(Sheet1!A641=Table1[[#Headers],[NAMA BARANG "JOYKO"]],Sheet1!A641=""),"",ROW(Sheet1!A641))</f>
        <v>641</v>
      </c>
      <c r="B641" s="2">
        <f>IF(Table1[[#This Row],[NAMA BARANG "JOYKO"]]="","",COUNT(B$2:B640)+1)</f>
        <v>606</v>
      </c>
      <c r="C641" s="2" t="str">
        <f>INDEX(Sheet1!A:A,INDEX(Table1[NAMA BARANG "JOYKO"],MATCH(ROW()-2,Table1[1])))</f>
        <v>Flashlight FL-84</v>
      </c>
      <c r="D641" s="2" t="str">
        <f t="shared" si="9"/>
        <v>C2:C640</v>
      </c>
      <c r="E641" s="2">
        <f ca="1">IF(_xlfn.IFNA(MATCH(Table1[[#This Row],[2]],INDIRECT(Table1[[#This Row],[3]]),0),0)=0,INDEX(Table1[NAMA BARANG "JOYKO"],MATCH(ROW()-2,Table1[1])),"")</f>
        <v>677</v>
      </c>
      <c r="F641" s="2">
        <f ca="1">IF(Table1[4]="","",COUNT(F$2:F640)+1)</f>
        <v>627</v>
      </c>
      <c r="G641" s="2" t="str">
        <f ca="1">CELL("FORMAT",Table1[7])</f>
        <v>G</v>
      </c>
      <c r="H641" s="2"/>
      <c r="I641" s="2"/>
      <c r="J641" s="2"/>
      <c r="L641">
        <f ca="1">INDEX(Table1[4],MATCH(ROW()-2,Table1[5]))</f>
        <v>689</v>
      </c>
      <c r="M641" t="str">
        <f ca="1">INDEX(Sheet1!A:A,Table2[[#This Row],[//]])</f>
        <v>Glue Stick GS-25 (25 gram)</v>
      </c>
      <c r="N641" t="str">
        <f ca="1">IF(INDEX(Sheet1!B:B,Table2[[#This Row],[//]])="","",INDEX(Sheet1!B:B,Table2[[#This Row],[//]]))</f>
        <v>12pcs x 36bxs</v>
      </c>
      <c r="O641" s="4">
        <f ca="1">IF(INDEX(Sheet1!C:C,Table2[[#This Row],[//]])="","",INDEX(Sheet1!C:C,Table2[[#This Row],[//]]))</f>
        <v>4400</v>
      </c>
      <c r="P641" s="2" t="str">
        <f ca="1">IF(INDEX(Sheet1!D:D,Table2[[#This Row],[//]])="","",INDEX(Sheet1!D:D,Table2[[#This Row],[//]]))</f>
        <v>pc</v>
      </c>
      <c r="Q641" s="2" t="str">
        <f ca="1">IF(INDEX(Sheet1!E:E,Table2[[#This Row],[//]])="","",INDEX(Sheet1!E:E,Table2[[#This Row],[//]]))</f>
        <v>++</v>
      </c>
    </row>
    <row r="642" spans="1:17" x14ac:dyDescent="0.25">
      <c r="A642" s="2">
        <f>IF(OR(Sheet1!A642=Table1[[#Headers],[NAMA BARANG "JOYKO"]],Sheet1!A642=""),"",ROW(Sheet1!A642))</f>
        <v>642</v>
      </c>
      <c r="B642" s="2">
        <f>IF(Table1[[#This Row],[NAMA BARANG "JOYKO"]]="","",COUNT(B$2:B641)+1)</f>
        <v>607</v>
      </c>
      <c r="C642" s="2" t="str">
        <f>INDEX(Sheet1!A:A,INDEX(Table1[NAMA BARANG "JOYKO"],MATCH(ROW()-2,Table1[1])))</f>
        <v>Flashlight FL-85</v>
      </c>
      <c r="D642" s="2" t="str">
        <f t="shared" si="9"/>
        <v>C2:C641</v>
      </c>
      <c r="E642" s="2">
        <f ca="1">IF(_xlfn.IFNA(MATCH(Table1[[#This Row],[2]],INDIRECT(Table1[[#This Row],[3]]),0),0)=0,INDEX(Table1[NAMA BARANG "JOYKO"],MATCH(ROW()-2,Table1[1])),"")</f>
        <v>678</v>
      </c>
      <c r="F642" s="2">
        <f ca="1">IF(Table1[4]="","",COUNT(F$2:F641)+1)</f>
        <v>628</v>
      </c>
      <c r="G642" s="2" t="str">
        <f ca="1">CELL("FORMAT",Table1[7])</f>
        <v>G</v>
      </c>
      <c r="H642" s="2"/>
      <c r="I642" s="2"/>
      <c r="J642" s="2"/>
      <c r="L642">
        <f ca="1">INDEX(Table1[4],MATCH(ROW()-2,Table1[5]))</f>
        <v>690</v>
      </c>
      <c r="M642" t="str">
        <f ca="1">INDEX(Sheet1!A:A,Table2[[#This Row],[//]])</f>
        <v>Glue Stick GS-100 (8 gram)</v>
      </c>
      <c r="N642" t="str">
        <f ca="1">IF(INDEX(Sheet1!B:B,Table2[[#This Row],[//]])="","",INDEX(Sheet1!B:B,Table2[[#This Row],[//]]))</f>
        <v>24pcs x 36bxs</v>
      </c>
      <c r="O642" s="4">
        <f ca="1">IF(INDEX(Sheet1!C:C,Table2[[#This Row],[//]])="","",INDEX(Sheet1!C:C,Table2[[#This Row],[//]]))</f>
        <v>2100</v>
      </c>
      <c r="P642" s="2" t="str">
        <f ca="1">IF(INDEX(Sheet1!D:D,Table2[[#This Row],[//]])="","",INDEX(Sheet1!D:D,Table2[[#This Row],[//]]))</f>
        <v>pc</v>
      </c>
      <c r="Q642" s="2" t="str">
        <f ca="1">IF(INDEX(Sheet1!E:E,Table2[[#This Row],[//]])="","",INDEX(Sheet1!E:E,Table2[[#This Row],[//]]))</f>
        <v>++</v>
      </c>
    </row>
    <row r="643" spans="1:17" x14ac:dyDescent="0.25">
      <c r="A643" s="2">
        <f>IF(OR(Sheet1!A643=Table1[[#Headers],[NAMA BARANG "JOYKO"]],Sheet1!A643=""),"",ROW(Sheet1!A643))</f>
        <v>643</v>
      </c>
      <c r="B643" s="2">
        <f>IF(Table1[[#This Row],[NAMA BARANG "JOYKO"]]="","",COUNT(B$2:B642)+1)</f>
        <v>608</v>
      </c>
      <c r="C643" s="2" t="str">
        <f>INDEX(Sheet1!A:A,INDEX(Table1[NAMA BARANG "JOYKO"],MATCH(ROW()-2,Table1[1])))</f>
        <v>Flashlight FL-86</v>
      </c>
      <c r="D643" s="2" t="str">
        <f t="shared" ref="D643:D706" si="10">"C"&amp;2&amp;":C"&amp;ROW()-1</f>
        <v>C2:C642</v>
      </c>
      <c r="E643" s="2">
        <f ca="1">IF(_xlfn.IFNA(MATCH(Table1[[#This Row],[2]],INDIRECT(Table1[[#This Row],[3]]),0),0)=0,INDEX(Table1[NAMA BARANG "JOYKO"],MATCH(ROW()-2,Table1[1])),"")</f>
        <v>679</v>
      </c>
      <c r="F643" s="2">
        <f ca="1">IF(Table1[4]="","",COUNT(F$2:F642)+1)</f>
        <v>629</v>
      </c>
      <c r="G643" s="2" t="str">
        <f ca="1">CELL("FORMAT",Table1[7])</f>
        <v>G</v>
      </c>
      <c r="H643" s="2"/>
      <c r="I643" s="2"/>
      <c r="J643" s="2"/>
      <c r="L643">
        <f ca="1">INDEX(Table1[4],MATCH(ROW()-2,Table1[5]))</f>
        <v>691</v>
      </c>
      <c r="M643" t="str">
        <f ca="1">INDEX(Sheet1!A:A,Table2[[#This Row],[//]])</f>
        <v>Glue Stick GS-102 (15 gram)</v>
      </c>
      <c r="N643" t="str">
        <f ca="1">IF(INDEX(Sheet1!B:B,Table2[[#This Row],[//]])="","",INDEX(Sheet1!B:B,Table2[[#This Row],[//]]))</f>
        <v>24pcs x 24bxs</v>
      </c>
      <c r="O643" s="4">
        <f ca="1">IF(INDEX(Sheet1!C:C,Table2[[#This Row],[//]])="","",INDEX(Sheet1!C:C,Table2[[#This Row],[//]]))</f>
        <v>3300</v>
      </c>
      <c r="P643" s="2" t="str">
        <f ca="1">IF(INDEX(Sheet1!D:D,Table2[[#This Row],[//]])="","",INDEX(Sheet1!D:D,Table2[[#This Row],[//]]))</f>
        <v>pc</v>
      </c>
      <c r="Q643" s="2" t="str">
        <f ca="1">IF(INDEX(Sheet1!E:E,Table2[[#This Row],[//]])="","",INDEX(Sheet1!E:E,Table2[[#This Row],[//]]))</f>
        <v>++</v>
      </c>
    </row>
    <row r="644" spans="1:17" x14ac:dyDescent="0.25">
      <c r="A644" s="2">
        <f>IF(OR(Sheet1!A644=Table1[[#Headers],[NAMA BARANG "JOYKO"]],Sheet1!A644=""),"",ROW(Sheet1!A644))</f>
        <v>644</v>
      </c>
      <c r="B644" s="2">
        <f>IF(Table1[[#This Row],[NAMA BARANG "JOYKO"]]="","",COUNT(B$2:B643)+1)</f>
        <v>609</v>
      </c>
      <c r="C644" s="2" t="str">
        <f>INDEX(Sheet1!A:A,INDEX(Table1[NAMA BARANG "JOYKO"],MATCH(ROW()-2,Table1[1])))</f>
        <v>Flashlight FL-87</v>
      </c>
      <c r="D644" s="2" t="str">
        <f t="shared" si="10"/>
        <v>C2:C643</v>
      </c>
      <c r="E644" s="2">
        <f ca="1">IF(_xlfn.IFNA(MATCH(Table1[[#This Row],[2]],INDIRECT(Table1[[#This Row],[3]]),0),0)=0,INDEX(Table1[NAMA BARANG "JOYKO"],MATCH(ROW()-2,Table1[1])),"")</f>
        <v>680</v>
      </c>
      <c r="F644" s="2">
        <f ca="1">IF(Table1[4]="","",COUNT(F$2:F643)+1)</f>
        <v>630</v>
      </c>
      <c r="G644" s="2" t="str">
        <f ca="1">CELL("FORMAT",Table1[7])</f>
        <v>G</v>
      </c>
      <c r="H644" s="2"/>
      <c r="I644" s="2"/>
      <c r="J644" s="2"/>
      <c r="L644">
        <f ca="1">INDEX(Table1[4],MATCH(ROW()-2,Table1[5]))</f>
        <v>692</v>
      </c>
      <c r="M644" t="str">
        <f ca="1">INDEX(Sheet1!A:A,Table2[[#This Row],[//]])</f>
        <v>Glue Stick GS-103 Batik (8 gram)</v>
      </c>
      <c r="N644" t="str">
        <f ca="1">IF(INDEX(Sheet1!B:B,Table2[[#This Row],[//]])="","",INDEX(Sheet1!B:B,Table2[[#This Row],[//]]))</f>
        <v>24pcs x 36bxs</v>
      </c>
      <c r="O644" s="4">
        <f ca="1">IF(INDEX(Sheet1!C:C,Table2[[#This Row],[//]])="","",INDEX(Sheet1!C:C,Table2[[#This Row],[//]]))</f>
        <v>2300</v>
      </c>
      <c r="P644" s="2" t="str">
        <f ca="1">IF(INDEX(Sheet1!D:D,Table2[[#This Row],[//]])="","",INDEX(Sheet1!D:D,Table2[[#This Row],[//]]))</f>
        <v>pc</v>
      </c>
      <c r="Q644" s="2" t="str">
        <f ca="1">IF(INDEX(Sheet1!E:E,Table2[[#This Row],[//]])="","",INDEX(Sheet1!E:E,Table2[[#This Row],[//]]))</f>
        <v>++</v>
      </c>
    </row>
    <row r="645" spans="1:17" x14ac:dyDescent="0.25">
      <c r="A645" s="2">
        <f>IF(OR(Sheet1!A645=Table1[[#Headers],[NAMA BARANG "JOYKO"]],Sheet1!A645=""),"",ROW(Sheet1!A645))</f>
        <v>645</v>
      </c>
      <c r="B645" s="2">
        <f>IF(Table1[[#This Row],[NAMA BARANG "JOYKO"]]="","",COUNT(B$2:B644)+1)</f>
        <v>610</v>
      </c>
      <c r="C645" s="2" t="str">
        <f>INDEX(Sheet1!A:A,INDEX(Table1[NAMA BARANG "JOYKO"],MATCH(ROW()-2,Table1[1])))</f>
        <v>Flashlight FL-88</v>
      </c>
      <c r="D645" s="2" t="str">
        <f t="shared" si="10"/>
        <v>C2:C644</v>
      </c>
      <c r="E645" s="2">
        <f ca="1">IF(_xlfn.IFNA(MATCH(Table1[[#This Row],[2]],INDIRECT(Table1[[#This Row],[3]]),0),0)=0,INDEX(Table1[NAMA BARANG "JOYKO"],MATCH(ROW()-2,Table1[1])),"")</f>
        <v>681</v>
      </c>
      <c r="F645" s="2">
        <f ca="1">IF(Table1[4]="","",COUNT(F$2:F644)+1)</f>
        <v>631</v>
      </c>
      <c r="G645" s="2" t="str">
        <f ca="1">CELL("FORMAT",Table1[7])</f>
        <v>G</v>
      </c>
      <c r="H645" s="2"/>
      <c r="I645" s="2"/>
      <c r="J645" s="2"/>
      <c r="L645">
        <f ca="1">INDEX(Table1[4],MATCH(ROW()-2,Table1[5]))</f>
        <v>693</v>
      </c>
      <c r="M645" t="str">
        <f ca="1">INDEX(Sheet1!A:A,Table2[[#This Row],[//]])</f>
        <v>Glue Stick GS-104 Animal Kingdom (8 gram)</v>
      </c>
      <c r="N645" t="str">
        <f ca="1">IF(INDEX(Sheet1!B:B,Table2[[#This Row],[//]])="","",INDEX(Sheet1!B:B,Table2[[#This Row],[//]]))</f>
        <v>24pcs x 36bxs</v>
      </c>
      <c r="O645" s="4">
        <f ca="1">IF(INDEX(Sheet1!C:C,Table2[[#This Row],[//]])="","",INDEX(Sheet1!C:C,Table2[[#This Row],[//]]))</f>
        <v>2450</v>
      </c>
      <c r="P645" s="2" t="str">
        <f ca="1">IF(INDEX(Sheet1!D:D,Table2[[#This Row],[//]])="","",INDEX(Sheet1!D:D,Table2[[#This Row],[//]]))</f>
        <v>pc</v>
      </c>
      <c r="Q645" s="2" t="str">
        <f ca="1">IF(INDEX(Sheet1!E:E,Table2[[#This Row],[//]])="","",INDEX(Sheet1!E:E,Table2[[#This Row],[//]]))</f>
        <v>++</v>
      </c>
    </row>
    <row r="646" spans="1:17" x14ac:dyDescent="0.25">
      <c r="A646" s="2">
        <f>IF(OR(Sheet1!A646=Table1[[#Headers],[NAMA BARANG "JOYKO"]],Sheet1!A646=""),"",ROW(Sheet1!A646))</f>
        <v>646</v>
      </c>
      <c r="B646" s="2">
        <f>IF(Table1[[#This Row],[NAMA BARANG "JOYKO"]]="","",COUNT(B$2:B645)+1)</f>
        <v>611</v>
      </c>
      <c r="C646" s="2" t="str">
        <f>INDEX(Sheet1!A:A,INDEX(Table1[NAMA BARANG "JOYKO"],MATCH(ROW()-2,Table1[1])))</f>
        <v>Flashlight FL-89</v>
      </c>
      <c r="D646" s="2" t="str">
        <f t="shared" si="10"/>
        <v>C2:C645</v>
      </c>
      <c r="E646" s="2">
        <f ca="1">IF(_xlfn.IFNA(MATCH(Table1[[#This Row],[2]],INDIRECT(Table1[[#This Row],[3]]),0),0)=0,INDEX(Table1[NAMA BARANG "JOYKO"],MATCH(ROW()-2,Table1[1])),"")</f>
        <v>682</v>
      </c>
      <c r="F646" s="2">
        <f ca="1">IF(Table1[4]="","",COUNT(F$2:F645)+1)</f>
        <v>632</v>
      </c>
      <c r="G646" s="2" t="str">
        <f ca="1">CELL("FORMAT",Table1[7])</f>
        <v>G</v>
      </c>
      <c r="H646" s="2"/>
      <c r="I646" s="2"/>
      <c r="J646" s="2"/>
      <c r="L646">
        <f ca="1">INDEX(Table1[4],MATCH(ROW()-2,Table1[5]))</f>
        <v>694</v>
      </c>
      <c r="M646" t="str">
        <f ca="1">INDEX(Sheet1!A:A,Table2[[#This Row],[//]])</f>
        <v>Glue Stick GS-105 (8 gram)</v>
      </c>
      <c r="N646" t="str">
        <f ca="1">IF(INDEX(Sheet1!B:B,Table2[[#This Row],[//]])="","",INDEX(Sheet1!B:B,Table2[[#This Row],[//]]))</f>
        <v>24pcs x 36bxs</v>
      </c>
      <c r="O646" s="4">
        <f ca="1">IF(INDEX(Sheet1!C:C,Table2[[#This Row],[//]])="","",INDEX(Sheet1!C:C,Table2[[#This Row],[//]]))</f>
        <v>2350</v>
      </c>
      <c r="P646" s="2" t="str">
        <f ca="1">IF(INDEX(Sheet1!D:D,Table2[[#This Row],[//]])="","",INDEX(Sheet1!D:D,Table2[[#This Row],[//]]))</f>
        <v>pc</v>
      </c>
      <c r="Q646" s="2" t="str">
        <f ca="1">IF(INDEX(Sheet1!E:E,Table2[[#This Row],[//]])="","",INDEX(Sheet1!E:E,Table2[[#This Row],[//]]))</f>
        <v>++</v>
      </c>
    </row>
    <row r="647" spans="1:17" x14ac:dyDescent="0.25">
      <c r="A647" s="2">
        <f>IF(OR(Sheet1!A647=Table1[[#Headers],[NAMA BARANG "JOYKO"]],Sheet1!A647=""),"",ROW(Sheet1!A647))</f>
        <v>647</v>
      </c>
      <c r="B647" s="2">
        <f>IF(Table1[[#This Row],[NAMA BARANG "JOYKO"]]="","",COUNT(B$2:B646)+1)</f>
        <v>612</v>
      </c>
      <c r="C647" s="2" t="str">
        <f>INDEX(Sheet1!A:A,INDEX(Table1[NAMA BARANG "JOYKO"],MATCH(ROW()-2,Table1[1])))</f>
        <v>Flashlight FL-90UV</v>
      </c>
      <c r="D647" s="2" t="str">
        <f t="shared" si="10"/>
        <v>C2:C646</v>
      </c>
      <c r="E647" s="2">
        <f ca="1">IF(_xlfn.IFNA(MATCH(Table1[[#This Row],[2]],INDIRECT(Table1[[#This Row],[3]]),0),0)=0,INDEX(Table1[NAMA BARANG "JOYKO"],MATCH(ROW()-2,Table1[1])),"")</f>
        <v>683</v>
      </c>
      <c r="F647" s="2">
        <f ca="1">IF(Table1[4]="","",COUNT(F$2:F646)+1)</f>
        <v>633</v>
      </c>
      <c r="G647" s="2" t="str">
        <f ca="1">CELL("FORMAT",Table1[7])</f>
        <v>G</v>
      </c>
      <c r="H647" s="2"/>
      <c r="I647" s="2"/>
      <c r="J647" s="2"/>
      <c r="L647">
        <f ca="1">INDEX(Table1[4],MATCH(ROW()-2,Table1[5]))</f>
        <v>695</v>
      </c>
      <c r="M647" t="str">
        <f ca="1">INDEX(Sheet1!A:A,Table2[[#This Row],[//]])</f>
        <v>Glue Stick GS-106 (20 gram)</v>
      </c>
      <c r="N647" t="str">
        <f ca="1">IF(INDEX(Sheet1!B:B,Table2[[#This Row],[//]])="","",INDEX(Sheet1!B:B,Table2[[#This Row],[//]]))</f>
        <v>12pcs x 48bxs</v>
      </c>
      <c r="O647" s="4">
        <f ca="1">IF(INDEX(Sheet1!C:C,Table2[[#This Row],[//]])="","",INDEX(Sheet1!C:C,Table2[[#This Row],[//]]))</f>
        <v>4200</v>
      </c>
      <c r="P647" s="2" t="str">
        <f ca="1">IF(INDEX(Sheet1!D:D,Table2[[#This Row],[//]])="","",INDEX(Sheet1!D:D,Table2[[#This Row],[//]]))</f>
        <v>pc</v>
      </c>
      <c r="Q647" s="2" t="str">
        <f ca="1">IF(INDEX(Sheet1!E:E,Table2[[#This Row],[//]])="","",INDEX(Sheet1!E:E,Table2[[#This Row],[//]]))</f>
        <v>++</v>
      </c>
    </row>
    <row r="648" spans="1:17" x14ac:dyDescent="0.25">
      <c r="A648" s="2">
        <f>IF(OR(Sheet1!A648=Table1[[#Headers],[NAMA BARANG "JOYKO"]],Sheet1!A648=""),"",ROW(Sheet1!A648))</f>
        <v>648</v>
      </c>
      <c r="B648" s="2">
        <f>IF(Table1[[#This Row],[NAMA BARANG "JOYKO"]]="","",COUNT(B$2:B647)+1)</f>
        <v>613</v>
      </c>
      <c r="C648" s="2" t="str">
        <f>INDEX(Sheet1!A:A,INDEX(Table1[NAMA BARANG "JOYKO"],MATCH(ROW()-2,Table1[1])))</f>
        <v>Flashlight FL-91</v>
      </c>
      <c r="D648" s="2" t="str">
        <f t="shared" si="10"/>
        <v>C2:C647</v>
      </c>
      <c r="E648" s="2">
        <f ca="1">IF(_xlfn.IFNA(MATCH(Table1[[#This Row],[2]],INDIRECT(Table1[[#This Row],[3]]),0),0)=0,INDEX(Table1[NAMA BARANG "JOYKO"],MATCH(ROW()-2,Table1[1])),"")</f>
        <v>684</v>
      </c>
      <c r="F648" s="2">
        <f ca="1">IF(Table1[4]="","",COUNT(F$2:F647)+1)</f>
        <v>634</v>
      </c>
      <c r="G648" s="2" t="str">
        <f ca="1">CELL("FORMAT",Table1[7])</f>
        <v>G</v>
      </c>
      <c r="H648" s="2"/>
      <c r="I648" s="2"/>
      <c r="J648" s="2"/>
      <c r="L648">
        <f ca="1">INDEX(Table1[4],MATCH(ROW()-2,Table1[5]))</f>
        <v>696</v>
      </c>
      <c r="M648" t="str">
        <f ca="1">INDEX(Sheet1!A:A,Table2[[#This Row],[//]])</f>
        <v>Glue Stick GS-107 (36 gram)</v>
      </c>
      <c r="N648" t="str">
        <f ca="1">IF(INDEX(Sheet1!B:B,Table2[[#This Row],[//]])="","",INDEX(Sheet1!B:B,Table2[[#This Row],[//]]))</f>
        <v>12pcs x 24bxs</v>
      </c>
      <c r="O648" s="4">
        <f ca="1">IF(INDEX(Sheet1!C:C,Table2[[#This Row],[//]])="","",INDEX(Sheet1!C:C,Table2[[#This Row],[//]]))</f>
        <v>6500</v>
      </c>
      <c r="P648" s="2" t="str">
        <f ca="1">IF(INDEX(Sheet1!D:D,Table2[[#This Row],[//]])="","",INDEX(Sheet1!D:D,Table2[[#This Row],[//]]))</f>
        <v>pc</v>
      </c>
      <c r="Q648" s="2" t="str">
        <f ca="1">IF(INDEX(Sheet1!E:E,Table2[[#This Row],[//]])="","",INDEX(Sheet1!E:E,Table2[[#This Row],[//]]))</f>
        <v>++</v>
      </c>
    </row>
    <row r="649" spans="1:17" x14ac:dyDescent="0.25">
      <c r="A649" s="2">
        <f>IF(OR(Sheet1!A649=Table1[[#Headers],[NAMA BARANG "JOYKO"]],Sheet1!A649=""),"",ROW(Sheet1!A649))</f>
        <v>649</v>
      </c>
      <c r="B649" s="2">
        <f>IF(Table1[[#This Row],[NAMA BARANG "JOYKO"]]="","",COUNT(B$2:B648)+1)</f>
        <v>614</v>
      </c>
      <c r="C649" s="2" t="str">
        <f>INDEX(Sheet1!A:A,INDEX(Table1[NAMA BARANG "JOYKO"],MATCH(ROW()-2,Table1[1])))</f>
        <v>Flashlight FL-92 LED/UV</v>
      </c>
      <c r="D649" s="2" t="str">
        <f t="shared" si="10"/>
        <v>C2:C648</v>
      </c>
      <c r="E649" s="2">
        <f ca="1">IF(_xlfn.IFNA(MATCH(Table1[[#This Row],[2]],INDIRECT(Table1[[#This Row],[3]]),0),0)=0,INDEX(Table1[NAMA BARANG "JOYKO"],MATCH(ROW()-2,Table1[1])),"")</f>
        <v>685</v>
      </c>
      <c r="F649" s="2">
        <f ca="1">IF(Table1[4]="","",COUNT(F$2:F648)+1)</f>
        <v>635</v>
      </c>
      <c r="G649" s="2" t="str">
        <f ca="1">CELL("FORMAT",Table1[7])</f>
        <v>G</v>
      </c>
      <c r="H649" s="2"/>
      <c r="I649" s="2"/>
      <c r="J649" s="2"/>
      <c r="L649">
        <f ca="1">INDEX(Table1[4],MATCH(ROW()-2,Table1[5]))</f>
        <v>697</v>
      </c>
      <c r="M649" t="str">
        <f ca="1">INDEX(Sheet1!A:A,Table2[[#This Row],[//]])</f>
        <v>Glue Stick GS-108 (8 gram)</v>
      </c>
      <c r="N649" t="str">
        <f ca="1">IF(INDEX(Sheet1!B:B,Table2[[#This Row],[//]])="","",INDEX(Sheet1!B:B,Table2[[#This Row],[//]]))</f>
        <v>12pcs x 32bxs</v>
      </c>
      <c r="O649" s="4">
        <f ca="1">IF(INDEX(Sheet1!C:C,Table2[[#This Row],[//]])="","",INDEX(Sheet1!C:C,Table2[[#This Row],[//]]))</f>
        <v>1500</v>
      </c>
      <c r="P649" s="2" t="str">
        <f ca="1">IF(INDEX(Sheet1!D:D,Table2[[#This Row],[//]])="","",INDEX(Sheet1!D:D,Table2[[#This Row],[//]]))</f>
        <v>pc</v>
      </c>
      <c r="Q649" s="2" t="str">
        <f ca="1">IF(INDEX(Sheet1!E:E,Table2[[#This Row],[//]])="","",INDEX(Sheet1!E:E,Table2[[#This Row],[//]]))</f>
        <v>++</v>
      </c>
    </row>
    <row r="650" spans="1:17" x14ac:dyDescent="0.25">
      <c r="A650" s="2">
        <f>IF(OR(Sheet1!A650=Table1[[#Headers],[NAMA BARANG "JOYKO"]],Sheet1!A650=""),"",ROW(Sheet1!A650))</f>
        <v>650</v>
      </c>
      <c r="B650" s="2">
        <f>IF(Table1[[#This Row],[NAMA BARANG "JOYKO"]]="","",COUNT(B$2:B649)+1)</f>
        <v>615</v>
      </c>
      <c r="C650" s="2" t="str">
        <f>INDEX(Sheet1!A:A,INDEX(Table1[NAMA BARANG "JOYKO"],MATCH(ROW()-2,Table1[1])))</f>
        <v>GLUE</v>
      </c>
      <c r="D650" s="2" t="str">
        <f t="shared" si="10"/>
        <v>C2:C649</v>
      </c>
      <c r="E650" s="2">
        <f ca="1">IF(_xlfn.IFNA(MATCH(Table1[[#This Row],[2]],INDIRECT(Table1[[#This Row],[3]]),0),0)=0,INDEX(Table1[NAMA BARANG "JOYKO"],MATCH(ROW()-2,Table1[1])),"")</f>
        <v>686</v>
      </c>
      <c r="F650" s="2">
        <f ca="1">IF(Table1[4]="","",COUNT(F$2:F649)+1)</f>
        <v>636</v>
      </c>
      <c r="G650" s="2" t="str">
        <f ca="1">CELL("FORMAT",Table1[7])</f>
        <v>G</v>
      </c>
      <c r="H650" s="2"/>
      <c r="I650" s="2"/>
      <c r="J650" s="2"/>
      <c r="L650">
        <f ca="1">INDEX(Table1[4],MATCH(ROW()-2,Table1[5]))</f>
        <v>698</v>
      </c>
      <c r="M650" t="str">
        <f ca="1">INDEX(Sheet1!A:A,Table2[[#This Row],[//]])</f>
        <v>Glue Stick GS-112</v>
      </c>
      <c r="N650" t="str">
        <f ca="1">IF(INDEX(Sheet1!B:B,Table2[[#This Row],[//]])="","",INDEX(Sheet1!B:B,Table2[[#This Row],[//]]))</f>
        <v>24pcs x 36bxs</v>
      </c>
      <c r="O650" s="4">
        <f ca="1">IF(INDEX(Sheet1!C:C,Table2[[#This Row],[//]])="","",INDEX(Sheet1!C:C,Table2[[#This Row],[//]]))</f>
        <v>3300</v>
      </c>
      <c r="P650" s="2" t="str">
        <f ca="1">IF(INDEX(Sheet1!D:D,Table2[[#This Row],[//]])="","",INDEX(Sheet1!D:D,Table2[[#This Row],[//]]))</f>
        <v>pc</v>
      </c>
      <c r="Q650" s="2" t="str">
        <f ca="1">IF(INDEX(Sheet1!E:E,Table2[[#This Row],[//]])="","",INDEX(Sheet1!E:E,Table2[[#This Row],[//]]))</f>
        <v>++</v>
      </c>
    </row>
    <row r="651" spans="1:17" x14ac:dyDescent="0.25">
      <c r="A651" s="2">
        <f>IF(OR(Sheet1!A651=Table1[[#Headers],[NAMA BARANG "JOYKO"]],Sheet1!A651=""),"",ROW(Sheet1!A651))</f>
        <v>651</v>
      </c>
      <c r="B651" s="2">
        <f>IF(Table1[[#This Row],[NAMA BARANG "JOYKO"]]="","",COUNT(B$2:B650)+1)</f>
        <v>616</v>
      </c>
      <c r="C651" s="2" t="str">
        <f>INDEX(Sheet1!A:A,INDEX(Table1[NAMA BARANG "JOYKO"],MATCH(ROW()-2,Table1[1])))</f>
        <v>Glue Stick GS-09 (8 gram)</v>
      </c>
      <c r="D651" s="2" t="str">
        <f t="shared" si="10"/>
        <v>C2:C650</v>
      </c>
      <c r="E651" s="2">
        <f ca="1">IF(_xlfn.IFNA(MATCH(Table1[[#This Row],[2]],INDIRECT(Table1[[#This Row],[3]]),0),0)=0,INDEX(Table1[NAMA BARANG "JOYKO"],MATCH(ROW()-2,Table1[1])),"")</f>
        <v>687</v>
      </c>
      <c r="F651" s="2">
        <f ca="1">IF(Table1[4]="","",COUNT(F$2:F650)+1)</f>
        <v>637</v>
      </c>
      <c r="G651" s="2" t="str">
        <f ca="1">CELL("FORMAT",Table1[7])</f>
        <v>G</v>
      </c>
      <c r="H651" s="2"/>
      <c r="I651" s="2"/>
      <c r="J651" s="2"/>
      <c r="L651">
        <f ca="1">INDEX(Table1[4],MATCH(ROW()-2,Table1[5]))</f>
        <v>699</v>
      </c>
      <c r="M651" t="str">
        <f ca="1">INDEX(Sheet1!A:A,Table2[[#This Row],[//]])</f>
        <v>Glue Stick GS-114</v>
      </c>
      <c r="N651" t="str">
        <f ca="1">IF(INDEX(Sheet1!B:B,Table2[[#This Row],[//]])="","",INDEX(Sheet1!B:B,Table2[[#This Row],[//]]))</f>
        <v>24pcs x 30bxs</v>
      </c>
      <c r="O651" s="4">
        <f ca="1">IF(INDEX(Sheet1!C:C,Table2[[#This Row],[//]])="","",INDEX(Sheet1!C:C,Table2[[#This Row],[//]]))</f>
        <v>5900</v>
      </c>
      <c r="P651" s="2" t="str">
        <f ca="1">IF(INDEX(Sheet1!D:D,Table2[[#This Row],[//]])="","",INDEX(Sheet1!D:D,Table2[[#This Row],[//]]))</f>
        <v>pc</v>
      </c>
      <c r="Q651" s="2" t="str">
        <f ca="1">IF(INDEX(Sheet1!E:E,Table2[[#This Row],[//]])="","",INDEX(Sheet1!E:E,Table2[[#This Row],[//]]))</f>
        <v>++</v>
      </c>
    </row>
    <row r="652" spans="1:17" x14ac:dyDescent="0.25">
      <c r="A652" s="2">
        <f>IF(OR(Sheet1!A652=Table1[[#Headers],[NAMA BARANG "JOYKO"]],Sheet1!A652=""),"",ROW(Sheet1!A652))</f>
        <v>652</v>
      </c>
      <c r="B652" s="2">
        <f>IF(Table1[[#This Row],[NAMA BARANG "JOYKO"]]="","",COUNT(B$2:B651)+1)</f>
        <v>617</v>
      </c>
      <c r="C652" s="2" t="str">
        <f>INDEX(Sheet1!A:A,INDEX(Table1[NAMA BARANG "JOYKO"],MATCH(ROW()-2,Table1[1])))</f>
        <v>Glue Stick GS-15 (15 gram)</v>
      </c>
      <c r="D652" s="2" t="str">
        <f t="shared" si="10"/>
        <v>C2:C651</v>
      </c>
      <c r="E652" s="2">
        <f ca="1">IF(_xlfn.IFNA(MATCH(Table1[[#This Row],[2]],INDIRECT(Table1[[#This Row],[3]]),0),0)=0,INDEX(Table1[NAMA BARANG "JOYKO"],MATCH(ROW()-2,Table1[1])),"")</f>
        <v>688</v>
      </c>
      <c r="F652" s="2">
        <f ca="1">IF(Table1[4]="","",COUNT(F$2:F651)+1)</f>
        <v>638</v>
      </c>
      <c r="G652" s="2" t="str">
        <f ca="1">CELL("FORMAT",Table1[7])</f>
        <v>G</v>
      </c>
      <c r="H652" s="2"/>
      <c r="I652" s="2"/>
      <c r="J652" s="2"/>
      <c r="L652">
        <f ca="1">INDEX(Table1[4],MATCH(ROW()-2,Table1[5]))</f>
        <v>700</v>
      </c>
      <c r="M652" t="str">
        <f ca="1">INDEX(Sheet1!A:A,Table2[[#This Row],[//]])</f>
        <v>Glue Stick GS-115</v>
      </c>
      <c r="N652" t="str">
        <f ca="1">IF(INDEX(Sheet1!B:B,Table2[[#This Row],[//]])="","",INDEX(Sheet1!B:B,Table2[[#This Row],[//]]))</f>
        <v>24pcs x 16bxs</v>
      </c>
      <c r="O652" s="4">
        <f ca="1">IF(INDEX(Sheet1!C:C,Table2[[#This Row],[//]])="","",INDEX(Sheet1!C:C,Table2[[#This Row],[//]]))</f>
        <v>3900</v>
      </c>
      <c r="P652" s="2" t="str">
        <f ca="1">IF(INDEX(Sheet1!D:D,Table2[[#This Row],[//]])="","",INDEX(Sheet1!D:D,Table2[[#This Row],[//]]))</f>
        <v>pc</v>
      </c>
      <c r="Q652" s="2" t="str">
        <f ca="1">IF(INDEX(Sheet1!E:E,Table2[[#This Row],[//]])="","",INDEX(Sheet1!E:E,Table2[[#This Row],[//]]))</f>
        <v>++</v>
      </c>
    </row>
    <row r="653" spans="1:17" x14ac:dyDescent="0.25">
      <c r="A653" s="2">
        <f>IF(OR(Sheet1!A653=Table1[[#Headers],[NAMA BARANG "JOYKO"]],Sheet1!A653=""),"",ROW(Sheet1!A653))</f>
        <v>653</v>
      </c>
      <c r="B653" s="2">
        <f>IF(Table1[[#This Row],[NAMA BARANG "JOYKO"]]="","",COUNT(B$2:B652)+1)</f>
        <v>618</v>
      </c>
      <c r="C653" s="2" t="str">
        <f>INDEX(Sheet1!A:A,INDEX(Table1[NAMA BARANG "JOYKO"],MATCH(ROW()-2,Table1[1])))</f>
        <v>Glue Stick GS-25 (25 gram)</v>
      </c>
      <c r="D653" s="2" t="str">
        <f t="shared" si="10"/>
        <v>C2:C652</v>
      </c>
      <c r="E653" s="2">
        <f ca="1">IF(_xlfn.IFNA(MATCH(Table1[[#This Row],[2]],INDIRECT(Table1[[#This Row],[3]]),0),0)=0,INDEX(Table1[NAMA BARANG "JOYKO"],MATCH(ROW()-2,Table1[1])),"")</f>
        <v>689</v>
      </c>
      <c r="F653" s="2">
        <f ca="1">IF(Table1[4]="","",COUNT(F$2:F652)+1)</f>
        <v>639</v>
      </c>
      <c r="G653" s="2" t="str">
        <f ca="1">CELL("FORMAT",Table1[7])</f>
        <v>G</v>
      </c>
      <c r="H653" s="2"/>
      <c r="I653" s="2"/>
      <c r="J653" s="2"/>
      <c r="L653">
        <f ca="1">INDEX(Table1[4],MATCH(ROW()-2,Table1[5]))</f>
        <v>701</v>
      </c>
      <c r="M653" t="str">
        <f ca="1">INDEX(Sheet1!A:A,Table2[[#This Row],[//]])</f>
        <v>Glue GL-0507</v>
      </c>
      <c r="N653" t="str">
        <f ca="1">IF(INDEX(Sheet1!B:B,Table2[[#This Row],[//]])="","",INDEX(Sheet1!B:B,Table2[[#This Row],[//]]))</f>
        <v>12pcs x 27bxs</v>
      </c>
      <c r="O653" s="4">
        <f ca="1">IF(INDEX(Sheet1!C:C,Table2[[#This Row],[//]])="","",INDEX(Sheet1!C:C,Table2[[#This Row],[//]]))</f>
        <v>37200</v>
      </c>
      <c r="P653" s="2" t="str">
        <f ca="1">IF(INDEX(Sheet1!D:D,Table2[[#This Row],[//]])="","",INDEX(Sheet1!D:D,Table2[[#This Row],[//]]))</f>
        <v>bxs</v>
      </c>
      <c r="Q653" s="2" t="str">
        <f ca="1">IF(INDEX(Sheet1!E:E,Table2[[#This Row],[//]])="","",INDEX(Sheet1!E:E,Table2[[#This Row],[//]]))</f>
        <v>++</v>
      </c>
    </row>
    <row r="654" spans="1:17" x14ac:dyDescent="0.25">
      <c r="A654" s="2">
        <f>IF(OR(Sheet1!A654=Table1[[#Headers],[NAMA BARANG "JOYKO"]],Sheet1!A654=""),"",ROW(Sheet1!A654))</f>
        <v>654</v>
      </c>
      <c r="B654" s="2">
        <f>IF(Table1[[#This Row],[NAMA BARANG "JOYKO"]]="","",COUNT(B$2:B653)+1)</f>
        <v>619</v>
      </c>
      <c r="C654" s="2" t="str">
        <f>INDEX(Sheet1!A:A,INDEX(Table1[NAMA BARANG "JOYKO"],MATCH(ROW()-2,Table1[1])))</f>
        <v>Glue Stick GS-100 (8 gram)</v>
      </c>
      <c r="D654" s="2" t="str">
        <f t="shared" si="10"/>
        <v>C2:C653</v>
      </c>
      <c r="E654" s="2">
        <f ca="1">IF(_xlfn.IFNA(MATCH(Table1[[#This Row],[2]],INDIRECT(Table1[[#This Row],[3]]),0),0)=0,INDEX(Table1[NAMA BARANG "JOYKO"],MATCH(ROW()-2,Table1[1])),"")</f>
        <v>690</v>
      </c>
      <c r="F654" s="2">
        <f ca="1">IF(Table1[4]="","",COUNT(F$2:F653)+1)</f>
        <v>640</v>
      </c>
      <c r="G654" s="2" t="str">
        <f ca="1">CELL("FORMAT",Table1[7])</f>
        <v>G</v>
      </c>
      <c r="H654" s="2"/>
      <c r="I654" s="2"/>
      <c r="J654" s="2"/>
      <c r="L654">
        <f ca="1">INDEX(Table1[4],MATCH(ROW()-2,Table1[5]))</f>
        <v>702</v>
      </c>
      <c r="M654" t="str">
        <f ca="1">INDEX(Sheet1!A:A,Table2[[#This Row],[//]])</f>
        <v>Glue GL-0508</v>
      </c>
      <c r="N654" t="str">
        <f ca="1">IF(INDEX(Sheet1!B:B,Table2[[#This Row],[//]])="","",INDEX(Sheet1!B:B,Table2[[#This Row],[//]]))</f>
        <v>12pcs x 12bxs</v>
      </c>
      <c r="O654" s="4">
        <f ca="1">IF(INDEX(Sheet1!C:C,Table2[[#This Row],[//]])="","",INDEX(Sheet1!C:C,Table2[[#This Row],[//]]))</f>
        <v>34200</v>
      </c>
      <c r="P654" s="2" t="str">
        <f ca="1">IF(INDEX(Sheet1!D:D,Table2[[#This Row],[//]])="","",INDEX(Sheet1!D:D,Table2[[#This Row],[//]]))</f>
        <v>bxs</v>
      </c>
      <c r="Q654" s="2" t="str">
        <f ca="1">IF(INDEX(Sheet1!E:E,Table2[[#This Row],[//]])="","",INDEX(Sheet1!E:E,Table2[[#This Row],[//]]))</f>
        <v>++</v>
      </c>
    </row>
    <row r="655" spans="1:17" x14ac:dyDescent="0.25">
      <c r="A655" s="2">
        <f>IF(OR(Sheet1!A655=Table1[[#Headers],[NAMA BARANG "JOYKO"]],Sheet1!A655=""),"",ROW(Sheet1!A655))</f>
        <v>655</v>
      </c>
      <c r="B655" s="2">
        <f>IF(Table1[[#This Row],[NAMA BARANG "JOYKO"]]="","",COUNT(B$2:B654)+1)</f>
        <v>620</v>
      </c>
      <c r="C655" s="2" t="str">
        <f>INDEX(Sheet1!A:A,INDEX(Table1[NAMA BARANG "JOYKO"],MATCH(ROW()-2,Table1[1])))</f>
        <v>Glue Stick GS-102 (15 gram)</v>
      </c>
      <c r="D655" s="2" t="str">
        <f t="shared" si="10"/>
        <v>C2:C654</v>
      </c>
      <c r="E655" s="2">
        <f ca="1">IF(_xlfn.IFNA(MATCH(Table1[[#This Row],[2]],INDIRECT(Table1[[#This Row],[3]]),0),0)=0,INDEX(Table1[NAMA BARANG "JOYKO"],MATCH(ROW()-2,Table1[1])),"")</f>
        <v>691</v>
      </c>
      <c r="F655" s="2">
        <f ca="1">IF(Table1[4]="","",COUNT(F$2:F654)+1)</f>
        <v>641</v>
      </c>
      <c r="G655" s="2" t="str">
        <f ca="1">CELL("FORMAT",Table1[7])</f>
        <v>G</v>
      </c>
      <c r="H655" s="2"/>
      <c r="I655" s="2"/>
      <c r="J655" s="2"/>
      <c r="L655">
        <f ca="1">INDEX(Table1[4],MATCH(ROW()-2,Table1[5]))</f>
        <v>703</v>
      </c>
      <c r="M655" t="str">
        <f ca="1">INDEX(Sheet1!A:A,Table2[[#This Row],[//]])</f>
        <v>Glue GL-30</v>
      </c>
      <c r="N655" t="str">
        <f ca="1">IF(INDEX(Sheet1!B:B,Table2[[#This Row],[//]])="","",INDEX(Sheet1!B:B,Table2[[#This Row],[//]]))</f>
        <v>12pcs x 48bxs</v>
      </c>
      <c r="O655" s="4">
        <f ca="1">IF(INDEX(Sheet1!C:C,Table2[[#This Row],[//]])="","",INDEX(Sheet1!C:C,Table2[[#This Row],[//]]))</f>
        <v>19800</v>
      </c>
      <c r="P655" s="2" t="str">
        <f ca="1">IF(INDEX(Sheet1!D:D,Table2[[#This Row],[//]])="","",INDEX(Sheet1!D:D,Table2[[#This Row],[//]]))</f>
        <v>bxs</v>
      </c>
      <c r="Q655" s="2" t="str">
        <f ca="1">IF(INDEX(Sheet1!E:E,Table2[[#This Row],[//]])="","",INDEX(Sheet1!E:E,Table2[[#This Row],[//]]))</f>
        <v>++</v>
      </c>
    </row>
    <row r="656" spans="1:17" x14ac:dyDescent="0.25">
      <c r="A656" s="2">
        <f>IF(OR(Sheet1!A656=Table1[[#Headers],[NAMA BARANG "JOYKO"]],Sheet1!A656=""),"",ROW(Sheet1!A656))</f>
        <v>656</v>
      </c>
      <c r="B656" s="2">
        <f>IF(Table1[[#This Row],[NAMA BARANG "JOYKO"]]="","",COUNT(B$2:B655)+1)</f>
        <v>621</v>
      </c>
      <c r="C656" s="2" t="str">
        <f>INDEX(Sheet1!A:A,INDEX(Table1[NAMA BARANG "JOYKO"],MATCH(ROW()-2,Table1[1])))</f>
        <v>Glue Stick GS-103 Batik (8 gram)</v>
      </c>
      <c r="D656" s="2" t="str">
        <f t="shared" si="10"/>
        <v>C2:C655</v>
      </c>
      <c r="E656" s="2">
        <f ca="1">IF(_xlfn.IFNA(MATCH(Table1[[#This Row],[2]],INDIRECT(Table1[[#This Row],[3]]),0),0)=0,INDEX(Table1[NAMA BARANG "JOYKO"],MATCH(ROW()-2,Table1[1])),"")</f>
        <v>692</v>
      </c>
      <c r="F656" s="2">
        <f ca="1">IF(Table1[4]="","",COUNT(F$2:F655)+1)</f>
        <v>642</v>
      </c>
      <c r="G656" s="2" t="str">
        <f ca="1">CELL("FORMAT",Table1[7])</f>
        <v>G</v>
      </c>
      <c r="H656" s="2"/>
      <c r="I656" s="2"/>
      <c r="J656" s="2"/>
      <c r="L656">
        <f ca="1">INDEX(Table1[4],MATCH(ROW()-2,Table1[5]))</f>
        <v>704</v>
      </c>
      <c r="M656" t="str">
        <f ca="1">INDEX(Sheet1!A:A,Table2[[#This Row],[//]])</f>
        <v>Glue GL-50</v>
      </c>
      <c r="N656" t="str">
        <f ca="1">IF(INDEX(Sheet1!B:B,Table2[[#This Row],[//]])="","",INDEX(Sheet1!B:B,Table2[[#This Row],[//]]))</f>
        <v>12pcs x 24bxs</v>
      </c>
      <c r="O656" s="4">
        <f ca="1">IF(INDEX(Sheet1!C:C,Table2[[#This Row],[//]])="","",INDEX(Sheet1!C:C,Table2[[#This Row],[//]]))</f>
        <v>30000</v>
      </c>
      <c r="P656" s="2" t="str">
        <f ca="1">IF(INDEX(Sheet1!D:D,Table2[[#This Row],[//]])="","",INDEX(Sheet1!D:D,Table2[[#This Row],[//]]))</f>
        <v>bxs</v>
      </c>
      <c r="Q656" s="2" t="str">
        <f ca="1">IF(INDEX(Sheet1!E:E,Table2[[#This Row],[//]])="","",INDEX(Sheet1!E:E,Table2[[#This Row],[//]]))</f>
        <v>++</v>
      </c>
    </row>
    <row r="657" spans="1:17" x14ac:dyDescent="0.25">
      <c r="A657" s="2">
        <f>IF(OR(Sheet1!A657=Table1[[#Headers],[NAMA BARANG "JOYKO"]],Sheet1!A657=""),"",ROW(Sheet1!A657))</f>
        <v>657</v>
      </c>
      <c r="B657" s="2">
        <f>IF(Table1[[#This Row],[NAMA BARANG "JOYKO"]]="","",COUNT(B$2:B656)+1)</f>
        <v>622</v>
      </c>
      <c r="C657" s="2" t="str">
        <f>INDEX(Sheet1!A:A,INDEX(Table1[NAMA BARANG "JOYKO"],MATCH(ROW()-2,Table1[1])))</f>
        <v>Glue Stick GS-104 Animal Kingdom (8 gram)</v>
      </c>
      <c r="D657" s="2" t="str">
        <f t="shared" si="10"/>
        <v>C2:C656</v>
      </c>
      <c r="E657" s="2">
        <f ca="1">IF(_xlfn.IFNA(MATCH(Table1[[#This Row],[2]],INDIRECT(Table1[[#This Row],[3]]),0),0)=0,INDEX(Table1[NAMA BARANG "JOYKO"],MATCH(ROW()-2,Table1[1])),"")</f>
        <v>693</v>
      </c>
      <c r="F657" s="2">
        <f ca="1">IF(Table1[4]="","",COUNT(F$2:F656)+1)</f>
        <v>643</v>
      </c>
      <c r="G657" s="2" t="str">
        <f ca="1">CELL("FORMAT",Table1[7])</f>
        <v>G</v>
      </c>
      <c r="H657" s="2"/>
      <c r="I657" s="2"/>
      <c r="J657" s="2"/>
      <c r="L657">
        <f ca="1">INDEX(Table1[4],MATCH(ROW()-2,Table1[5]))</f>
        <v>705</v>
      </c>
      <c r="M657" t="str">
        <f ca="1">INDEX(Sheet1!A:A,Table2[[#This Row],[//]])</f>
        <v>Glue GL-501</v>
      </c>
      <c r="N657" t="str">
        <f ca="1">IF(INDEX(Sheet1!B:B,Table2[[#This Row],[//]])="","",INDEX(Sheet1!B:B,Table2[[#This Row],[//]]))</f>
        <v>12pcs x 24bxs</v>
      </c>
      <c r="O657" s="4">
        <f ca="1">IF(INDEX(Sheet1!C:C,Table2[[#This Row],[//]])="","",INDEX(Sheet1!C:C,Table2[[#This Row],[//]]))</f>
        <v>25800</v>
      </c>
      <c r="P657" s="2" t="str">
        <f ca="1">IF(INDEX(Sheet1!D:D,Table2[[#This Row],[//]])="","",INDEX(Sheet1!D:D,Table2[[#This Row],[//]]))</f>
        <v>bxs</v>
      </c>
      <c r="Q657" s="2" t="str">
        <f ca="1">IF(INDEX(Sheet1!E:E,Table2[[#This Row],[//]])="","",INDEX(Sheet1!E:E,Table2[[#This Row],[//]]))</f>
        <v>++</v>
      </c>
    </row>
    <row r="658" spans="1:17" x14ac:dyDescent="0.25">
      <c r="A658" s="2">
        <f>IF(OR(Sheet1!A658=Table1[[#Headers],[NAMA BARANG "JOYKO"]],Sheet1!A658=""),"",ROW(Sheet1!A658))</f>
        <v>658</v>
      </c>
      <c r="B658" s="2">
        <f>IF(Table1[[#This Row],[NAMA BARANG "JOYKO"]]="","",COUNT(B$2:B657)+1)</f>
        <v>623</v>
      </c>
      <c r="C658" s="2" t="str">
        <f>INDEX(Sheet1!A:A,INDEX(Table1[NAMA BARANG "JOYKO"],MATCH(ROW()-2,Table1[1])))</f>
        <v>Glue Stick GS-105 (8 gram)</v>
      </c>
      <c r="D658" s="2" t="str">
        <f t="shared" si="10"/>
        <v>C2:C657</v>
      </c>
      <c r="E658" s="2">
        <f ca="1">IF(_xlfn.IFNA(MATCH(Table1[[#This Row],[2]],INDIRECT(Table1[[#This Row],[3]]),0),0)=0,INDEX(Table1[NAMA BARANG "JOYKO"],MATCH(ROW()-2,Table1[1])),"")</f>
        <v>694</v>
      </c>
      <c r="F658" s="2">
        <f ca="1">IF(Table1[4]="","",COUNT(F$2:F657)+1)</f>
        <v>644</v>
      </c>
      <c r="G658" s="2" t="str">
        <f ca="1">CELL("FORMAT",Table1[7])</f>
        <v>G</v>
      </c>
      <c r="H658" s="2"/>
      <c r="I658" s="2"/>
      <c r="J658" s="2"/>
      <c r="L658">
        <f ca="1">INDEX(Table1[4],MATCH(ROW()-2,Table1[5]))</f>
        <v>706</v>
      </c>
      <c r="M658" t="str">
        <f ca="1">INDEX(Sheet1!A:A,Table2[[#This Row],[//]])</f>
        <v>Glue GL-502</v>
      </c>
      <c r="N658" t="str">
        <f ca="1">IF(INDEX(Sheet1!B:B,Table2[[#This Row],[//]])="","",INDEX(Sheet1!B:B,Table2[[#This Row],[//]]))</f>
        <v>12pcs x 48bxs</v>
      </c>
      <c r="O658" s="4">
        <f ca="1">IF(INDEX(Sheet1!C:C,Table2[[#This Row],[//]])="","",INDEX(Sheet1!C:C,Table2[[#This Row],[//]]))</f>
        <v>19200</v>
      </c>
      <c r="P658" s="2" t="str">
        <f ca="1">IF(INDEX(Sheet1!D:D,Table2[[#This Row],[//]])="","",INDEX(Sheet1!D:D,Table2[[#This Row],[//]]))</f>
        <v>bxs</v>
      </c>
      <c r="Q658" s="2" t="str">
        <f ca="1">IF(INDEX(Sheet1!E:E,Table2[[#This Row],[//]])="","",INDEX(Sheet1!E:E,Table2[[#This Row],[//]]))</f>
        <v>++</v>
      </c>
    </row>
    <row r="659" spans="1:17" x14ac:dyDescent="0.25">
      <c r="A659" s="2">
        <f>IF(OR(Sheet1!A659=Table1[[#Headers],[NAMA BARANG "JOYKO"]],Sheet1!A659=""),"",ROW(Sheet1!A659))</f>
        <v>659</v>
      </c>
      <c r="B659" s="2">
        <f>IF(Table1[[#This Row],[NAMA BARANG "JOYKO"]]="","",COUNT(B$2:B658)+1)</f>
        <v>624</v>
      </c>
      <c r="C659" s="2" t="str">
        <f>INDEX(Sheet1!A:A,INDEX(Table1[NAMA BARANG "JOYKO"],MATCH(ROW()-2,Table1[1])))</f>
        <v>Glue Stick GS-106 (20 gram)</v>
      </c>
      <c r="D659" s="2" t="str">
        <f t="shared" si="10"/>
        <v>C2:C658</v>
      </c>
      <c r="E659" s="2">
        <f ca="1">IF(_xlfn.IFNA(MATCH(Table1[[#This Row],[2]],INDIRECT(Table1[[#This Row],[3]]),0),0)=0,INDEX(Table1[NAMA BARANG "JOYKO"],MATCH(ROW()-2,Table1[1])),"")</f>
        <v>695</v>
      </c>
      <c r="F659" s="2">
        <f ca="1">IF(Table1[4]="","",COUNT(F$2:F658)+1)</f>
        <v>645</v>
      </c>
      <c r="G659" s="2" t="str">
        <f ca="1">CELL("FORMAT",Table1[7])</f>
        <v>G</v>
      </c>
      <c r="H659" s="2"/>
      <c r="I659" s="2"/>
      <c r="J659" s="2"/>
      <c r="L659">
        <f ca="1">INDEX(Table1[4],MATCH(ROW()-2,Table1[5]))</f>
        <v>707</v>
      </c>
      <c r="M659" t="str">
        <f ca="1">INDEX(Sheet1!A:A,Table2[[#This Row],[//]])</f>
        <v>Glue GL-503</v>
      </c>
      <c r="N659" t="str">
        <f ca="1">IF(INDEX(Sheet1!B:B,Table2[[#This Row],[//]])="","",INDEX(Sheet1!B:B,Table2[[#This Row],[//]]))</f>
        <v>12pcs x 27bxs</v>
      </c>
      <c r="O659" s="4">
        <f ca="1">IF(INDEX(Sheet1!C:C,Table2[[#This Row],[//]])="","",INDEX(Sheet1!C:C,Table2[[#This Row],[//]]))</f>
        <v>33600</v>
      </c>
      <c r="P659" s="2" t="str">
        <f ca="1">IF(INDEX(Sheet1!D:D,Table2[[#This Row],[//]])="","",INDEX(Sheet1!D:D,Table2[[#This Row],[//]]))</f>
        <v>bxs</v>
      </c>
      <c r="Q659" s="2" t="str">
        <f ca="1">IF(INDEX(Sheet1!E:E,Table2[[#This Row],[//]])="","",INDEX(Sheet1!E:E,Table2[[#This Row],[//]]))</f>
        <v>++</v>
      </c>
    </row>
    <row r="660" spans="1:17" x14ac:dyDescent="0.25">
      <c r="A660" s="2" t="str">
        <f>IF(OR(Sheet1!A660=Table1[[#Headers],[NAMA BARANG "JOYKO"]],Sheet1!A660=""),"",ROW(Sheet1!A660))</f>
        <v/>
      </c>
      <c r="B660" s="2" t="str">
        <f>IF(Table1[[#This Row],[NAMA BARANG "JOYKO"]]="","",COUNT(B$2:B659)+1)</f>
        <v/>
      </c>
      <c r="C660" s="2" t="str">
        <f>INDEX(Sheet1!A:A,INDEX(Table1[NAMA BARANG "JOYKO"],MATCH(ROW()-2,Table1[1])))</f>
        <v>Glue Stick GS-107 (36 gram)</v>
      </c>
      <c r="D660" s="2" t="str">
        <f t="shared" si="10"/>
        <v>C2:C659</v>
      </c>
      <c r="E660" s="2">
        <f ca="1">IF(_xlfn.IFNA(MATCH(Table1[[#This Row],[2]],INDIRECT(Table1[[#This Row],[3]]),0),0)=0,INDEX(Table1[NAMA BARANG "JOYKO"],MATCH(ROW()-2,Table1[1])),"")</f>
        <v>696</v>
      </c>
      <c r="F660" s="2">
        <f ca="1">IF(Table1[4]="","",COUNT(F$2:F659)+1)</f>
        <v>646</v>
      </c>
      <c r="G660" s="2" t="str">
        <f ca="1">CELL("FORMAT",Table1[7])</f>
        <v>G</v>
      </c>
      <c r="H660" s="2"/>
      <c r="I660" s="2"/>
      <c r="J660" s="2"/>
      <c r="L660">
        <f ca="1">INDEX(Table1[4],MATCH(ROW()-2,Table1[5]))</f>
        <v>708</v>
      </c>
      <c r="M660" t="str">
        <f ca="1">INDEX(Sheet1!A:A,Table2[[#This Row],[//]])</f>
        <v>Glue GL-504 (50 ML)</v>
      </c>
      <c r="N660" t="str">
        <f ca="1">IF(INDEX(Sheet1!B:B,Table2[[#This Row],[//]])="","",INDEX(Sheet1!B:B,Table2[[#This Row],[//]]))</f>
        <v>12pcs x 24bxs</v>
      </c>
      <c r="O660" s="4">
        <f ca="1">IF(INDEX(Sheet1!C:C,Table2[[#This Row],[//]])="","",INDEX(Sheet1!C:C,Table2[[#This Row],[//]]))</f>
        <v>30000</v>
      </c>
      <c r="P660" s="2" t="str">
        <f ca="1">IF(INDEX(Sheet1!D:D,Table2[[#This Row],[//]])="","",INDEX(Sheet1!D:D,Table2[[#This Row],[//]]))</f>
        <v>bxs</v>
      </c>
      <c r="Q660" s="2" t="str">
        <f ca="1">IF(INDEX(Sheet1!E:E,Table2[[#This Row],[//]])="","",INDEX(Sheet1!E:E,Table2[[#This Row],[//]]))</f>
        <v>++</v>
      </c>
    </row>
    <row r="661" spans="1:17" x14ac:dyDescent="0.25">
      <c r="A661" s="2" t="str">
        <f>IF(OR(Sheet1!A661=Table1[[#Headers],[NAMA BARANG "JOYKO"]],Sheet1!A661=""),"",ROW(Sheet1!A661))</f>
        <v/>
      </c>
      <c r="B661" s="2" t="str">
        <f>IF(Table1[[#This Row],[NAMA BARANG "JOYKO"]]="","",COUNT(B$2:B660)+1)</f>
        <v/>
      </c>
      <c r="C661" s="2" t="str">
        <f>INDEX(Sheet1!A:A,INDEX(Table1[NAMA BARANG "JOYKO"],MATCH(ROW()-2,Table1[1])))</f>
        <v>Glue Stick GS-108 (8 gram)</v>
      </c>
      <c r="D661" s="2" t="str">
        <f t="shared" si="10"/>
        <v>C2:C660</v>
      </c>
      <c r="E661" s="2">
        <f ca="1">IF(_xlfn.IFNA(MATCH(Table1[[#This Row],[2]],INDIRECT(Table1[[#This Row],[3]]),0),0)=0,INDEX(Table1[NAMA BARANG "JOYKO"],MATCH(ROW()-2,Table1[1])),"")</f>
        <v>697</v>
      </c>
      <c r="F661" s="2">
        <f ca="1">IF(Table1[4]="","",COUNT(F$2:F660)+1)</f>
        <v>647</v>
      </c>
      <c r="G661" s="2" t="str">
        <f ca="1">CELL("FORMAT",Table1[7])</f>
        <v>G</v>
      </c>
      <c r="H661" s="2"/>
      <c r="I661" s="2"/>
      <c r="J661" s="2"/>
      <c r="L661">
        <f ca="1">INDEX(Table1[4],MATCH(ROW()-2,Table1[5]))</f>
        <v>709</v>
      </c>
      <c r="M661" t="str">
        <f ca="1">INDEX(Sheet1!A:A,Table2[[#This Row],[//]])</f>
        <v>Glue GL-506 (7 ML)</v>
      </c>
      <c r="N661" t="str">
        <f ca="1">IF(INDEX(Sheet1!B:B,Table2[[#This Row],[//]])="","",INDEX(Sheet1!B:B,Table2[[#This Row],[//]]))</f>
        <v>10pcsx3cardsx20bxs</v>
      </c>
      <c r="O661" s="4">
        <f ca="1">IF(INDEX(Sheet1!C:C,Table2[[#This Row],[//]])="","",INDEX(Sheet1!C:C,Table2[[#This Row],[//]]))</f>
        <v>120000</v>
      </c>
      <c r="P661" s="2" t="str">
        <f ca="1">IF(INDEX(Sheet1!D:D,Table2[[#This Row],[//]])="","",INDEX(Sheet1!D:D,Table2[[#This Row],[//]]))</f>
        <v>bxs</v>
      </c>
      <c r="Q661" s="2" t="str">
        <f ca="1">IF(INDEX(Sheet1!E:E,Table2[[#This Row],[//]])="","",INDEX(Sheet1!E:E,Table2[[#This Row],[//]]))</f>
        <v>++</v>
      </c>
    </row>
    <row r="662" spans="1:17" x14ac:dyDescent="0.25">
      <c r="A662" s="2" t="str">
        <f>IF(OR(Sheet1!A662=Table1[[#Headers],[NAMA BARANG "JOYKO"]],Sheet1!A662=""),"",ROW(Sheet1!A662))</f>
        <v/>
      </c>
      <c r="B662" s="2" t="str">
        <f>IF(Table1[[#This Row],[NAMA BARANG "JOYKO"]]="","",COUNT(B$2:B661)+1)</f>
        <v/>
      </c>
      <c r="C662" s="2" t="str">
        <f>INDEX(Sheet1!A:A,INDEX(Table1[NAMA BARANG "JOYKO"],MATCH(ROW()-2,Table1[1])))</f>
        <v>Glue Stick GS-112</v>
      </c>
      <c r="D662" s="2" t="str">
        <f t="shared" si="10"/>
        <v>C2:C661</v>
      </c>
      <c r="E662" s="2">
        <f ca="1">IF(_xlfn.IFNA(MATCH(Table1[[#This Row],[2]],INDIRECT(Table1[[#This Row],[3]]),0),0)=0,INDEX(Table1[NAMA BARANG "JOYKO"],MATCH(ROW()-2,Table1[1])),"")</f>
        <v>698</v>
      </c>
      <c r="F662" s="2">
        <f ca="1">IF(Table1[4]="","",COUNT(F$2:F661)+1)</f>
        <v>648</v>
      </c>
      <c r="G662" s="2" t="str">
        <f ca="1">CELL("FORMAT",Table1[7])</f>
        <v>G</v>
      </c>
      <c r="H662" s="2"/>
      <c r="I662" s="2"/>
      <c r="J662" s="2"/>
      <c r="L662">
        <f ca="1">INDEX(Table1[4],MATCH(ROW()-2,Table1[5]))</f>
        <v>710</v>
      </c>
      <c r="M662" t="str">
        <f ca="1">INDEX(Sheet1!A:A,Table2[[#This Row],[//]])</f>
        <v>Glue GL-R35</v>
      </c>
      <c r="N662" t="str">
        <f ca="1">IF(INDEX(Sheet1!B:B,Table2[[#This Row],[//]])="","",INDEX(Sheet1!B:B,Table2[[#This Row],[//]]))</f>
        <v>12pcs x 48bxs</v>
      </c>
      <c r="O662" s="4">
        <f ca="1">IF(INDEX(Sheet1!C:C,Table2[[#This Row],[//]])="","",INDEX(Sheet1!C:C,Table2[[#This Row],[//]]))</f>
        <v>18600</v>
      </c>
      <c r="P662" s="2" t="str">
        <f ca="1">IF(INDEX(Sheet1!D:D,Table2[[#This Row],[//]])="","",INDEX(Sheet1!D:D,Table2[[#This Row],[//]]))</f>
        <v>bxs</v>
      </c>
      <c r="Q662" s="2" t="str">
        <f ca="1">IF(INDEX(Sheet1!E:E,Table2[[#This Row],[//]])="","",INDEX(Sheet1!E:E,Table2[[#This Row],[//]]))</f>
        <v>++</v>
      </c>
    </row>
    <row r="663" spans="1:17" x14ac:dyDescent="0.25">
      <c r="A663" s="2">
        <f>IF(OR(Sheet1!A663=Table1[[#Headers],[NAMA BARANG "JOYKO"]],Sheet1!A663=""),"",ROW(Sheet1!A663))</f>
        <v>663</v>
      </c>
      <c r="B663" s="2">
        <f>IF(Table1[[#This Row],[NAMA BARANG "JOYKO"]]="","",COUNT(B$2:B662)+1)</f>
        <v>625</v>
      </c>
      <c r="C663" s="2" t="str">
        <f>INDEX(Sheet1!A:A,INDEX(Table1[NAMA BARANG "JOYKO"],MATCH(ROW()-2,Table1[1])))</f>
        <v>Glue Stick GS-114</v>
      </c>
      <c r="D663" s="2" t="str">
        <f t="shared" si="10"/>
        <v>C2:C662</v>
      </c>
      <c r="E663" s="2">
        <f ca="1">IF(_xlfn.IFNA(MATCH(Table1[[#This Row],[2]],INDIRECT(Table1[[#This Row],[3]]),0),0)=0,INDEX(Table1[NAMA BARANG "JOYKO"],MATCH(ROW()-2,Table1[1])),"")</f>
        <v>699</v>
      </c>
      <c r="F663" s="2">
        <f ca="1">IF(Table1[4]="","",COUNT(F$2:F662)+1)</f>
        <v>649</v>
      </c>
      <c r="G663" s="2" t="str">
        <f ca="1">CELL("FORMAT",Table1[7])</f>
        <v>G</v>
      </c>
      <c r="H663" s="2"/>
      <c r="I663" s="2"/>
      <c r="J663" s="2"/>
      <c r="L663">
        <f ca="1">INDEX(Table1[4],MATCH(ROW()-2,Table1[5]))</f>
        <v>711</v>
      </c>
      <c r="M663" t="str">
        <f ca="1">INDEX(Sheet1!A:A,Table2[[#This Row],[//]])</f>
        <v>Glue GL-R50</v>
      </c>
      <c r="N663" t="str">
        <f ca="1">IF(INDEX(Sheet1!B:B,Table2[[#This Row],[//]])="","",INDEX(Sheet1!B:B,Table2[[#This Row],[//]]))</f>
        <v>12pcs x 24bxs</v>
      </c>
      <c r="O663" s="4">
        <f ca="1">IF(INDEX(Sheet1!C:C,Table2[[#This Row],[//]])="","",INDEX(Sheet1!C:C,Table2[[#This Row],[//]]))</f>
        <v>25800</v>
      </c>
      <c r="P663" s="2" t="str">
        <f ca="1">IF(INDEX(Sheet1!D:D,Table2[[#This Row],[//]])="","",INDEX(Sheet1!D:D,Table2[[#This Row],[//]]))</f>
        <v>bxs</v>
      </c>
      <c r="Q663" s="2" t="str">
        <f ca="1">IF(INDEX(Sheet1!E:E,Table2[[#This Row],[//]])="","",INDEX(Sheet1!E:E,Table2[[#This Row],[//]]))</f>
        <v>++</v>
      </c>
    </row>
    <row r="664" spans="1:17" x14ac:dyDescent="0.25">
      <c r="A664" s="2">
        <f>IF(OR(Sheet1!A664=Table1[[#Headers],[NAMA BARANG "JOYKO"]],Sheet1!A664=""),"",ROW(Sheet1!A664))</f>
        <v>664</v>
      </c>
      <c r="B664" s="2">
        <f>IF(Table1[[#This Row],[NAMA BARANG "JOYKO"]]="","",COUNT(B$2:B663)+1)</f>
        <v>626</v>
      </c>
      <c r="C664" s="2" t="str">
        <f>INDEX(Sheet1!A:A,INDEX(Table1[NAMA BARANG "JOYKO"],MATCH(ROW()-2,Table1[1])))</f>
        <v>Glue Stick GS-115</v>
      </c>
      <c r="D664" s="2" t="str">
        <f t="shared" si="10"/>
        <v>C2:C663</v>
      </c>
      <c r="E664" s="2">
        <f ca="1">IF(_xlfn.IFNA(MATCH(Table1[[#This Row],[2]],INDIRECT(Table1[[#This Row],[3]]),0),0)=0,INDEX(Table1[NAMA BARANG "JOYKO"],MATCH(ROW()-2,Table1[1])),"")</f>
        <v>700</v>
      </c>
      <c r="F664" s="2">
        <f ca="1">IF(Table1[4]="","",COUNT(F$2:F663)+1)</f>
        <v>650</v>
      </c>
      <c r="G664" s="2" t="str">
        <f ca="1">CELL("FORMAT",Table1[7])</f>
        <v>G</v>
      </c>
      <c r="H664" s="2"/>
      <c r="I664" s="2"/>
      <c r="J664" s="2"/>
      <c r="L664">
        <f ca="1">INDEX(Table1[4],MATCH(ROW()-2,Table1[5]))</f>
        <v>712</v>
      </c>
      <c r="M664" t="str">
        <f ca="1">INDEX(Sheet1!A:A,Table2[[#This Row],[//]])</f>
        <v>Glue GL-R125</v>
      </c>
      <c r="N664" t="str">
        <f ca="1">IF(INDEX(Sheet1!B:B,Table2[[#This Row],[//]])="","",INDEX(Sheet1!B:B,Table2[[#This Row],[//]]))</f>
        <v>8pcs x 20bxs</v>
      </c>
      <c r="O664" s="4">
        <f ca="1">IF(INDEX(Sheet1!C:C,Table2[[#This Row],[//]])="","",INDEX(Sheet1!C:C,Table2[[#This Row],[//]]))</f>
        <v>40800</v>
      </c>
      <c r="P664" s="2" t="str">
        <f ca="1">IF(INDEX(Sheet1!D:D,Table2[[#This Row],[//]])="","",INDEX(Sheet1!D:D,Table2[[#This Row],[//]]))</f>
        <v>bxs</v>
      </c>
      <c r="Q664" s="2" t="str">
        <f ca="1">IF(INDEX(Sheet1!E:E,Table2[[#This Row],[//]])="","",INDEX(Sheet1!E:E,Table2[[#This Row],[//]]))</f>
        <v>++</v>
      </c>
    </row>
    <row r="665" spans="1:17" x14ac:dyDescent="0.25">
      <c r="A665" s="2">
        <f>IF(OR(Sheet1!A665=Table1[[#Headers],[NAMA BARANG "JOYKO"]],Sheet1!A665=""),"",ROW(Sheet1!A665))</f>
        <v>665</v>
      </c>
      <c r="B665" s="2">
        <f>IF(Table1[[#This Row],[NAMA BARANG "JOYKO"]]="","",COUNT(B$2:B664)+1)</f>
        <v>627</v>
      </c>
      <c r="C665" s="2" t="str">
        <f>INDEX(Sheet1!A:A,INDEX(Table1[NAMA BARANG "JOYKO"],MATCH(ROW()-2,Table1[1])))</f>
        <v>Glue GL-0507</v>
      </c>
      <c r="D665" s="2" t="str">
        <f t="shared" si="10"/>
        <v>C2:C664</v>
      </c>
      <c r="E665" s="2">
        <f ca="1">IF(_xlfn.IFNA(MATCH(Table1[[#This Row],[2]],INDIRECT(Table1[[#This Row],[3]]),0),0)=0,INDEX(Table1[NAMA BARANG "JOYKO"],MATCH(ROW()-2,Table1[1])),"")</f>
        <v>701</v>
      </c>
      <c r="F665" s="2">
        <f ca="1">IF(Table1[4]="","",COUNT(F$2:F664)+1)</f>
        <v>651</v>
      </c>
      <c r="G665" s="2" t="str">
        <f ca="1">CELL("FORMAT",Table1[7])</f>
        <v>G</v>
      </c>
      <c r="H665" s="2"/>
      <c r="I665" s="2"/>
      <c r="J665" s="2"/>
      <c r="L665">
        <f ca="1">INDEX(Table1[4],MATCH(ROW()-2,Table1[5]))</f>
        <v>713</v>
      </c>
      <c r="M665" t="str">
        <f ca="1">INDEX(Sheet1!A:A,Table2[[#This Row],[//]])</f>
        <v>Glue GL-W01</v>
      </c>
      <c r="N665" t="str">
        <f ca="1">IF(INDEX(Sheet1!B:B,Table2[[#This Row],[//]])="","",INDEX(Sheet1!B:B,Table2[[#This Row],[//]]))</f>
        <v>12pcs x 24bxs</v>
      </c>
      <c r="O665" s="4">
        <f ca="1">IF(INDEX(Sheet1!C:C,Table2[[#This Row],[//]])="","",INDEX(Sheet1!C:C,Table2[[#This Row],[//]]))</f>
        <v>31200</v>
      </c>
      <c r="P665" s="2" t="str">
        <f ca="1">IF(INDEX(Sheet1!D:D,Table2[[#This Row],[//]])="","",INDEX(Sheet1!D:D,Table2[[#This Row],[//]]))</f>
        <v>bxs</v>
      </c>
      <c r="Q665" s="2" t="str">
        <f ca="1">IF(INDEX(Sheet1!E:E,Table2[[#This Row],[//]])="","",INDEX(Sheet1!E:E,Table2[[#This Row],[//]]))</f>
        <v>++</v>
      </c>
    </row>
    <row r="666" spans="1:17" x14ac:dyDescent="0.25">
      <c r="A666" s="2">
        <f>IF(OR(Sheet1!A666=Table1[[#Headers],[NAMA BARANG "JOYKO"]],Sheet1!A666=""),"",ROW(Sheet1!A666))</f>
        <v>666</v>
      </c>
      <c r="B666" s="2">
        <f>IF(Table1[[#This Row],[NAMA BARANG "JOYKO"]]="","",COUNT(B$2:B665)+1)</f>
        <v>628</v>
      </c>
      <c r="C666" s="2" t="str">
        <f>INDEX(Sheet1!A:A,INDEX(Table1[NAMA BARANG "JOYKO"],MATCH(ROW()-2,Table1[1])))</f>
        <v>Glue GL-0508</v>
      </c>
      <c r="D666" s="2" t="str">
        <f t="shared" si="10"/>
        <v>C2:C665</v>
      </c>
      <c r="E666" s="2">
        <f ca="1">IF(_xlfn.IFNA(MATCH(Table1[[#This Row],[2]],INDIRECT(Table1[[#This Row],[3]]),0),0)=0,INDEX(Table1[NAMA BARANG "JOYKO"],MATCH(ROW()-2,Table1[1])),"")</f>
        <v>702</v>
      </c>
      <c r="F666" s="2">
        <f ca="1">IF(Table1[4]="","",COUNT(F$2:F665)+1)</f>
        <v>652</v>
      </c>
      <c r="G666" s="2" t="str">
        <f ca="1">CELL("FORMAT",Table1[7])</f>
        <v>G</v>
      </c>
      <c r="H666" s="2"/>
      <c r="I666" s="2"/>
      <c r="J666" s="2"/>
      <c r="L666">
        <f ca="1">INDEX(Table1[4],MATCH(ROW()-2,Table1[5]))</f>
        <v>714</v>
      </c>
      <c r="M666" t="str">
        <f ca="1">INDEX(Sheet1!A:A,Table2[[#This Row],[//]])</f>
        <v>Glue GL-W02</v>
      </c>
      <c r="N666" t="str">
        <f ca="1">IF(INDEX(Sheet1!B:B,Table2[[#This Row],[//]])="","",INDEX(Sheet1!B:B,Table2[[#This Row],[//]]))</f>
        <v>12pcs x 24bxs</v>
      </c>
      <c r="O666" s="4">
        <f ca="1">IF(INDEX(Sheet1!C:C,Table2[[#This Row],[//]])="","",INDEX(Sheet1!C:C,Table2[[#This Row],[//]]))</f>
        <v>36000</v>
      </c>
      <c r="P666" s="2" t="str">
        <f ca="1">IF(INDEX(Sheet1!D:D,Table2[[#This Row],[//]])="","",INDEX(Sheet1!D:D,Table2[[#This Row],[//]]))</f>
        <v>bxs</v>
      </c>
      <c r="Q666" s="2" t="str">
        <f ca="1">IF(INDEX(Sheet1!E:E,Table2[[#This Row],[//]])="","",INDEX(Sheet1!E:E,Table2[[#This Row],[//]]))</f>
        <v>++</v>
      </c>
    </row>
    <row r="667" spans="1:17" x14ac:dyDescent="0.25">
      <c r="A667" s="2">
        <f>IF(OR(Sheet1!A667=Table1[[#Headers],[NAMA BARANG "JOYKO"]],Sheet1!A667=""),"",ROW(Sheet1!A667))</f>
        <v>667</v>
      </c>
      <c r="B667" s="2">
        <f>IF(Table1[[#This Row],[NAMA BARANG "JOYKO"]]="","",COUNT(B$2:B666)+1)</f>
        <v>629</v>
      </c>
      <c r="C667" s="2" t="str">
        <f>INDEX(Sheet1!A:A,INDEX(Table1[NAMA BARANG "JOYKO"],MATCH(ROW()-2,Table1[1])))</f>
        <v>Glue GL-30</v>
      </c>
      <c r="D667" s="2" t="str">
        <f t="shared" si="10"/>
        <v>C2:C666</v>
      </c>
      <c r="E667" s="2">
        <f ca="1">IF(_xlfn.IFNA(MATCH(Table1[[#This Row],[2]],INDIRECT(Table1[[#This Row],[3]]),0),0)=0,INDEX(Table1[NAMA BARANG "JOYKO"],MATCH(ROW()-2,Table1[1])),"")</f>
        <v>703</v>
      </c>
      <c r="F667" s="2">
        <f ca="1">IF(Table1[4]="","",COUNT(F$2:F666)+1)</f>
        <v>653</v>
      </c>
      <c r="G667" s="2" t="str">
        <f ca="1">CELL("FORMAT",Table1[7])</f>
        <v>G</v>
      </c>
      <c r="H667" s="2"/>
      <c r="I667" s="2"/>
      <c r="J667" s="2"/>
      <c r="L667">
        <f ca="1">INDEX(Table1[4],MATCH(ROW()-2,Table1[5]))</f>
        <v>719</v>
      </c>
      <c r="M667" t="str">
        <f ca="1">INDEX(Sheet1!A:A,Table2[[#This Row],[//]])</f>
        <v>Glue GL-W03</v>
      </c>
      <c r="N667" t="str">
        <f ca="1">IF(INDEX(Sheet1!B:B,Table2[[#This Row],[//]])="","",INDEX(Sheet1!B:B,Table2[[#This Row],[//]]))</f>
        <v>12pcs x 12bxs</v>
      </c>
      <c r="O667" s="4">
        <f ca="1">IF(INDEX(Sheet1!C:C,Table2[[#This Row],[//]])="","",INDEX(Sheet1!C:C,Table2[[#This Row],[//]]))</f>
        <v>80400</v>
      </c>
      <c r="P667" s="2" t="str">
        <f ca="1">IF(INDEX(Sheet1!D:D,Table2[[#This Row],[//]])="","",INDEX(Sheet1!D:D,Table2[[#This Row],[//]]))</f>
        <v>bxs</v>
      </c>
      <c r="Q667" s="2" t="str">
        <f ca="1">IF(INDEX(Sheet1!E:E,Table2[[#This Row],[//]])="","",INDEX(Sheet1!E:E,Table2[[#This Row],[//]]))</f>
        <v>++</v>
      </c>
    </row>
    <row r="668" spans="1:17" x14ac:dyDescent="0.25">
      <c r="A668" s="2">
        <f>IF(OR(Sheet1!A668=Table1[[#Headers],[NAMA BARANG "JOYKO"]],Sheet1!A668=""),"",ROW(Sheet1!A668))</f>
        <v>668</v>
      </c>
      <c r="B668" s="2">
        <f>IF(Table1[[#This Row],[NAMA BARANG "JOYKO"]]="","",COUNT(B$2:B667)+1)</f>
        <v>630</v>
      </c>
      <c r="C668" s="2" t="str">
        <f>INDEX(Sheet1!A:A,INDEX(Table1[NAMA BARANG "JOYKO"],MATCH(ROW()-2,Table1[1])))</f>
        <v>Glue GL-50</v>
      </c>
      <c r="D668" s="2" t="str">
        <f t="shared" si="10"/>
        <v>C2:C667</v>
      </c>
      <c r="E668" s="2">
        <f ca="1">IF(_xlfn.IFNA(MATCH(Table1[[#This Row],[2]],INDIRECT(Table1[[#This Row],[3]]),0),0)=0,INDEX(Table1[NAMA BARANG "JOYKO"],MATCH(ROW()-2,Table1[1])),"")</f>
        <v>704</v>
      </c>
      <c r="F668" s="2">
        <f ca="1">IF(Table1[4]="","",COUNT(F$2:F667)+1)</f>
        <v>654</v>
      </c>
      <c r="G668" s="2" t="str">
        <f ca="1">CELL("FORMAT",Table1[7])</f>
        <v>G</v>
      </c>
      <c r="H668" s="2"/>
      <c r="I668" s="2"/>
      <c r="J668" s="2"/>
      <c r="L668">
        <f ca="1">INDEX(Table1[4],MATCH(ROW()-2,Table1[5]))</f>
        <v>720</v>
      </c>
      <c r="M668" t="str">
        <f ca="1">INDEX(Sheet1!A:A,Table2[[#This Row],[//]])</f>
        <v>Glue Tack GLTK-1001</v>
      </c>
      <c r="N668" t="str">
        <f ca="1">IF(INDEX(Sheet1!B:B,Table2[[#This Row],[//]])="","",INDEX(Sheet1!B:B,Table2[[#This Row],[//]]))</f>
        <v>24set x 30bxs</v>
      </c>
      <c r="O668" s="4">
        <f ca="1">IF(INDEX(Sheet1!C:C,Table2[[#This Row],[//]])="","",INDEX(Sheet1!C:C,Table2[[#This Row],[//]]))</f>
        <v>11000</v>
      </c>
      <c r="P668" s="2" t="str">
        <f ca="1">IF(INDEX(Sheet1!D:D,Table2[[#This Row],[//]])="","",INDEX(Sheet1!D:D,Table2[[#This Row],[//]]))</f>
        <v>set</v>
      </c>
      <c r="Q668" s="2" t="str">
        <f ca="1">IF(INDEX(Sheet1!E:E,Table2[[#This Row],[//]])="","",INDEX(Sheet1!E:E,Table2[[#This Row],[//]]))</f>
        <v>++</v>
      </c>
    </row>
    <row r="669" spans="1:17" x14ac:dyDescent="0.25">
      <c r="A669" s="2">
        <f>IF(OR(Sheet1!A669=Table1[[#Headers],[NAMA BARANG "JOYKO"]],Sheet1!A669=""),"",ROW(Sheet1!A669))</f>
        <v>669</v>
      </c>
      <c r="B669" s="2">
        <f>IF(Table1[[#This Row],[NAMA BARANG "JOYKO"]]="","",COUNT(B$2:B668)+1)</f>
        <v>631</v>
      </c>
      <c r="C669" s="2" t="str">
        <f>INDEX(Sheet1!A:A,INDEX(Table1[NAMA BARANG "JOYKO"],MATCH(ROW()-2,Table1[1])))</f>
        <v>Glue GL-501</v>
      </c>
      <c r="D669" s="2" t="str">
        <f t="shared" si="10"/>
        <v>C2:C668</v>
      </c>
      <c r="E669" s="2">
        <f ca="1">IF(_xlfn.IFNA(MATCH(Table1[[#This Row],[2]],INDIRECT(Table1[[#This Row],[3]]),0),0)=0,INDEX(Table1[NAMA BARANG "JOYKO"],MATCH(ROW()-2,Table1[1])),"")</f>
        <v>705</v>
      </c>
      <c r="F669" s="2">
        <f ca="1">IF(Table1[4]="","",COUNT(F$2:F668)+1)</f>
        <v>655</v>
      </c>
      <c r="G669" s="2" t="str">
        <f ca="1">CELL("FORMAT",Table1[7])</f>
        <v>G</v>
      </c>
      <c r="H669" s="2"/>
      <c r="I669" s="2"/>
      <c r="J669" s="2"/>
      <c r="L669">
        <f ca="1">INDEX(Table1[4],MATCH(ROW()-2,Table1[5]))</f>
        <v>721</v>
      </c>
      <c r="M669" t="str">
        <f ca="1">INDEX(Sheet1!A:A,Table2[[#This Row],[//]])</f>
        <v>Glue Tape GLTP-777</v>
      </c>
      <c r="N669" t="str">
        <f ca="1">IF(INDEX(Sheet1!B:B,Table2[[#This Row],[//]])="","",INDEX(Sheet1!B:B,Table2[[#This Row],[//]]))</f>
        <v>12pcs x 30bxs</v>
      </c>
      <c r="O669" s="4">
        <f ca="1">IF(INDEX(Sheet1!C:C,Table2[[#This Row],[//]])="","",INDEX(Sheet1!C:C,Table2[[#This Row],[//]]))</f>
        <v>10100</v>
      </c>
      <c r="P669" s="2" t="str">
        <f ca="1">IF(INDEX(Sheet1!D:D,Table2[[#This Row],[//]])="","",INDEX(Sheet1!D:D,Table2[[#This Row],[//]]))</f>
        <v>pc</v>
      </c>
      <c r="Q669" s="2" t="str">
        <f ca="1">IF(INDEX(Sheet1!E:E,Table2[[#This Row],[//]])="","",INDEX(Sheet1!E:E,Table2[[#This Row],[//]]))</f>
        <v>++</v>
      </c>
    </row>
    <row r="670" spans="1:17" x14ac:dyDescent="0.25">
      <c r="A670" s="2">
        <f>IF(OR(Sheet1!A670=Table1[[#Headers],[NAMA BARANG "JOYKO"]],Sheet1!A670=""),"",ROW(Sheet1!A670))</f>
        <v>670</v>
      </c>
      <c r="B670" s="2">
        <f>IF(Table1[[#This Row],[NAMA BARANG "JOYKO"]]="","",COUNT(B$2:B669)+1)</f>
        <v>632</v>
      </c>
      <c r="C670" s="2" t="str">
        <f>INDEX(Sheet1!A:A,INDEX(Table1[NAMA BARANG "JOYKO"],MATCH(ROW()-2,Table1[1])))</f>
        <v>Glue GL-502</v>
      </c>
      <c r="D670" s="2" t="str">
        <f t="shared" si="10"/>
        <v>C2:C669</v>
      </c>
      <c r="E670" s="2">
        <f ca="1">IF(_xlfn.IFNA(MATCH(Table1[[#This Row],[2]],INDIRECT(Table1[[#This Row],[3]]),0),0)=0,INDEX(Table1[NAMA BARANG "JOYKO"],MATCH(ROW()-2,Table1[1])),"")</f>
        <v>706</v>
      </c>
      <c r="F670" s="2">
        <f ca="1">IF(Table1[4]="","",COUNT(F$2:F669)+1)</f>
        <v>656</v>
      </c>
      <c r="G670" s="2" t="str">
        <f ca="1">CELL("FORMAT",Table1[7])</f>
        <v>G</v>
      </c>
      <c r="H670" s="2"/>
      <c r="I670" s="2"/>
      <c r="J670" s="2"/>
      <c r="L670">
        <f ca="1">INDEX(Table1[4],MATCH(ROW()-2,Table1[5]))</f>
        <v>722</v>
      </c>
      <c r="M670" s="3" t="str">
        <f ca="1">INDEX(Sheet1!A:A,Table2[[#This Row],[//]])</f>
        <v>GLUE GUN</v>
      </c>
      <c r="N670" t="str">
        <f ca="1">IF(INDEX(Sheet1!B:B,Table2[[#This Row],[//]])="","",INDEX(Sheet1!B:B,Table2[[#This Row],[//]]))</f>
        <v/>
      </c>
      <c r="O670" s="4" t="str">
        <f ca="1">IF(INDEX(Sheet1!C:C,Table2[[#This Row],[//]])="","",INDEX(Sheet1!C:C,Table2[[#This Row],[//]]))</f>
        <v/>
      </c>
      <c r="P670" s="2" t="str">
        <f ca="1">IF(INDEX(Sheet1!D:D,Table2[[#This Row],[//]])="","",INDEX(Sheet1!D:D,Table2[[#This Row],[//]]))</f>
        <v/>
      </c>
      <c r="Q670" s="2" t="str">
        <f ca="1">IF(INDEX(Sheet1!E:E,Table2[[#This Row],[//]])="","",INDEX(Sheet1!E:E,Table2[[#This Row],[//]]))</f>
        <v/>
      </c>
    </row>
    <row r="671" spans="1:17" x14ac:dyDescent="0.25">
      <c r="A671" s="2">
        <f>IF(OR(Sheet1!A671=Table1[[#Headers],[NAMA BARANG "JOYKO"]],Sheet1!A671=""),"",ROW(Sheet1!A671))</f>
        <v>671</v>
      </c>
      <c r="B671" s="2">
        <f>IF(Table1[[#This Row],[NAMA BARANG "JOYKO"]]="","",COUNT(B$2:B670)+1)</f>
        <v>633</v>
      </c>
      <c r="C671" s="2" t="str">
        <f>INDEX(Sheet1!A:A,INDEX(Table1[NAMA BARANG "JOYKO"],MATCH(ROW()-2,Table1[1])))</f>
        <v>Glue GL-503</v>
      </c>
      <c r="D671" s="2" t="str">
        <f t="shared" si="10"/>
        <v>C2:C670</v>
      </c>
      <c r="E671" s="2">
        <f ca="1">IF(_xlfn.IFNA(MATCH(Table1[[#This Row],[2]],INDIRECT(Table1[[#This Row],[3]]),0),0)=0,INDEX(Table1[NAMA BARANG "JOYKO"],MATCH(ROW()-2,Table1[1])),"")</f>
        <v>707</v>
      </c>
      <c r="F671" s="2">
        <f ca="1">IF(Table1[4]="","",COUNT(F$2:F670)+1)</f>
        <v>657</v>
      </c>
      <c r="G671" s="2" t="str">
        <f ca="1">CELL("FORMAT",Table1[7])</f>
        <v>G</v>
      </c>
      <c r="H671" s="2"/>
      <c r="I671" s="2"/>
      <c r="J671" s="2"/>
      <c r="L671">
        <f ca="1">INDEX(Table1[4],MATCH(ROW()-2,Table1[5]))</f>
        <v>723</v>
      </c>
      <c r="M671" t="str">
        <f ca="1">INDEX(Sheet1!A:A,Table2[[#This Row],[//]])</f>
        <v>Glue Gun GG-850</v>
      </c>
      <c r="N671" t="str">
        <f ca="1">IF(INDEX(Sheet1!B:B,Table2[[#This Row],[//]])="","",INDEX(Sheet1!B:B,Table2[[#This Row],[//]]))</f>
        <v>24pcs x 4bxs</v>
      </c>
      <c r="O671" s="4">
        <f ca="1">IF(INDEX(Sheet1!C:C,Table2[[#This Row],[//]])="","",INDEX(Sheet1!C:C,Table2[[#This Row],[//]]))</f>
        <v>32000</v>
      </c>
      <c r="P671" s="2" t="str">
        <f ca="1">IF(INDEX(Sheet1!D:D,Table2[[#This Row],[//]])="","",INDEX(Sheet1!D:D,Table2[[#This Row],[//]]))</f>
        <v>pcs</v>
      </c>
      <c r="Q671" s="2" t="str">
        <f ca="1">IF(INDEX(Sheet1!E:E,Table2[[#This Row],[//]])="","",INDEX(Sheet1!E:E,Table2[[#This Row],[//]]))</f>
        <v>++</v>
      </c>
    </row>
    <row r="672" spans="1:17" x14ac:dyDescent="0.25">
      <c r="A672" s="2">
        <f>IF(OR(Sheet1!A672=Table1[[#Headers],[NAMA BARANG "JOYKO"]],Sheet1!A672=""),"",ROW(Sheet1!A672))</f>
        <v>672</v>
      </c>
      <c r="B672" s="2">
        <f>IF(Table1[[#This Row],[NAMA BARANG "JOYKO"]]="","",COUNT(B$2:B671)+1)</f>
        <v>634</v>
      </c>
      <c r="C672" s="2" t="str">
        <f>INDEX(Sheet1!A:A,INDEX(Table1[NAMA BARANG "JOYKO"],MATCH(ROW()-2,Table1[1])))</f>
        <v>Glue GL-504 (50 ML)</v>
      </c>
      <c r="D672" s="2" t="str">
        <f t="shared" si="10"/>
        <v>C2:C671</v>
      </c>
      <c r="E672" s="2">
        <f ca="1">IF(_xlfn.IFNA(MATCH(Table1[[#This Row],[2]],INDIRECT(Table1[[#This Row],[3]]),0),0)=0,INDEX(Table1[NAMA BARANG "JOYKO"],MATCH(ROW()-2,Table1[1])),"")</f>
        <v>708</v>
      </c>
      <c r="F672" s="2">
        <f ca="1">IF(Table1[4]="","",COUNT(F$2:F671)+1)</f>
        <v>658</v>
      </c>
      <c r="G672" s="2" t="str">
        <f ca="1">CELL("FORMAT",Table1[7])</f>
        <v>G</v>
      </c>
      <c r="H672" s="2"/>
      <c r="I672" s="2"/>
      <c r="J672" s="2"/>
      <c r="L672">
        <f ca="1">INDEX(Table1[4],MATCH(ROW()-2,Table1[5]))</f>
        <v>724</v>
      </c>
      <c r="M672" t="str">
        <f ca="1">INDEX(Sheet1!A:A,Table2[[#This Row],[//]])</f>
        <v>Glue Gun GG-851</v>
      </c>
      <c r="N672" t="str">
        <f ca="1">IF(INDEX(Sheet1!B:B,Table2[[#This Row],[//]])="","",INDEX(Sheet1!B:B,Table2[[#This Row],[//]]))</f>
        <v>12pcs x 4bxs</v>
      </c>
      <c r="O672" s="4">
        <f ca="1">IF(INDEX(Sheet1!C:C,Table2[[#This Row],[//]])="","",INDEX(Sheet1!C:C,Table2[[#This Row],[//]]))</f>
        <v>57500</v>
      </c>
      <c r="P672" s="2" t="str">
        <f ca="1">IF(INDEX(Sheet1!D:D,Table2[[#This Row],[//]])="","",INDEX(Sheet1!D:D,Table2[[#This Row],[//]]))</f>
        <v>pcs</v>
      </c>
      <c r="Q672" s="2" t="str">
        <f ca="1">IF(INDEX(Sheet1!E:E,Table2[[#This Row],[//]])="","",INDEX(Sheet1!E:E,Table2[[#This Row],[//]]))</f>
        <v>++</v>
      </c>
    </row>
    <row r="673" spans="1:17" x14ac:dyDescent="0.25">
      <c r="A673" s="2">
        <f>IF(OR(Sheet1!A673=Table1[[#Headers],[NAMA BARANG "JOYKO"]],Sheet1!A673=""),"",ROW(Sheet1!A673))</f>
        <v>673</v>
      </c>
      <c r="B673" s="2">
        <f>IF(Table1[[#This Row],[NAMA BARANG "JOYKO"]]="","",COUNT(B$2:B672)+1)</f>
        <v>635</v>
      </c>
      <c r="C673" s="2" t="str">
        <f>INDEX(Sheet1!A:A,INDEX(Table1[NAMA BARANG "JOYKO"],MATCH(ROW()-2,Table1[1])))</f>
        <v>Glue GL-506 (7 ML)</v>
      </c>
      <c r="D673" s="2" t="str">
        <f t="shared" si="10"/>
        <v>C2:C672</v>
      </c>
      <c r="E673" s="2">
        <f ca="1">IF(_xlfn.IFNA(MATCH(Table1[[#This Row],[2]],INDIRECT(Table1[[#This Row],[3]]),0),0)=0,INDEX(Table1[NAMA BARANG "JOYKO"],MATCH(ROW()-2,Table1[1])),"")</f>
        <v>709</v>
      </c>
      <c r="F673" s="2">
        <f ca="1">IF(Table1[4]="","",COUNT(F$2:F672)+1)</f>
        <v>659</v>
      </c>
      <c r="G673" s="2" t="str">
        <f ca="1">CELL("FORMAT",Table1[7])</f>
        <v>G</v>
      </c>
      <c r="H673" s="2"/>
      <c r="I673" s="2"/>
      <c r="J673" s="2"/>
      <c r="L673">
        <f ca="1">INDEX(Table1[4],MATCH(ROW()-2,Table1[5]))</f>
        <v>725</v>
      </c>
      <c r="M673" t="str">
        <f ca="1">INDEX(Sheet1!A:A,Table2[[#This Row],[//]])</f>
        <v>Glue Gun GG-852</v>
      </c>
      <c r="N673" t="str">
        <f ca="1">IF(INDEX(Sheet1!B:B,Table2[[#This Row],[//]])="","",INDEX(Sheet1!B:B,Table2[[#This Row],[//]]))</f>
        <v>24pcs x 2bxs</v>
      </c>
      <c r="O673" s="4">
        <f ca="1">IF(INDEX(Sheet1!C:C,Table2[[#This Row],[//]])="","",INDEX(Sheet1!C:C,Table2[[#This Row],[//]]))</f>
        <v>30000</v>
      </c>
      <c r="P673" s="2" t="str">
        <f ca="1">IF(INDEX(Sheet1!D:D,Table2[[#This Row],[//]])="","",INDEX(Sheet1!D:D,Table2[[#This Row],[//]]))</f>
        <v>pcs</v>
      </c>
      <c r="Q673" s="2" t="str">
        <f ca="1">IF(INDEX(Sheet1!E:E,Table2[[#This Row],[//]])="","",INDEX(Sheet1!E:E,Table2[[#This Row],[//]]))</f>
        <v>++</v>
      </c>
    </row>
    <row r="674" spans="1:17" x14ac:dyDescent="0.25">
      <c r="A674" s="2">
        <f>IF(OR(Sheet1!A674=Table1[[#Headers],[NAMA BARANG "JOYKO"]],Sheet1!A674=""),"",ROW(Sheet1!A674))</f>
        <v>674</v>
      </c>
      <c r="B674" s="2">
        <f>IF(Table1[[#This Row],[NAMA BARANG "JOYKO"]]="","",COUNT(B$2:B673)+1)</f>
        <v>636</v>
      </c>
      <c r="C674" s="2" t="str">
        <f>INDEX(Sheet1!A:A,INDEX(Table1[NAMA BARANG "JOYKO"],MATCH(ROW()-2,Table1[1])))</f>
        <v>Glue GL-R35</v>
      </c>
      <c r="D674" s="2" t="str">
        <f t="shared" si="10"/>
        <v>C2:C673</v>
      </c>
      <c r="E674" s="2">
        <f ca="1">IF(_xlfn.IFNA(MATCH(Table1[[#This Row],[2]],INDIRECT(Table1[[#This Row],[3]]),0),0)=0,INDEX(Table1[NAMA BARANG "JOYKO"],MATCH(ROW()-2,Table1[1])),"")</f>
        <v>710</v>
      </c>
      <c r="F674" s="2">
        <f ca="1">IF(Table1[4]="","",COUNT(F$2:F673)+1)</f>
        <v>660</v>
      </c>
      <c r="G674" s="2" t="str">
        <f ca="1">CELL("FORMAT",Table1[7])</f>
        <v>G</v>
      </c>
      <c r="H674" s="2"/>
      <c r="I674" s="2"/>
      <c r="J674" s="2"/>
      <c r="L674">
        <f ca="1">INDEX(Table1[4],MATCH(ROW()-2,Table1[5]))</f>
        <v>726</v>
      </c>
      <c r="M674" t="str">
        <f ca="1">INDEX(Sheet1!A:A,Table2[[#This Row],[//]])</f>
        <v>Glue Gun GG-853 (Pastel Green,Pink,Blue)</v>
      </c>
      <c r="N674" t="str">
        <f ca="1">IF(INDEX(Sheet1!B:B,Table2[[#This Row],[//]])="","",INDEX(Sheet1!B:B,Table2[[#This Row],[//]]))</f>
        <v>12pcs x 4bxs</v>
      </c>
      <c r="O674" s="4">
        <f ca="1">IF(INDEX(Sheet1!C:C,Table2[[#This Row],[//]])="","",INDEX(Sheet1!C:C,Table2[[#This Row],[//]]))</f>
        <v>40000</v>
      </c>
      <c r="P674" s="2" t="str">
        <f ca="1">IF(INDEX(Sheet1!D:D,Table2[[#This Row],[//]])="","",INDEX(Sheet1!D:D,Table2[[#This Row],[//]]))</f>
        <v>pcs</v>
      </c>
      <c r="Q674" s="2" t="str">
        <f ca="1">IF(INDEX(Sheet1!E:E,Table2[[#This Row],[//]])="","",INDEX(Sheet1!E:E,Table2[[#This Row],[//]]))</f>
        <v>++</v>
      </c>
    </row>
    <row r="675" spans="1:17" x14ac:dyDescent="0.25">
      <c r="A675" s="2">
        <f>IF(OR(Sheet1!A675=Table1[[#Headers],[NAMA BARANG "JOYKO"]],Sheet1!A675=""),"",ROW(Sheet1!A675))</f>
        <v>675</v>
      </c>
      <c r="B675" s="2">
        <f>IF(Table1[[#This Row],[NAMA BARANG "JOYKO"]]="","",COUNT(B$2:B674)+1)</f>
        <v>637</v>
      </c>
      <c r="C675" s="2" t="str">
        <f>INDEX(Sheet1!A:A,INDEX(Table1[NAMA BARANG "JOYKO"],MATCH(ROW()-2,Table1[1])))</f>
        <v>Glue GL-R50</v>
      </c>
      <c r="D675" s="2" t="str">
        <f t="shared" si="10"/>
        <v>C2:C674</v>
      </c>
      <c r="E675" s="2">
        <f ca="1">IF(_xlfn.IFNA(MATCH(Table1[[#This Row],[2]],INDIRECT(Table1[[#This Row],[3]]),0),0)=0,INDEX(Table1[NAMA BARANG "JOYKO"],MATCH(ROW()-2,Table1[1])),"")</f>
        <v>711</v>
      </c>
      <c r="F675" s="2">
        <f ca="1">IF(Table1[4]="","",COUNT(F$2:F674)+1)</f>
        <v>661</v>
      </c>
      <c r="G675" s="2" t="str">
        <f ca="1">CELL("FORMAT",Table1[7])</f>
        <v>G</v>
      </c>
      <c r="H675" s="2"/>
      <c r="I675" s="2"/>
      <c r="J675" s="2"/>
      <c r="L675">
        <f ca="1">INDEX(Table1[4],MATCH(ROW()-2,Table1[5]))</f>
        <v>727</v>
      </c>
      <c r="M675" t="str">
        <f ca="1">INDEX(Sheet1!A:A,Table2[[#This Row],[//]])</f>
        <v>Glue Stick Refill GSR-109</v>
      </c>
      <c r="N675" t="str">
        <f ca="1">IF(INDEX(Sheet1!B:B,Table2[[#This Row],[//]])="","",INDEX(Sheet1!B:B,Table2[[#This Row],[//]]))</f>
        <v>12set x 12bxs</v>
      </c>
      <c r="O675" s="4">
        <f ca="1">IF(INDEX(Sheet1!C:C,Table2[[#This Row],[//]])="","",INDEX(Sheet1!C:C,Table2[[#This Row],[//]]))</f>
        <v>6400</v>
      </c>
      <c r="P675" s="2" t="str">
        <f ca="1">IF(INDEX(Sheet1!D:D,Table2[[#This Row],[//]])="","",INDEX(Sheet1!D:D,Table2[[#This Row],[//]]))</f>
        <v>set</v>
      </c>
      <c r="Q675" s="2" t="str">
        <f ca="1">IF(INDEX(Sheet1!E:E,Table2[[#This Row],[//]])="","",INDEX(Sheet1!E:E,Table2[[#This Row],[//]]))</f>
        <v>++</v>
      </c>
    </row>
    <row r="676" spans="1:17" x14ac:dyDescent="0.25">
      <c r="A676" s="2">
        <f>IF(OR(Sheet1!A676=Table1[[#Headers],[NAMA BARANG "JOYKO"]],Sheet1!A676=""),"",ROW(Sheet1!A676))</f>
        <v>676</v>
      </c>
      <c r="B676" s="2">
        <f>IF(Table1[[#This Row],[NAMA BARANG "JOYKO"]]="","",COUNT(B$2:B675)+1)</f>
        <v>638</v>
      </c>
      <c r="C676" s="2" t="str">
        <f>INDEX(Sheet1!A:A,INDEX(Table1[NAMA BARANG "JOYKO"],MATCH(ROW()-2,Table1[1])))</f>
        <v>Glue GL-R125</v>
      </c>
      <c r="D676" s="2" t="str">
        <f t="shared" si="10"/>
        <v>C2:C675</v>
      </c>
      <c r="E676" s="2">
        <f ca="1">IF(_xlfn.IFNA(MATCH(Table1[[#This Row],[2]],INDIRECT(Table1[[#This Row],[3]]),0),0)=0,INDEX(Table1[NAMA BARANG "JOYKO"],MATCH(ROW()-2,Table1[1])),"")</f>
        <v>712</v>
      </c>
      <c r="F676" s="2">
        <f ca="1">IF(Table1[4]="","",COUNT(F$2:F675)+1)</f>
        <v>662</v>
      </c>
      <c r="G676" s="2" t="str">
        <f ca="1">CELL("FORMAT",Table1[7])</f>
        <v>G</v>
      </c>
      <c r="H676" s="2"/>
      <c r="I676" s="2"/>
      <c r="J676" s="2"/>
      <c r="L676">
        <f ca="1">INDEX(Table1[4],MATCH(ROW()-2,Table1[5]))</f>
        <v>728</v>
      </c>
      <c r="M676" t="str">
        <f ca="1">INDEX(Sheet1!A:A,Table2[[#This Row],[//]])</f>
        <v>Glue Stick Refill GSR-109 (Black)</v>
      </c>
      <c r="N676" t="str">
        <f ca="1">IF(INDEX(Sheet1!B:B,Table2[[#This Row],[//]])="","",INDEX(Sheet1!B:B,Table2[[#This Row],[//]]))</f>
        <v>12set x 12bxs</v>
      </c>
      <c r="O676" s="4">
        <f ca="1">IF(INDEX(Sheet1!C:C,Table2[[#This Row],[//]])="","",INDEX(Sheet1!C:C,Table2[[#This Row],[//]]))</f>
        <v>6200</v>
      </c>
      <c r="P676" s="2" t="str">
        <f ca="1">IF(INDEX(Sheet1!D:D,Table2[[#This Row],[//]])="","",INDEX(Sheet1!D:D,Table2[[#This Row],[//]]))</f>
        <v>set</v>
      </c>
      <c r="Q676" s="2" t="str">
        <f ca="1">IF(INDEX(Sheet1!E:E,Table2[[#This Row],[//]])="","",INDEX(Sheet1!E:E,Table2[[#This Row],[//]]))</f>
        <v>++</v>
      </c>
    </row>
    <row r="677" spans="1:17" x14ac:dyDescent="0.25">
      <c r="A677" s="2">
        <f>IF(OR(Sheet1!A677=Table1[[#Headers],[NAMA BARANG "JOYKO"]],Sheet1!A677=""),"",ROW(Sheet1!A677))</f>
        <v>677</v>
      </c>
      <c r="B677" s="2">
        <f>IF(Table1[[#This Row],[NAMA BARANG "JOYKO"]]="","",COUNT(B$2:B676)+1)</f>
        <v>639</v>
      </c>
      <c r="C677" s="2" t="str">
        <f>INDEX(Sheet1!A:A,INDEX(Table1[NAMA BARANG "JOYKO"],MATCH(ROW()-2,Table1[1])))</f>
        <v>Glue GL-W01</v>
      </c>
      <c r="D677" s="2" t="str">
        <f t="shared" si="10"/>
        <v>C2:C676</v>
      </c>
      <c r="E677" s="2">
        <f ca="1">IF(_xlfn.IFNA(MATCH(Table1[[#This Row],[2]],INDIRECT(Table1[[#This Row],[3]]),0),0)=0,INDEX(Table1[NAMA BARANG "JOYKO"],MATCH(ROW()-2,Table1[1])),"")</f>
        <v>713</v>
      </c>
      <c r="F677" s="2">
        <f ca="1">IF(Table1[4]="","",COUNT(F$2:F676)+1)</f>
        <v>663</v>
      </c>
      <c r="G677" s="2" t="str">
        <f ca="1">CELL("FORMAT",Table1[7])</f>
        <v>G</v>
      </c>
      <c r="H677" s="2"/>
      <c r="I677" s="2"/>
      <c r="J677" s="2"/>
      <c r="L677">
        <f ca="1">INDEX(Table1[4],MATCH(ROW()-2,Table1[5]))</f>
        <v>729</v>
      </c>
      <c r="M677" t="str">
        <f ca="1">INDEX(Sheet1!A:A,Table2[[#This Row],[//]])</f>
        <v>Glue Stick Refill GSR-109 (Glitter)</v>
      </c>
      <c r="N677" t="str">
        <f ca="1">IF(INDEX(Sheet1!B:B,Table2[[#This Row],[//]])="","",INDEX(Sheet1!B:B,Table2[[#This Row],[//]]))</f>
        <v>12set x 12bxs</v>
      </c>
      <c r="O677" s="4">
        <f ca="1">IF(INDEX(Sheet1!C:C,Table2[[#This Row],[//]])="","",INDEX(Sheet1!C:C,Table2[[#This Row],[//]]))</f>
        <v>7900</v>
      </c>
      <c r="P677" s="2" t="str">
        <f ca="1">IF(INDEX(Sheet1!D:D,Table2[[#This Row],[//]])="","",INDEX(Sheet1!D:D,Table2[[#This Row],[//]]))</f>
        <v>set</v>
      </c>
      <c r="Q677" s="2" t="str">
        <f ca="1">IF(INDEX(Sheet1!E:E,Table2[[#This Row],[//]])="","",INDEX(Sheet1!E:E,Table2[[#This Row],[//]]))</f>
        <v>++</v>
      </c>
    </row>
    <row r="678" spans="1:17" x14ac:dyDescent="0.25">
      <c r="A678" s="2">
        <f>IF(OR(Sheet1!A678=Table1[[#Headers],[NAMA BARANG "JOYKO"]],Sheet1!A678=""),"",ROW(Sheet1!A678))</f>
        <v>678</v>
      </c>
      <c r="B678" s="2">
        <f>IF(Table1[[#This Row],[NAMA BARANG "JOYKO"]]="","",COUNT(B$2:B677)+1)</f>
        <v>640</v>
      </c>
      <c r="C678" s="2" t="str">
        <f>INDEX(Sheet1!A:A,INDEX(Table1[NAMA BARANG "JOYKO"],MATCH(ROW()-2,Table1[1])))</f>
        <v>Glue GL-W02</v>
      </c>
      <c r="D678" s="2" t="str">
        <f t="shared" si="10"/>
        <v>C2:C677</v>
      </c>
      <c r="E678" s="2">
        <f ca="1">IF(_xlfn.IFNA(MATCH(Table1[[#This Row],[2]],INDIRECT(Table1[[#This Row],[3]]),0),0)=0,INDEX(Table1[NAMA BARANG "JOYKO"],MATCH(ROW()-2,Table1[1])),"")</f>
        <v>714</v>
      </c>
      <c r="F678" s="2">
        <f ca="1">IF(Table1[4]="","",COUNT(F$2:F677)+1)</f>
        <v>664</v>
      </c>
      <c r="G678" s="2" t="str">
        <f ca="1">CELL("FORMAT",Table1[7])</f>
        <v>G</v>
      </c>
      <c r="H678" s="2"/>
      <c r="I678" s="2"/>
      <c r="J678" s="2"/>
      <c r="L678">
        <f ca="1">INDEX(Table1[4],MATCH(ROW()-2,Table1[5]))</f>
        <v>730</v>
      </c>
      <c r="M678" t="str">
        <f ca="1">INDEX(Sheet1!A:A,Table2[[#This Row],[//]])</f>
        <v>Glue Stick Refill GSR-110</v>
      </c>
      <c r="N678" t="str">
        <f ca="1">IF(INDEX(Sheet1!B:B,Table2[[#This Row],[//]])="","",INDEX(Sheet1!B:B,Table2[[#This Row],[//]]))</f>
        <v>100pcs x 18bxs</v>
      </c>
      <c r="O678" s="4">
        <f ca="1">IF(INDEX(Sheet1!C:C,Table2[[#This Row],[//]])="","",INDEX(Sheet1!C:C,Table2[[#This Row],[//]]))</f>
        <v>72000</v>
      </c>
      <c r="P678" s="2" t="str">
        <f ca="1">IF(INDEX(Sheet1!D:D,Table2[[#This Row],[//]])="","",INDEX(Sheet1!D:D,Table2[[#This Row],[//]]))</f>
        <v>bxs</v>
      </c>
      <c r="Q678" s="2" t="str">
        <f ca="1">IF(INDEX(Sheet1!E:E,Table2[[#This Row],[//]])="","",INDEX(Sheet1!E:E,Table2[[#This Row],[//]]))</f>
        <v>++</v>
      </c>
    </row>
    <row r="679" spans="1:17" x14ac:dyDescent="0.25">
      <c r="A679" s="2">
        <f>IF(OR(Sheet1!A679=Table1[[#Headers],[NAMA BARANG "JOYKO"]],Sheet1!A679=""),"",ROW(Sheet1!A679))</f>
        <v>679</v>
      </c>
      <c r="B679" s="2">
        <f>IF(Table1[[#This Row],[NAMA BARANG "JOYKO"]]="","",COUNT(B$2:B678)+1)</f>
        <v>641</v>
      </c>
      <c r="C679" s="2" t="str">
        <f>INDEX(Sheet1!A:A,INDEX(Table1[NAMA BARANG "JOYKO"],MATCH(ROW()-2,Table1[1])))</f>
        <v>GLUE</v>
      </c>
      <c r="D679" s="2" t="str">
        <f t="shared" si="10"/>
        <v>C2:C678</v>
      </c>
      <c r="E679" s="2" t="str">
        <f ca="1">IF(_xlfn.IFNA(MATCH(Table1[[#This Row],[2]],INDIRECT(Table1[[#This Row],[3]]),0),0)=0,INDEX(Table1[NAMA BARANG "JOYKO"],MATCH(ROW()-2,Table1[1])),"")</f>
        <v/>
      </c>
      <c r="F679" s="2" t="str">
        <f ca="1">IF(Table1[4]="","",COUNT(F$2:F678)+1)</f>
        <v/>
      </c>
      <c r="G679" s="2" t="str">
        <f ca="1">CELL("FORMAT",Table1[7])</f>
        <v>G</v>
      </c>
      <c r="H679" s="2"/>
      <c r="I679" s="2"/>
      <c r="J679" s="2"/>
      <c r="L679">
        <f ca="1">INDEX(Table1[4],MATCH(ROW()-2,Table1[5]))</f>
        <v>731</v>
      </c>
      <c r="M679" t="str">
        <f ca="1">INDEX(Sheet1!A:A,Table2[[#This Row],[//]])</f>
        <v>Glue Stick Refill GSR-111</v>
      </c>
      <c r="N679" t="str">
        <f ca="1">IF(INDEX(Sheet1!B:B,Table2[[#This Row],[//]])="","",INDEX(Sheet1!B:B,Table2[[#This Row],[//]]))</f>
        <v>100pcs x 8bxs</v>
      </c>
      <c r="O679" s="4">
        <f ca="1">IF(INDEX(Sheet1!C:C,Table2[[#This Row],[//]])="","",INDEX(Sheet1!C:C,Table2[[#This Row],[//]]))</f>
        <v>155000</v>
      </c>
      <c r="P679" s="2" t="str">
        <f ca="1">IF(INDEX(Sheet1!D:D,Table2[[#This Row],[//]])="","",INDEX(Sheet1!D:D,Table2[[#This Row],[//]]))</f>
        <v>bxs</v>
      </c>
      <c r="Q679" s="2" t="str">
        <f ca="1">IF(INDEX(Sheet1!E:E,Table2[[#This Row],[//]])="","",INDEX(Sheet1!E:E,Table2[[#This Row],[//]]))</f>
        <v>++</v>
      </c>
    </row>
    <row r="680" spans="1:17" x14ac:dyDescent="0.25">
      <c r="A680" s="2">
        <f>IF(OR(Sheet1!A680=Table1[[#Headers],[NAMA BARANG "JOYKO"]],Sheet1!A680=""),"",ROW(Sheet1!A680))</f>
        <v>680</v>
      </c>
      <c r="B680" s="2">
        <f>IF(Table1[[#This Row],[NAMA BARANG "JOYKO"]]="","",COUNT(B$2:B679)+1)</f>
        <v>642</v>
      </c>
      <c r="C680" s="2" t="str">
        <f>INDEX(Sheet1!A:A,INDEX(Table1[NAMA BARANG "JOYKO"],MATCH(ROW()-2,Table1[1])))</f>
        <v>Glue GL-W03</v>
      </c>
      <c r="D680" s="2" t="str">
        <f t="shared" si="10"/>
        <v>C2:C679</v>
      </c>
      <c r="E680" s="2">
        <f ca="1">IF(_xlfn.IFNA(MATCH(Table1[[#This Row],[2]],INDIRECT(Table1[[#This Row],[3]]),0),0)=0,INDEX(Table1[NAMA BARANG "JOYKO"],MATCH(ROW()-2,Table1[1])),"")</f>
        <v>719</v>
      </c>
      <c r="F680" s="2">
        <f ca="1">IF(Table1[4]="","",COUNT(F$2:F679)+1)</f>
        <v>665</v>
      </c>
      <c r="G680" s="2" t="str">
        <f ca="1">CELL("FORMAT",Table1[7])</f>
        <v>G</v>
      </c>
      <c r="H680" s="2"/>
      <c r="I680" s="2"/>
      <c r="J680" s="2"/>
      <c r="L680">
        <f ca="1">INDEX(Table1[4],MATCH(ROW()-2,Table1[5]))</f>
        <v>732</v>
      </c>
      <c r="M680" t="str">
        <f ca="1">INDEX(Sheet1!A:A,Table2[[#This Row],[//]])</f>
        <v>Glue Stick Refill GSR-113</v>
      </c>
      <c r="N680" t="str">
        <f ca="1">IF(INDEX(Sheet1!B:B,Table2[[#This Row],[//]])="","",INDEX(Sheet1!B:B,Table2[[#This Row],[//]]))</f>
        <v>12set x 12bxs</v>
      </c>
      <c r="O680" s="4">
        <f ca="1">IF(INDEX(Sheet1!C:C,Table2[[#This Row],[//]])="","",INDEX(Sheet1!C:C,Table2[[#This Row],[//]]))</f>
        <v>11500</v>
      </c>
      <c r="P680" s="2" t="str">
        <f ca="1">IF(INDEX(Sheet1!D:D,Table2[[#This Row],[//]])="","",INDEX(Sheet1!D:D,Table2[[#This Row],[//]]))</f>
        <v>set</v>
      </c>
      <c r="Q680" s="2" t="str">
        <f ca="1">IF(INDEX(Sheet1!E:E,Table2[[#This Row],[//]])="","",INDEX(Sheet1!E:E,Table2[[#This Row],[//]]))</f>
        <v>++</v>
      </c>
    </row>
    <row r="681" spans="1:17" x14ac:dyDescent="0.25">
      <c r="A681" s="2">
        <f>IF(OR(Sheet1!A681=Table1[[#Headers],[NAMA BARANG "JOYKO"]],Sheet1!A681=""),"",ROW(Sheet1!A681))</f>
        <v>681</v>
      </c>
      <c r="B681" s="2">
        <f>IF(Table1[[#This Row],[NAMA BARANG "JOYKO"]]="","",COUNT(B$2:B680)+1)</f>
        <v>643</v>
      </c>
      <c r="C681" s="2" t="str">
        <f>INDEX(Sheet1!A:A,INDEX(Table1[NAMA BARANG "JOYKO"],MATCH(ROW()-2,Table1[1])))</f>
        <v>Glue Tack GLTK-1001</v>
      </c>
      <c r="D681" s="2" t="str">
        <f t="shared" si="10"/>
        <v>C2:C680</v>
      </c>
      <c r="E681" s="2">
        <f ca="1">IF(_xlfn.IFNA(MATCH(Table1[[#This Row],[2]],INDIRECT(Table1[[#This Row],[3]]),0),0)=0,INDEX(Table1[NAMA BARANG "JOYKO"],MATCH(ROW()-2,Table1[1])),"")</f>
        <v>720</v>
      </c>
      <c r="F681" s="2">
        <f ca="1">IF(Table1[4]="","",COUNT(F$2:F680)+1)</f>
        <v>666</v>
      </c>
      <c r="G681" s="2" t="str">
        <f ca="1">CELL("FORMAT",Table1[7])</f>
        <v>G</v>
      </c>
      <c r="H681" s="2"/>
      <c r="I681" s="2"/>
      <c r="J681" s="2"/>
      <c r="L681">
        <f ca="1">INDEX(Table1[4],MATCH(ROW()-2,Table1[5]))</f>
        <v>733</v>
      </c>
      <c r="M681" s="3" t="str">
        <f ca="1">INDEX(Sheet1!A:A,Table2[[#This Row],[//]])</f>
        <v>GUN TACKER</v>
      </c>
      <c r="N681" t="str">
        <f ca="1">IF(INDEX(Sheet1!B:B,Table2[[#This Row],[//]])="","",INDEX(Sheet1!B:B,Table2[[#This Row],[//]]))</f>
        <v/>
      </c>
      <c r="O681" s="4" t="str">
        <f ca="1">IF(INDEX(Sheet1!C:C,Table2[[#This Row],[//]])="","",INDEX(Sheet1!C:C,Table2[[#This Row],[//]]))</f>
        <v/>
      </c>
      <c r="P681" s="2" t="str">
        <f ca="1">IF(INDEX(Sheet1!D:D,Table2[[#This Row],[//]])="","",INDEX(Sheet1!D:D,Table2[[#This Row],[//]]))</f>
        <v/>
      </c>
      <c r="Q681" s="2" t="str">
        <f ca="1">IF(INDEX(Sheet1!E:E,Table2[[#This Row],[//]])="","",INDEX(Sheet1!E:E,Table2[[#This Row],[//]]))</f>
        <v/>
      </c>
    </row>
    <row r="682" spans="1:17" x14ac:dyDescent="0.25">
      <c r="A682" s="2">
        <f>IF(OR(Sheet1!A682=Table1[[#Headers],[NAMA BARANG "JOYKO"]],Sheet1!A682=""),"",ROW(Sheet1!A682))</f>
        <v>682</v>
      </c>
      <c r="B682" s="2">
        <f>IF(Table1[[#This Row],[NAMA BARANG "JOYKO"]]="","",COUNT(B$2:B681)+1)</f>
        <v>644</v>
      </c>
      <c r="C682" s="2" t="str">
        <f>INDEX(Sheet1!A:A,INDEX(Table1[NAMA BARANG "JOYKO"],MATCH(ROW()-2,Table1[1])))</f>
        <v>Glue Tape GLTP-777</v>
      </c>
      <c r="D682" s="2" t="str">
        <f t="shared" si="10"/>
        <v>C2:C681</v>
      </c>
      <c r="E682" s="2">
        <f ca="1">IF(_xlfn.IFNA(MATCH(Table1[[#This Row],[2]],INDIRECT(Table1[[#This Row],[3]]),0),0)=0,INDEX(Table1[NAMA BARANG "JOYKO"],MATCH(ROW()-2,Table1[1])),"")</f>
        <v>721</v>
      </c>
      <c r="F682" s="2">
        <f ca="1">IF(Table1[4]="","",COUNT(F$2:F681)+1)</f>
        <v>667</v>
      </c>
      <c r="G682" s="2" t="str">
        <f ca="1">CELL("FORMAT",Table1[7])</f>
        <v>G</v>
      </c>
      <c r="H682" s="2"/>
      <c r="I682" s="2"/>
      <c r="J682" s="2"/>
      <c r="L682">
        <f ca="1">INDEX(Table1[4],MATCH(ROW()-2,Table1[5]))</f>
        <v>734</v>
      </c>
      <c r="M682" t="str">
        <f ca="1">INDEX(Sheet1!A:A,Table2[[#This Row],[//]])</f>
        <v>Gun Tacker GT-700</v>
      </c>
      <c r="N682" t="str">
        <f ca="1">IF(INDEX(Sheet1!B:B,Table2[[#This Row],[//]])="","",INDEX(Sheet1!B:B,Table2[[#This Row],[//]]))</f>
        <v xml:space="preserve"> 12pcs x 6bxs</v>
      </c>
      <c r="O682" s="4">
        <f ca="1">IF(INDEX(Sheet1!C:C,Table2[[#This Row],[//]])="","",INDEX(Sheet1!C:C,Table2[[#This Row],[//]]))</f>
        <v>34500</v>
      </c>
      <c r="P682" s="2" t="str">
        <f ca="1">IF(INDEX(Sheet1!D:D,Table2[[#This Row],[//]])="","",INDEX(Sheet1!D:D,Table2[[#This Row],[//]]))</f>
        <v>pcs</v>
      </c>
      <c r="Q682" s="2" t="str">
        <f ca="1">IF(INDEX(Sheet1!E:E,Table2[[#This Row],[//]])="","",INDEX(Sheet1!E:E,Table2[[#This Row],[//]]))</f>
        <v>++</v>
      </c>
    </row>
    <row r="683" spans="1:17" x14ac:dyDescent="0.25">
      <c r="A683" s="2">
        <f>IF(OR(Sheet1!A683=Table1[[#Headers],[NAMA BARANG "JOYKO"]],Sheet1!A683=""),"",ROW(Sheet1!A683))</f>
        <v>683</v>
      </c>
      <c r="B683" s="2">
        <f>IF(Table1[[#This Row],[NAMA BARANG "JOYKO"]]="","",COUNT(B$2:B682)+1)</f>
        <v>645</v>
      </c>
      <c r="C683" s="2" t="str">
        <f>INDEX(Sheet1!A:A,INDEX(Table1[NAMA BARANG "JOYKO"],MATCH(ROW()-2,Table1[1])))</f>
        <v>GLUE GUN</v>
      </c>
      <c r="D683" s="2" t="str">
        <f t="shared" si="10"/>
        <v>C2:C682</v>
      </c>
      <c r="E683" s="2">
        <f ca="1">IF(_xlfn.IFNA(MATCH(Table1[[#This Row],[2]],INDIRECT(Table1[[#This Row],[3]]),0),0)=0,INDEX(Table1[NAMA BARANG "JOYKO"],MATCH(ROW()-2,Table1[1])),"")</f>
        <v>722</v>
      </c>
      <c r="F683" s="2">
        <f ca="1">IF(Table1[4]="","",COUNT(F$2:F682)+1)</f>
        <v>668</v>
      </c>
      <c r="G683" s="2" t="str">
        <f ca="1">CELL("FORMAT",Table1[7])</f>
        <v>G</v>
      </c>
      <c r="H683" s="2"/>
      <c r="I683" s="2"/>
      <c r="J683" s="2"/>
      <c r="L683">
        <f ca="1">INDEX(Table1[4],MATCH(ROW()-2,Table1[5]))</f>
        <v>735</v>
      </c>
      <c r="M683" t="str">
        <f ca="1">INDEX(Sheet1!A:A,Table2[[#This Row],[//]])</f>
        <v>Gun Tacker GT-701</v>
      </c>
      <c r="N683" t="str">
        <f ca="1">IF(INDEX(Sheet1!B:B,Table2[[#This Row],[//]])="","",INDEX(Sheet1!B:B,Table2[[#This Row],[//]]))</f>
        <v xml:space="preserve"> 12pcs x 2bxs</v>
      </c>
      <c r="O683" s="4">
        <f ca="1">IF(INDEX(Sheet1!C:C,Table2[[#This Row],[//]])="","",INDEX(Sheet1!C:C,Table2[[#This Row],[//]]))</f>
        <v>97000</v>
      </c>
      <c r="P683" s="2" t="str">
        <f ca="1">IF(INDEX(Sheet1!D:D,Table2[[#This Row],[//]])="","",INDEX(Sheet1!D:D,Table2[[#This Row],[//]]))</f>
        <v>pcs</v>
      </c>
      <c r="Q683" s="2" t="str">
        <f ca="1">IF(INDEX(Sheet1!E:E,Table2[[#This Row],[//]])="","",INDEX(Sheet1!E:E,Table2[[#This Row],[//]]))</f>
        <v>++</v>
      </c>
    </row>
    <row r="684" spans="1:17" x14ac:dyDescent="0.25">
      <c r="A684" s="2">
        <f>IF(OR(Sheet1!A684=Table1[[#Headers],[NAMA BARANG "JOYKO"]],Sheet1!A684=""),"",ROW(Sheet1!A684))</f>
        <v>684</v>
      </c>
      <c r="B684" s="2">
        <f>IF(Table1[[#This Row],[NAMA BARANG "JOYKO"]]="","",COUNT(B$2:B683)+1)</f>
        <v>646</v>
      </c>
      <c r="C684" s="2" t="str">
        <f>INDEX(Sheet1!A:A,INDEX(Table1[NAMA BARANG "JOYKO"],MATCH(ROW()-2,Table1[1])))</f>
        <v>Glue Gun GG-850</v>
      </c>
      <c r="D684" s="2" t="str">
        <f t="shared" si="10"/>
        <v>C2:C683</v>
      </c>
      <c r="E684" s="2">
        <f ca="1">IF(_xlfn.IFNA(MATCH(Table1[[#This Row],[2]],INDIRECT(Table1[[#This Row],[3]]),0),0)=0,INDEX(Table1[NAMA BARANG "JOYKO"],MATCH(ROW()-2,Table1[1])),"")</f>
        <v>723</v>
      </c>
      <c r="F684" s="2">
        <f ca="1">IF(Table1[4]="","",COUNT(F$2:F683)+1)</f>
        <v>669</v>
      </c>
      <c r="G684" s="2" t="str">
        <f ca="1">CELL("FORMAT",Table1[7])</f>
        <v>G</v>
      </c>
      <c r="H684" s="2"/>
      <c r="I684" s="2"/>
      <c r="J684" s="2"/>
      <c r="L684">
        <f ca="1">INDEX(Table1[4],MATCH(ROW()-2,Table1[5]))</f>
        <v>736</v>
      </c>
      <c r="M684" t="str">
        <f ca="1">INDEX(Sheet1!A:A,Table2[[#This Row],[//]])</f>
        <v>Gun Tacker GT-702</v>
      </c>
      <c r="N684" t="str">
        <f ca="1">IF(INDEX(Sheet1!B:B,Table2[[#This Row],[//]])="","",INDEX(Sheet1!B:B,Table2[[#This Row],[//]]))</f>
        <v xml:space="preserve"> 12pcs x 2bxs</v>
      </c>
      <c r="O684" s="4">
        <f ca="1">IF(INDEX(Sheet1!C:C,Table2[[#This Row],[//]])="","",INDEX(Sheet1!C:C,Table2[[#This Row],[//]]))</f>
        <v>119000</v>
      </c>
      <c r="P684" s="2" t="str">
        <f ca="1">IF(INDEX(Sheet1!D:D,Table2[[#This Row],[//]])="","",INDEX(Sheet1!D:D,Table2[[#This Row],[//]]))</f>
        <v>pcs</v>
      </c>
      <c r="Q684" s="2" t="str">
        <f ca="1">IF(INDEX(Sheet1!E:E,Table2[[#This Row],[//]])="","",INDEX(Sheet1!E:E,Table2[[#This Row],[//]]))</f>
        <v>++</v>
      </c>
    </row>
    <row r="685" spans="1:17" x14ac:dyDescent="0.25">
      <c r="A685" s="2">
        <f>IF(OR(Sheet1!A685=Table1[[#Headers],[NAMA BARANG "JOYKO"]],Sheet1!A685=""),"",ROW(Sheet1!A685))</f>
        <v>685</v>
      </c>
      <c r="B685" s="2">
        <f>IF(Table1[[#This Row],[NAMA BARANG "JOYKO"]]="","",COUNT(B$2:B684)+1)</f>
        <v>647</v>
      </c>
      <c r="C685" s="2" t="str">
        <f>INDEX(Sheet1!A:A,INDEX(Table1[NAMA BARANG "JOYKO"],MATCH(ROW()-2,Table1[1])))</f>
        <v>Glue Gun GG-851</v>
      </c>
      <c r="D685" s="2" t="str">
        <f t="shared" si="10"/>
        <v>C2:C684</v>
      </c>
      <c r="E685" s="2">
        <f ca="1">IF(_xlfn.IFNA(MATCH(Table1[[#This Row],[2]],INDIRECT(Table1[[#This Row],[3]]),0),0)=0,INDEX(Table1[NAMA BARANG "JOYKO"],MATCH(ROW()-2,Table1[1])),"")</f>
        <v>724</v>
      </c>
      <c r="F685" s="2">
        <f ca="1">IF(Table1[4]="","",COUNT(F$2:F684)+1)</f>
        <v>670</v>
      </c>
      <c r="G685" s="2" t="str">
        <f ca="1">CELL("FORMAT",Table1[7])</f>
        <v>G</v>
      </c>
      <c r="H685" s="2"/>
      <c r="I685" s="2"/>
      <c r="J685" s="2"/>
      <c r="L685">
        <f ca="1">INDEX(Table1[4],MATCH(ROW()-2,Table1[5]))</f>
        <v>737</v>
      </c>
      <c r="M685" s="3" t="str">
        <f ca="1">INDEX(Sheet1!A:A,Table2[[#This Row],[//]])</f>
        <v>HAND FAN</v>
      </c>
      <c r="N685" t="str">
        <f ca="1">IF(INDEX(Sheet1!B:B,Table2[[#This Row],[//]])="","",INDEX(Sheet1!B:B,Table2[[#This Row],[//]]))</f>
        <v/>
      </c>
      <c r="O685" s="4" t="str">
        <f ca="1">IF(INDEX(Sheet1!C:C,Table2[[#This Row],[//]])="","",INDEX(Sheet1!C:C,Table2[[#This Row],[//]]))</f>
        <v/>
      </c>
      <c r="P685" s="2" t="str">
        <f ca="1">IF(INDEX(Sheet1!D:D,Table2[[#This Row],[//]])="","",INDEX(Sheet1!D:D,Table2[[#This Row],[//]]))</f>
        <v/>
      </c>
      <c r="Q685" s="2" t="str">
        <f ca="1">IF(INDEX(Sheet1!E:E,Table2[[#This Row],[//]])="","",INDEX(Sheet1!E:E,Table2[[#This Row],[//]]))</f>
        <v/>
      </c>
    </row>
    <row r="686" spans="1:17" x14ac:dyDescent="0.25">
      <c r="A686" s="2">
        <f>IF(OR(Sheet1!A686=Table1[[#Headers],[NAMA BARANG "JOYKO"]],Sheet1!A686=""),"",ROW(Sheet1!A686))</f>
        <v>686</v>
      </c>
      <c r="B686" s="2">
        <f>IF(Table1[[#This Row],[NAMA BARANG "JOYKO"]]="","",COUNT(B$2:B685)+1)</f>
        <v>648</v>
      </c>
      <c r="C686" s="2" t="str">
        <f>INDEX(Sheet1!A:A,INDEX(Table1[NAMA BARANG "JOYKO"],MATCH(ROW()-2,Table1[1])))</f>
        <v>Glue Gun GG-852</v>
      </c>
      <c r="D686" s="2" t="str">
        <f t="shared" si="10"/>
        <v>C2:C685</v>
      </c>
      <c r="E686" s="2">
        <f ca="1">IF(_xlfn.IFNA(MATCH(Table1[[#This Row],[2]],INDIRECT(Table1[[#This Row],[3]]),0),0)=0,INDEX(Table1[NAMA BARANG "JOYKO"],MATCH(ROW()-2,Table1[1])),"")</f>
        <v>725</v>
      </c>
      <c r="F686" s="2">
        <f ca="1">IF(Table1[4]="","",COUNT(F$2:F685)+1)</f>
        <v>671</v>
      </c>
      <c r="G686" s="2" t="str">
        <f ca="1">CELL("FORMAT",Table1[7])</f>
        <v>G</v>
      </c>
      <c r="H686" s="2"/>
      <c r="I686" s="2"/>
      <c r="J686" s="2"/>
      <c r="L686">
        <f ca="1">INDEX(Table1[4],MATCH(ROW()-2,Table1[5]))</f>
        <v>738</v>
      </c>
      <c r="M686" t="str">
        <f ca="1">INDEX(Sheet1!A:A,Table2[[#This Row],[//]])</f>
        <v>Hand Fan HFN-15A</v>
      </c>
      <c r="N686" t="str">
        <f ca="1">IF(INDEX(Sheet1!B:B,Table2[[#This Row],[//]])="","",INDEX(Sheet1!B:B,Table2[[#This Row],[//]]))</f>
        <v>12pcs x 6bxs</v>
      </c>
      <c r="O686" s="4">
        <f ca="1">IF(INDEX(Sheet1!C:C,Table2[[#This Row],[//]])="","",INDEX(Sheet1!C:C,Table2[[#This Row],[//]]))</f>
        <v>69000</v>
      </c>
      <c r="P686" s="2" t="str">
        <f ca="1">IF(INDEX(Sheet1!D:D,Table2[[#This Row],[//]])="","",INDEX(Sheet1!D:D,Table2[[#This Row],[//]]))</f>
        <v>pc</v>
      </c>
      <c r="Q686" s="2" t="str">
        <f ca="1">IF(INDEX(Sheet1!E:E,Table2[[#This Row],[//]])="","",INDEX(Sheet1!E:E,Table2[[#This Row],[//]]))</f>
        <v>++</v>
      </c>
    </row>
    <row r="687" spans="1:17" x14ac:dyDescent="0.25">
      <c r="A687" s="2">
        <f>IF(OR(Sheet1!A687=Table1[[#Headers],[NAMA BARANG "JOYKO"]],Sheet1!A687=""),"",ROW(Sheet1!A687))</f>
        <v>687</v>
      </c>
      <c r="B687" s="2">
        <f>IF(Table1[[#This Row],[NAMA BARANG "JOYKO"]]="","",COUNT(B$2:B686)+1)</f>
        <v>649</v>
      </c>
      <c r="C687" s="2" t="str">
        <f>INDEX(Sheet1!A:A,INDEX(Table1[NAMA BARANG "JOYKO"],MATCH(ROW()-2,Table1[1])))</f>
        <v>Glue Gun GG-853 (Pastel Green,Pink,Blue)</v>
      </c>
      <c r="D687" s="2" t="str">
        <f t="shared" si="10"/>
        <v>C2:C686</v>
      </c>
      <c r="E687" s="2">
        <f ca="1">IF(_xlfn.IFNA(MATCH(Table1[[#This Row],[2]],INDIRECT(Table1[[#This Row],[3]]),0),0)=0,INDEX(Table1[NAMA BARANG "JOYKO"],MATCH(ROW()-2,Table1[1])),"")</f>
        <v>726</v>
      </c>
      <c r="F687" s="2">
        <f ca="1">IF(Table1[4]="","",COUNT(F$2:F686)+1)</f>
        <v>672</v>
      </c>
      <c r="G687" s="2" t="str">
        <f ca="1">CELL("FORMAT",Table1[7])</f>
        <v>G</v>
      </c>
      <c r="H687" s="2"/>
      <c r="I687" s="2"/>
      <c r="J687" s="2"/>
      <c r="L687">
        <f ca="1">INDEX(Table1[4],MATCH(ROW()-2,Table1[5]))</f>
        <v>739</v>
      </c>
      <c r="M687" t="str">
        <f ca="1">INDEX(Sheet1!A:A,Table2[[#This Row],[//]])</f>
        <v>Hand Fan HFN-16</v>
      </c>
      <c r="N687" t="str">
        <f ca="1">IF(INDEX(Sheet1!B:B,Table2[[#This Row],[//]])="","",INDEX(Sheet1!B:B,Table2[[#This Row],[//]]))</f>
        <v>12pcs x 6bxs</v>
      </c>
      <c r="O687" s="4">
        <f ca="1">IF(INDEX(Sheet1!C:C,Table2[[#This Row],[//]])="","",INDEX(Sheet1!C:C,Table2[[#This Row],[//]]))</f>
        <v>78500</v>
      </c>
      <c r="P687" s="2" t="str">
        <f ca="1">IF(INDEX(Sheet1!D:D,Table2[[#This Row],[//]])="","",INDEX(Sheet1!D:D,Table2[[#This Row],[//]]))</f>
        <v>pc</v>
      </c>
      <c r="Q687" s="2" t="str">
        <f ca="1">IF(INDEX(Sheet1!E:E,Table2[[#This Row],[//]])="","",INDEX(Sheet1!E:E,Table2[[#This Row],[//]]))</f>
        <v>++</v>
      </c>
    </row>
    <row r="688" spans="1:17" x14ac:dyDescent="0.25">
      <c r="A688" s="2">
        <f>IF(OR(Sheet1!A688=Table1[[#Headers],[NAMA BARANG "JOYKO"]],Sheet1!A688=""),"",ROW(Sheet1!A688))</f>
        <v>688</v>
      </c>
      <c r="B688" s="2">
        <f>IF(Table1[[#This Row],[NAMA BARANG "JOYKO"]]="","",COUNT(B$2:B687)+1)</f>
        <v>650</v>
      </c>
      <c r="C688" s="2" t="str">
        <f>INDEX(Sheet1!A:A,INDEX(Table1[NAMA BARANG "JOYKO"],MATCH(ROW()-2,Table1[1])))</f>
        <v>Glue Stick Refill GSR-109</v>
      </c>
      <c r="D688" s="2" t="str">
        <f t="shared" si="10"/>
        <v>C2:C687</v>
      </c>
      <c r="E688" s="2">
        <f ca="1">IF(_xlfn.IFNA(MATCH(Table1[[#This Row],[2]],INDIRECT(Table1[[#This Row],[3]]),0),0)=0,INDEX(Table1[NAMA BARANG "JOYKO"],MATCH(ROW()-2,Table1[1])),"")</f>
        <v>727</v>
      </c>
      <c r="F688" s="2">
        <f ca="1">IF(Table1[4]="","",COUNT(F$2:F687)+1)</f>
        <v>673</v>
      </c>
      <c r="G688" s="2" t="str">
        <f ca="1">CELL("FORMAT",Table1[7])</f>
        <v>G</v>
      </c>
      <c r="H688" s="2"/>
      <c r="I688" s="2"/>
      <c r="J688" s="2"/>
      <c r="L688">
        <f ca="1">INDEX(Table1[4],MATCH(ROW()-2,Table1[5]))</f>
        <v>740</v>
      </c>
      <c r="M688" s="3" t="str">
        <f ca="1">INDEX(Sheet1!A:A,Table2[[#This Row],[//]])</f>
        <v>HIGHLIGHTER</v>
      </c>
      <c r="N688" t="str">
        <f ca="1">IF(INDEX(Sheet1!B:B,Table2[[#This Row],[//]])="","",INDEX(Sheet1!B:B,Table2[[#This Row],[//]]))</f>
        <v/>
      </c>
      <c r="O688" s="4" t="str">
        <f ca="1">IF(INDEX(Sheet1!C:C,Table2[[#This Row],[//]])="","",INDEX(Sheet1!C:C,Table2[[#This Row],[//]]))</f>
        <v/>
      </c>
      <c r="P688" s="2" t="str">
        <f ca="1">IF(INDEX(Sheet1!D:D,Table2[[#This Row],[//]])="","",INDEX(Sheet1!D:D,Table2[[#This Row],[//]]))</f>
        <v/>
      </c>
      <c r="Q688" s="2" t="str">
        <f ca="1">IF(INDEX(Sheet1!E:E,Table2[[#This Row],[//]])="","",INDEX(Sheet1!E:E,Table2[[#This Row],[//]]))</f>
        <v/>
      </c>
    </row>
    <row r="689" spans="1:17" x14ac:dyDescent="0.25">
      <c r="A689" s="2">
        <f>IF(OR(Sheet1!A689=Table1[[#Headers],[NAMA BARANG "JOYKO"]],Sheet1!A689=""),"",ROW(Sheet1!A689))</f>
        <v>689</v>
      </c>
      <c r="B689" s="2">
        <f>IF(Table1[[#This Row],[NAMA BARANG "JOYKO"]]="","",COUNT(B$2:B688)+1)</f>
        <v>651</v>
      </c>
      <c r="C689" s="2" t="str">
        <f>INDEX(Sheet1!A:A,INDEX(Table1[NAMA BARANG "JOYKO"],MATCH(ROW()-2,Table1[1])))</f>
        <v>Glue Stick Refill GSR-109 (Black)</v>
      </c>
      <c r="D689" s="2" t="str">
        <f t="shared" si="10"/>
        <v>C2:C688</v>
      </c>
      <c r="E689" s="2">
        <f ca="1">IF(_xlfn.IFNA(MATCH(Table1[[#This Row],[2]],INDIRECT(Table1[[#This Row],[3]]),0),0)=0,INDEX(Table1[NAMA BARANG "JOYKO"],MATCH(ROW()-2,Table1[1])),"")</f>
        <v>728</v>
      </c>
      <c r="F689" s="2">
        <f ca="1">IF(Table1[4]="","",COUNT(F$2:F688)+1)</f>
        <v>674</v>
      </c>
      <c r="G689" s="2" t="str">
        <f ca="1">CELL("FORMAT",Table1[7])</f>
        <v>G</v>
      </c>
      <c r="H689" s="2"/>
      <c r="I689" s="2"/>
      <c r="J689" s="2"/>
      <c r="L689">
        <f ca="1">INDEX(Table1[4],MATCH(ROW()-2,Table1[5]))</f>
        <v>741</v>
      </c>
      <c r="M689" t="str">
        <f ca="1">INDEX(Sheet1!A:A,Table2[[#This Row],[//]])</f>
        <v>Highlighter HL-1~5, 5 warna</v>
      </c>
      <c r="N689" t="str">
        <f ca="1">IF(INDEX(Sheet1!B:B,Table2[[#This Row],[//]])="","",INDEX(Sheet1!B:B,Table2[[#This Row],[//]]))</f>
        <v>10pcs x 72bxs</v>
      </c>
      <c r="O689" s="4">
        <f ca="1">IF(INDEX(Sheet1!C:C,Table2[[#This Row],[//]])="","",INDEX(Sheet1!C:C,Table2[[#This Row],[//]]))</f>
        <v>3700</v>
      </c>
      <c r="P689" s="2" t="str">
        <f ca="1">IF(INDEX(Sheet1!D:D,Table2[[#This Row],[//]])="","",INDEX(Sheet1!D:D,Table2[[#This Row],[//]]))</f>
        <v>pc</v>
      </c>
      <c r="Q689" s="2" t="str">
        <f ca="1">IF(INDEX(Sheet1!E:E,Table2[[#This Row],[//]])="","",INDEX(Sheet1!E:E,Table2[[#This Row],[//]]))</f>
        <v>++</v>
      </c>
    </row>
    <row r="690" spans="1:17" x14ac:dyDescent="0.25">
      <c r="A690" s="2">
        <f>IF(OR(Sheet1!A690=Table1[[#Headers],[NAMA BARANG "JOYKO"]],Sheet1!A690=""),"",ROW(Sheet1!A690))</f>
        <v>690</v>
      </c>
      <c r="B690" s="2">
        <f>IF(Table1[[#This Row],[NAMA BARANG "JOYKO"]]="","",COUNT(B$2:B689)+1)</f>
        <v>652</v>
      </c>
      <c r="C690" s="2" t="str">
        <f>INDEX(Sheet1!A:A,INDEX(Table1[NAMA BARANG "JOYKO"],MATCH(ROW()-2,Table1[1])))</f>
        <v>Glue Stick Refill GSR-109 (Glitter)</v>
      </c>
      <c r="D690" s="2" t="str">
        <f t="shared" si="10"/>
        <v>C2:C689</v>
      </c>
      <c r="E690" s="2">
        <f ca="1">IF(_xlfn.IFNA(MATCH(Table1[[#This Row],[2]],INDIRECT(Table1[[#This Row],[3]]),0),0)=0,INDEX(Table1[NAMA BARANG "JOYKO"],MATCH(ROW()-2,Table1[1])),"")</f>
        <v>729</v>
      </c>
      <c r="F690" s="2">
        <f ca="1">IF(Table1[4]="","",COUNT(F$2:F689)+1)</f>
        <v>675</v>
      </c>
      <c r="G690" s="2" t="str">
        <f ca="1">CELL("FORMAT",Table1[7])</f>
        <v>G</v>
      </c>
      <c r="H690" s="2"/>
      <c r="I690" s="2"/>
      <c r="J690" s="2"/>
      <c r="L690">
        <f ca="1">INDEX(Table1[4],MATCH(ROW()-2,Table1[5]))</f>
        <v>742</v>
      </c>
      <c r="M690" t="str">
        <f ca="1">INDEX(Sheet1!A:A,Table2[[#This Row],[//]])</f>
        <v>Highlighter HL-6~11, 6 warna</v>
      </c>
      <c r="N690" t="str">
        <f ca="1">IF(INDEX(Sheet1!B:B,Table2[[#This Row],[//]])="","",INDEX(Sheet1!B:B,Table2[[#This Row],[//]]))</f>
        <v>10pcs x 72bxs</v>
      </c>
      <c r="O690" s="4">
        <f ca="1">IF(INDEX(Sheet1!C:C,Table2[[#This Row],[//]])="","",INDEX(Sheet1!C:C,Table2[[#This Row],[//]]))</f>
        <v>3700</v>
      </c>
      <c r="P690" s="2" t="str">
        <f ca="1">IF(INDEX(Sheet1!D:D,Table2[[#This Row],[//]])="","",INDEX(Sheet1!D:D,Table2[[#This Row],[//]]))</f>
        <v>pc</v>
      </c>
      <c r="Q690" s="2" t="str">
        <f ca="1">IF(INDEX(Sheet1!E:E,Table2[[#This Row],[//]])="","",INDEX(Sheet1!E:E,Table2[[#This Row],[//]]))</f>
        <v>++</v>
      </c>
    </row>
    <row r="691" spans="1:17" x14ac:dyDescent="0.25">
      <c r="A691" s="2">
        <f>IF(OR(Sheet1!A691=Table1[[#Headers],[NAMA BARANG "JOYKO"]],Sheet1!A691=""),"",ROW(Sheet1!A691))</f>
        <v>691</v>
      </c>
      <c r="B691" s="2">
        <f>IF(Table1[[#This Row],[NAMA BARANG "JOYKO"]]="","",COUNT(B$2:B690)+1)</f>
        <v>653</v>
      </c>
      <c r="C691" s="2" t="str">
        <f>INDEX(Sheet1!A:A,INDEX(Table1[NAMA BARANG "JOYKO"],MATCH(ROW()-2,Table1[1])))</f>
        <v>Glue Stick Refill GSR-110</v>
      </c>
      <c r="D691" s="2" t="str">
        <f t="shared" si="10"/>
        <v>C2:C690</v>
      </c>
      <c r="E691" s="2">
        <f ca="1">IF(_xlfn.IFNA(MATCH(Table1[[#This Row],[2]],INDIRECT(Table1[[#This Row],[3]]),0),0)=0,INDEX(Table1[NAMA BARANG "JOYKO"],MATCH(ROW()-2,Table1[1])),"")</f>
        <v>730</v>
      </c>
      <c r="F691" s="2">
        <f ca="1">IF(Table1[4]="","",COUNT(F$2:F690)+1)</f>
        <v>676</v>
      </c>
      <c r="G691" s="2" t="str">
        <f ca="1">CELL("FORMAT",Table1[7])</f>
        <v>G</v>
      </c>
      <c r="H691" s="2"/>
      <c r="I691" s="2"/>
      <c r="J691" s="2"/>
      <c r="L691">
        <f ca="1">INDEX(Table1[4],MATCH(ROW()-2,Table1[5]))</f>
        <v>743</v>
      </c>
      <c r="M691" t="str">
        <f ca="1">INDEX(Sheet1!A:A,Table2[[#This Row],[//]])</f>
        <v>Highlighter HL-13~16, 4 warna</v>
      </c>
      <c r="N691" t="str">
        <f ca="1">IF(INDEX(Sheet1!B:B,Table2[[#This Row],[//]])="","",INDEX(Sheet1!B:B,Table2[[#This Row],[//]]))</f>
        <v>10pcs x 72bxs</v>
      </c>
      <c r="O691" s="4">
        <f ca="1">IF(INDEX(Sheet1!C:C,Table2[[#This Row],[//]])="","",INDEX(Sheet1!C:C,Table2[[#This Row],[//]]))</f>
        <v>3700</v>
      </c>
      <c r="P691" s="2" t="str">
        <f ca="1">IF(INDEX(Sheet1!D:D,Table2[[#This Row],[//]])="","",INDEX(Sheet1!D:D,Table2[[#This Row],[//]]))</f>
        <v>pc</v>
      </c>
      <c r="Q691" s="2" t="str">
        <f ca="1">IF(INDEX(Sheet1!E:E,Table2[[#This Row],[//]])="","",INDEX(Sheet1!E:E,Table2[[#This Row],[//]]))</f>
        <v>++</v>
      </c>
    </row>
    <row r="692" spans="1:17" x14ac:dyDescent="0.25">
      <c r="A692" s="2">
        <f>IF(OR(Sheet1!A692=Table1[[#Headers],[NAMA BARANG "JOYKO"]],Sheet1!A692=""),"",ROW(Sheet1!A692))</f>
        <v>692</v>
      </c>
      <c r="B692" s="2">
        <f>IF(Table1[[#This Row],[NAMA BARANG "JOYKO"]]="","",COUNT(B$2:B691)+1)</f>
        <v>654</v>
      </c>
      <c r="C692" s="2" t="str">
        <f>INDEX(Sheet1!A:A,INDEX(Table1[NAMA BARANG "JOYKO"],MATCH(ROW()-2,Table1[1])))</f>
        <v>Glue Stick Refill GSR-111</v>
      </c>
      <c r="D692" s="2" t="str">
        <f t="shared" si="10"/>
        <v>C2:C691</v>
      </c>
      <c r="E692" s="2">
        <f ca="1">IF(_xlfn.IFNA(MATCH(Table1[[#This Row],[2]],INDIRECT(Table1[[#This Row],[3]]),0),0)=0,INDEX(Table1[NAMA BARANG "JOYKO"],MATCH(ROW()-2,Table1[1])),"")</f>
        <v>731</v>
      </c>
      <c r="F692" s="2">
        <f ca="1">IF(Table1[4]="","",COUNT(F$2:F691)+1)</f>
        <v>677</v>
      </c>
      <c r="G692" s="2" t="str">
        <f ca="1">CELL("FORMAT",Table1[7])</f>
        <v>G</v>
      </c>
      <c r="H692" s="2"/>
      <c r="I692" s="2"/>
      <c r="J692" s="2"/>
      <c r="L692">
        <f ca="1">INDEX(Table1[4],MATCH(ROW()-2,Table1[5]))</f>
        <v>744</v>
      </c>
      <c r="M692" t="str">
        <f ca="1">INDEX(Sheet1!A:A,Table2[[#This Row],[//]])</f>
        <v>Highlighter HL-26~30, 5 warna Minilite</v>
      </c>
      <c r="N692" t="str">
        <f ca="1">IF(INDEX(Sheet1!B:B,Table2[[#This Row],[//]])="","",INDEX(Sheet1!B:B,Table2[[#This Row],[//]]))</f>
        <v>10pcs x 72bxs</v>
      </c>
      <c r="O692" s="4">
        <f ca="1">IF(INDEX(Sheet1!C:C,Table2[[#This Row],[//]])="","",INDEX(Sheet1!C:C,Table2[[#This Row],[//]]))</f>
        <v>3050</v>
      </c>
      <c r="P692" s="2" t="str">
        <f ca="1">IF(INDEX(Sheet1!D:D,Table2[[#This Row],[//]])="","",INDEX(Sheet1!D:D,Table2[[#This Row],[//]]))</f>
        <v>pc</v>
      </c>
      <c r="Q692" s="2" t="str">
        <f ca="1">IF(INDEX(Sheet1!E:E,Table2[[#This Row],[//]])="","",INDEX(Sheet1!E:E,Table2[[#This Row],[//]]))</f>
        <v>++</v>
      </c>
    </row>
    <row r="693" spans="1:17" x14ac:dyDescent="0.25">
      <c r="A693" s="2">
        <f>IF(OR(Sheet1!A693=Table1[[#Headers],[NAMA BARANG "JOYKO"]],Sheet1!A693=""),"",ROW(Sheet1!A693))</f>
        <v>693</v>
      </c>
      <c r="B693" s="2">
        <f>IF(Table1[[#This Row],[NAMA BARANG "JOYKO"]]="","",COUNT(B$2:B692)+1)</f>
        <v>655</v>
      </c>
      <c r="C693" s="2" t="str">
        <f>INDEX(Sheet1!A:A,INDEX(Table1[NAMA BARANG "JOYKO"],MATCH(ROW()-2,Table1[1])))</f>
        <v>Glue Stick Refill GSR-113</v>
      </c>
      <c r="D693" s="2" t="str">
        <f t="shared" si="10"/>
        <v>C2:C692</v>
      </c>
      <c r="E693" s="2">
        <f ca="1">IF(_xlfn.IFNA(MATCH(Table1[[#This Row],[2]],INDIRECT(Table1[[#This Row],[3]]),0),0)=0,INDEX(Table1[NAMA BARANG "JOYKO"],MATCH(ROW()-2,Table1[1])),"")</f>
        <v>732</v>
      </c>
      <c r="F693" s="2">
        <f ca="1">IF(Table1[4]="","",COUNT(F$2:F692)+1)</f>
        <v>678</v>
      </c>
      <c r="G693" s="2" t="str">
        <f ca="1">CELL("FORMAT",Table1[7])</f>
        <v>G</v>
      </c>
      <c r="H693" s="2"/>
      <c r="I693" s="2"/>
      <c r="J693" s="2"/>
      <c r="L693">
        <f ca="1">INDEX(Table1[4],MATCH(ROW()-2,Table1[5]))</f>
        <v>745</v>
      </c>
      <c r="M693" t="str">
        <f ca="1">INDEX(Sheet1!A:A,Table2[[#This Row],[//]])</f>
        <v xml:space="preserve">Highlighter HL-42~45, 4 warna Double Color </v>
      </c>
      <c r="N693" t="str">
        <f ca="1">IF(INDEX(Sheet1!B:B,Table2[[#This Row],[//]])="","",INDEX(Sheet1!B:B,Table2[[#This Row],[//]]))</f>
        <v>12pcs x 48bxs</v>
      </c>
      <c r="O693" s="4">
        <f ca="1">IF(INDEX(Sheet1!C:C,Table2[[#This Row],[//]])="","",INDEX(Sheet1!C:C,Table2[[#This Row],[//]]))</f>
        <v>2850</v>
      </c>
      <c r="P693" s="2" t="str">
        <f ca="1">IF(INDEX(Sheet1!D:D,Table2[[#This Row],[//]])="","",INDEX(Sheet1!D:D,Table2[[#This Row],[//]]))</f>
        <v>pc</v>
      </c>
      <c r="Q693" s="2" t="str">
        <f ca="1">IF(INDEX(Sheet1!E:E,Table2[[#This Row],[//]])="","",INDEX(Sheet1!E:E,Table2[[#This Row],[//]]))</f>
        <v>++</v>
      </c>
    </row>
    <row r="694" spans="1:17" x14ac:dyDescent="0.25">
      <c r="A694" s="2">
        <f>IF(OR(Sheet1!A694=Table1[[#Headers],[NAMA BARANG "JOYKO"]],Sheet1!A694=""),"",ROW(Sheet1!A694))</f>
        <v>694</v>
      </c>
      <c r="B694" s="2">
        <f>IF(Table1[[#This Row],[NAMA BARANG "JOYKO"]]="","",COUNT(B$2:B693)+1)</f>
        <v>656</v>
      </c>
      <c r="C694" s="2" t="str">
        <f>INDEX(Sheet1!A:A,INDEX(Table1[NAMA BARANG "JOYKO"],MATCH(ROW()-2,Table1[1])))</f>
        <v>GUN TACKER</v>
      </c>
      <c r="D694" s="2" t="str">
        <f t="shared" si="10"/>
        <v>C2:C693</v>
      </c>
      <c r="E694" s="2">
        <f ca="1">IF(_xlfn.IFNA(MATCH(Table1[[#This Row],[2]],INDIRECT(Table1[[#This Row],[3]]),0),0)=0,INDEX(Table1[NAMA BARANG "JOYKO"],MATCH(ROW()-2,Table1[1])),"")</f>
        <v>733</v>
      </c>
      <c r="F694" s="2">
        <f ca="1">IF(Table1[4]="","",COUNT(F$2:F693)+1)</f>
        <v>679</v>
      </c>
      <c r="G694" s="2" t="str">
        <f ca="1">CELL("FORMAT",Table1[7])</f>
        <v>G</v>
      </c>
      <c r="H694" s="2"/>
      <c r="I694" s="2"/>
      <c r="J694" s="2"/>
      <c r="L694">
        <f ca="1">INDEX(Table1[4],MATCH(ROW()-2,Table1[5]))</f>
        <v>746</v>
      </c>
      <c r="M694" t="str">
        <f ca="1">INDEX(Sheet1!A:A,Table2[[#This Row],[//]])</f>
        <v>Highlighter HL-46 (5pcs/set)</v>
      </c>
      <c r="N694" t="str">
        <f ca="1">IF(INDEX(Sheet1!B:B,Table2[[#This Row],[//]])="","",INDEX(Sheet1!B:B,Table2[[#This Row],[//]]))</f>
        <v xml:space="preserve">24set x 12bxs </v>
      </c>
      <c r="O694" s="4">
        <f ca="1">IF(INDEX(Sheet1!C:C,Table2[[#This Row],[//]])="","",INDEX(Sheet1!C:C,Table2[[#This Row],[//]]))</f>
        <v>16500</v>
      </c>
      <c r="P694" s="2" t="str">
        <f ca="1">IF(INDEX(Sheet1!D:D,Table2[[#This Row],[//]])="","",INDEX(Sheet1!D:D,Table2[[#This Row],[//]]))</f>
        <v>set</v>
      </c>
      <c r="Q694" s="2" t="str">
        <f ca="1">IF(INDEX(Sheet1!E:E,Table2[[#This Row],[//]])="","",INDEX(Sheet1!E:E,Table2[[#This Row],[//]]))</f>
        <v>++</v>
      </c>
    </row>
    <row r="695" spans="1:17" x14ac:dyDescent="0.25">
      <c r="A695" s="2">
        <f>IF(OR(Sheet1!A695=Table1[[#Headers],[NAMA BARANG "JOYKO"]],Sheet1!A695=""),"",ROW(Sheet1!A695))</f>
        <v>695</v>
      </c>
      <c r="B695" s="2">
        <f>IF(Table1[[#This Row],[NAMA BARANG "JOYKO"]]="","",COUNT(B$2:B694)+1)</f>
        <v>657</v>
      </c>
      <c r="C695" s="2" t="str">
        <f>INDEX(Sheet1!A:A,INDEX(Table1[NAMA BARANG "JOYKO"],MATCH(ROW()-2,Table1[1])))</f>
        <v>Gun Tacker GT-700</v>
      </c>
      <c r="D695" s="2" t="str">
        <f t="shared" si="10"/>
        <v>C2:C694</v>
      </c>
      <c r="E695" s="2">
        <f ca="1">IF(_xlfn.IFNA(MATCH(Table1[[#This Row],[2]],INDIRECT(Table1[[#This Row],[3]]),0),0)=0,INDEX(Table1[NAMA BARANG "JOYKO"],MATCH(ROW()-2,Table1[1])),"")</f>
        <v>734</v>
      </c>
      <c r="F695" s="2">
        <f ca="1">IF(Table1[4]="","",COUNT(F$2:F694)+1)</f>
        <v>680</v>
      </c>
      <c r="G695" s="2" t="str">
        <f ca="1">CELL("FORMAT",Table1[7])</f>
        <v>G</v>
      </c>
      <c r="H695" s="2"/>
      <c r="I695" s="2"/>
      <c r="J695" s="2"/>
      <c r="L695">
        <f ca="1">INDEX(Table1[4],MATCH(ROW()-2,Table1[5]))</f>
        <v>747</v>
      </c>
      <c r="M695" t="str">
        <f ca="1">INDEX(Sheet1!A:A,Table2[[#This Row],[//]])</f>
        <v>Highlighter HL-47~52</v>
      </c>
      <c r="N695" t="str">
        <f ca="1">IF(INDEX(Sheet1!B:B,Table2[[#This Row],[//]])="","",INDEX(Sheet1!B:B,Table2[[#This Row],[//]]))</f>
        <v>12pcs x 96bxs</v>
      </c>
      <c r="O695" s="4">
        <f ca="1">IF(INDEX(Sheet1!C:C,Table2[[#This Row],[//]])="","",INDEX(Sheet1!C:C,Table2[[#This Row],[//]]))</f>
        <v>3100</v>
      </c>
      <c r="P695" s="2" t="str">
        <f ca="1">IF(INDEX(Sheet1!D:D,Table2[[#This Row],[//]])="","",INDEX(Sheet1!D:D,Table2[[#This Row],[//]]))</f>
        <v>pc</v>
      </c>
      <c r="Q695" s="2" t="str">
        <f ca="1">IF(INDEX(Sheet1!E:E,Table2[[#This Row],[//]])="","",INDEX(Sheet1!E:E,Table2[[#This Row],[//]]))</f>
        <v>++</v>
      </c>
    </row>
    <row r="696" spans="1:17" x14ac:dyDescent="0.25">
      <c r="A696" s="2">
        <f>IF(OR(Sheet1!A696=Table1[[#Headers],[NAMA BARANG "JOYKO"]],Sheet1!A696=""),"",ROW(Sheet1!A696))</f>
        <v>696</v>
      </c>
      <c r="B696" s="2">
        <f>IF(Table1[[#This Row],[NAMA BARANG "JOYKO"]]="","",COUNT(B$2:B695)+1)</f>
        <v>658</v>
      </c>
      <c r="C696" s="2" t="str">
        <f>INDEX(Sheet1!A:A,INDEX(Table1[NAMA BARANG "JOYKO"],MATCH(ROW()-2,Table1[1])))</f>
        <v>Gun Tacker GT-701</v>
      </c>
      <c r="D696" s="2" t="str">
        <f t="shared" si="10"/>
        <v>C2:C695</v>
      </c>
      <c r="E696" s="2">
        <f ca="1">IF(_xlfn.IFNA(MATCH(Table1[[#This Row],[2]],INDIRECT(Table1[[#This Row],[3]]),0),0)=0,INDEX(Table1[NAMA BARANG "JOYKO"],MATCH(ROW()-2,Table1[1])),"")</f>
        <v>735</v>
      </c>
      <c r="F696" s="2">
        <f ca="1">IF(Table1[4]="","",COUNT(F$2:F695)+1)</f>
        <v>681</v>
      </c>
      <c r="G696" s="2" t="str">
        <f ca="1">CELL("FORMAT",Table1[7])</f>
        <v>G</v>
      </c>
      <c r="H696" s="2"/>
      <c r="I696" s="2"/>
      <c r="J696" s="2"/>
      <c r="L696">
        <f ca="1">INDEX(Table1[4],MATCH(ROW()-2,Table1[5]))</f>
        <v>748</v>
      </c>
      <c r="M696" t="str">
        <f ca="1">INDEX(Sheet1!A:A,Table2[[#This Row],[//]])</f>
        <v>Highlighter HL-53 (4pcs/set)</v>
      </c>
      <c r="N696" t="str">
        <f ca="1">IF(INDEX(Sheet1!B:B,Table2[[#This Row],[//]])="","",INDEX(Sheet1!B:B,Table2[[#This Row],[//]]))</f>
        <v xml:space="preserve">24set x 18bxs </v>
      </c>
      <c r="O696" s="4">
        <f ca="1">IF(INDEX(Sheet1!C:C,Table2[[#This Row],[//]])="","",INDEX(Sheet1!C:C,Table2[[#This Row],[//]]))</f>
        <v>10300</v>
      </c>
      <c r="P696" s="2" t="str">
        <f ca="1">IF(INDEX(Sheet1!D:D,Table2[[#This Row],[//]])="","",INDEX(Sheet1!D:D,Table2[[#This Row],[//]]))</f>
        <v>set</v>
      </c>
      <c r="Q696" s="2" t="str">
        <f ca="1">IF(INDEX(Sheet1!E:E,Table2[[#This Row],[//]])="","",INDEX(Sheet1!E:E,Table2[[#This Row],[//]]))</f>
        <v>++</v>
      </c>
    </row>
    <row r="697" spans="1:17" x14ac:dyDescent="0.25">
      <c r="A697" s="2">
        <f>IF(OR(Sheet1!A697=Table1[[#Headers],[NAMA BARANG "JOYKO"]],Sheet1!A697=""),"",ROW(Sheet1!A697))</f>
        <v>697</v>
      </c>
      <c r="B697" s="2">
        <f>IF(Table1[[#This Row],[NAMA BARANG "JOYKO"]]="","",COUNT(B$2:B696)+1)</f>
        <v>659</v>
      </c>
      <c r="C697" s="2" t="str">
        <f>INDEX(Sheet1!A:A,INDEX(Table1[NAMA BARANG "JOYKO"],MATCH(ROW()-2,Table1[1])))</f>
        <v>Gun Tacker GT-702</v>
      </c>
      <c r="D697" s="2" t="str">
        <f t="shared" si="10"/>
        <v>C2:C696</v>
      </c>
      <c r="E697" s="2">
        <f ca="1">IF(_xlfn.IFNA(MATCH(Table1[[#This Row],[2]],INDIRECT(Table1[[#This Row],[3]]),0),0)=0,INDEX(Table1[NAMA BARANG "JOYKO"],MATCH(ROW()-2,Table1[1])),"")</f>
        <v>736</v>
      </c>
      <c r="F697" s="2">
        <f ca="1">IF(Table1[4]="","",COUNT(F$2:F696)+1)</f>
        <v>682</v>
      </c>
      <c r="G697" s="2" t="str">
        <f ca="1">CELL("FORMAT",Table1[7])</f>
        <v>G</v>
      </c>
      <c r="H697" s="2"/>
      <c r="I697" s="2"/>
      <c r="J697" s="2"/>
      <c r="L697">
        <f ca="1">INDEX(Table1[4],MATCH(ROW()-2,Table1[5]))</f>
        <v>749</v>
      </c>
      <c r="M697" t="str">
        <f ca="1">INDEX(Sheet1!A:A,Table2[[#This Row],[//]])</f>
        <v>Highlighter HL-54 (6pcs/set)</v>
      </c>
      <c r="N697" t="str">
        <f ca="1">IF(INDEX(Sheet1!B:B,Table2[[#This Row],[//]])="","",INDEX(Sheet1!B:B,Table2[[#This Row],[//]]))</f>
        <v xml:space="preserve">24set x 8bxs </v>
      </c>
      <c r="O697" s="4">
        <f ca="1">IF(INDEX(Sheet1!C:C,Table2[[#This Row],[//]])="","",INDEX(Sheet1!C:C,Table2[[#This Row],[//]]))</f>
        <v>19400</v>
      </c>
      <c r="P697" s="2" t="str">
        <f ca="1">IF(INDEX(Sheet1!D:D,Table2[[#This Row],[//]])="","",INDEX(Sheet1!D:D,Table2[[#This Row],[//]]))</f>
        <v>set</v>
      </c>
      <c r="Q697" s="2" t="str">
        <f ca="1">IF(INDEX(Sheet1!E:E,Table2[[#This Row],[//]])="","",INDEX(Sheet1!E:E,Table2[[#This Row],[//]]))</f>
        <v>++</v>
      </c>
    </row>
    <row r="698" spans="1:17" x14ac:dyDescent="0.25">
      <c r="A698" s="2">
        <f>IF(OR(Sheet1!A698=Table1[[#Headers],[NAMA BARANG "JOYKO"]],Sheet1!A698=""),"",ROW(Sheet1!A698))</f>
        <v>698</v>
      </c>
      <c r="B698" s="2">
        <f>IF(Table1[[#This Row],[NAMA BARANG "JOYKO"]]="","",COUNT(B$2:B697)+1)</f>
        <v>660</v>
      </c>
      <c r="C698" s="2" t="str">
        <f>INDEX(Sheet1!A:A,INDEX(Table1[NAMA BARANG "JOYKO"],MATCH(ROW()-2,Table1[1])))</f>
        <v>HAND FAN</v>
      </c>
      <c r="D698" s="2" t="str">
        <f t="shared" si="10"/>
        <v>C2:C697</v>
      </c>
      <c r="E698" s="2">
        <f ca="1">IF(_xlfn.IFNA(MATCH(Table1[[#This Row],[2]],INDIRECT(Table1[[#This Row],[3]]),0),0)=0,INDEX(Table1[NAMA BARANG "JOYKO"],MATCH(ROW()-2,Table1[1])),"")</f>
        <v>737</v>
      </c>
      <c r="F698" s="2">
        <f ca="1">IF(Table1[4]="","",COUNT(F$2:F697)+1)</f>
        <v>683</v>
      </c>
      <c r="G698" s="2" t="str">
        <f ca="1">CELL("FORMAT",Table1[7])</f>
        <v>G</v>
      </c>
      <c r="H698" s="2"/>
      <c r="I698" s="2"/>
      <c r="J698" s="2"/>
      <c r="L698">
        <f ca="1">INDEX(Table1[4],MATCH(ROW()-2,Table1[5]))</f>
        <v>750</v>
      </c>
      <c r="M698" t="str">
        <f ca="1">INDEX(Sheet1!A:A,Table2[[#This Row],[//]])</f>
        <v>Highlighter HL-55 (12pcs/set)</v>
      </c>
      <c r="N698" t="str">
        <f ca="1">IF(INDEX(Sheet1!B:B,Table2[[#This Row],[//]])="","",INDEX(Sheet1!B:B,Table2[[#This Row],[//]]))</f>
        <v xml:space="preserve">12set x 8bxs </v>
      </c>
      <c r="O698" s="4">
        <f ca="1">IF(INDEX(Sheet1!C:C,Table2[[#This Row],[//]])="","",INDEX(Sheet1!C:C,Table2[[#This Row],[//]]))</f>
        <v>38800</v>
      </c>
      <c r="P698" s="2" t="str">
        <f ca="1">IF(INDEX(Sheet1!D:D,Table2[[#This Row],[//]])="","",INDEX(Sheet1!D:D,Table2[[#This Row],[//]]))</f>
        <v>set</v>
      </c>
      <c r="Q698" s="2" t="str">
        <f ca="1">IF(INDEX(Sheet1!E:E,Table2[[#This Row],[//]])="","",INDEX(Sheet1!E:E,Table2[[#This Row],[//]]))</f>
        <v>++</v>
      </c>
    </row>
    <row r="699" spans="1:17" x14ac:dyDescent="0.25">
      <c r="A699" s="2">
        <f>IF(OR(Sheet1!A699=Table1[[#Headers],[NAMA BARANG "JOYKO"]],Sheet1!A699=""),"",ROW(Sheet1!A699))</f>
        <v>699</v>
      </c>
      <c r="B699" s="2">
        <f>IF(Table1[[#This Row],[NAMA BARANG "JOYKO"]]="","",COUNT(B$2:B698)+1)</f>
        <v>661</v>
      </c>
      <c r="C699" s="2" t="str">
        <f>INDEX(Sheet1!A:A,INDEX(Table1[NAMA BARANG "JOYKO"],MATCH(ROW()-2,Table1[1])))</f>
        <v>Hand Fan HFN-15A</v>
      </c>
      <c r="D699" s="2" t="str">
        <f t="shared" si="10"/>
        <v>C2:C698</v>
      </c>
      <c r="E699" s="2">
        <f ca="1">IF(_xlfn.IFNA(MATCH(Table1[[#This Row],[2]],INDIRECT(Table1[[#This Row],[3]]),0),0)=0,INDEX(Table1[NAMA BARANG "JOYKO"],MATCH(ROW()-2,Table1[1])),"")</f>
        <v>738</v>
      </c>
      <c r="F699" s="2">
        <f ca="1">IF(Table1[4]="","",COUNT(F$2:F698)+1)</f>
        <v>684</v>
      </c>
      <c r="G699" s="2" t="str">
        <f ca="1">CELL("FORMAT",Table1[7])</f>
        <v>G</v>
      </c>
      <c r="H699" s="2"/>
      <c r="I699" s="2"/>
      <c r="J699" s="2"/>
      <c r="L699">
        <f ca="1">INDEX(Table1[4],MATCH(ROW()-2,Table1[5]))</f>
        <v>751</v>
      </c>
      <c r="M699" t="str">
        <f ca="1">INDEX(Sheet1!A:A,Table2[[#This Row],[//]])</f>
        <v>Highlighter HL-68-6</v>
      </c>
      <c r="N699" t="str">
        <f ca="1">IF(INDEX(Sheet1!B:B,Table2[[#This Row],[//]])="","",INDEX(Sheet1!B:B,Table2[[#This Row],[//]]))</f>
        <v xml:space="preserve">24set x 18bxs </v>
      </c>
      <c r="O699" s="4">
        <f ca="1">IF(INDEX(Sheet1!C:C,Table2[[#This Row],[//]])="","",INDEX(Sheet1!C:C,Table2[[#This Row],[//]]))</f>
        <v>18000</v>
      </c>
      <c r="P699" s="2" t="str">
        <f ca="1">IF(INDEX(Sheet1!D:D,Table2[[#This Row],[//]])="","",INDEX(Sheet1!D:D,Table2[[#This Row],[//]]))</f>
        <v>set</v>
      </c>
      <c r="Q699" s="2" t="str">
        <f ca="1">IF(INDEX(Sheet1!E:E,Table2[[#This Row],[//]])="","",INDEX(Sheet1!E:E,Table2[[#This Row],[//]]))</f>
        <v>++</v>
      </c>
    </row>
    <row r="700" spans="1:17" x14ac:dyDescent="0.25">
      <c r="A700" s="2">
        <f>IF(OR(Sheet1!A700=Table1[[#Headers],[NAMA BARANG "JOYKO"]],Sheet1!A700=""),"",ROW(Sheet1!A700))</f>
        <v>700</v>
      </c>
      <c r="B700" s="2">
        <f>IF(Table1[[#This Row],[NAMA BARANG "JOYKO"]]="","",COUNT(B$2:B699)+1)</f>
        <v>662</v>
      </c>
      <c r="C700" s="2" t="str">
        <f>INDEX(Sheet1!A:A,INDEX(Table1[NAMA BARANG "JOYKO"],MATCH(ROW()-2,Table1[1])))</f>
        <v>Hand Fan HFN-16</v>
      </c>
      <c r="D700" s="2" t="str">
        <f t="shared" si="10"/>
        <v>C2:C699</v>
      </c>
      <c r="E700" s="2">
        <f ca="1">IF(_xlfn.IFNA(MATCH(Table1[[#This Row],[2]],INDIRECT(Table1[[#This Row],[3]]),0),0)=0,INDEX(Table1[NAMA BARANG "JOYKO"],MATCH(ROW()-2,Table1[1])),"")</f>
        <v>739</v>
      </c>
      <c r="F700" s="2">
        <f ca="1">IF(Table1[4]="","",COUNT(F$2:F699)+1)</f>
        <v>685</v>
      </c>
      <c r="G700" s="2" t="str">
        <f ca="1">CELL("FORMAT",Table1[7])</f>
        <v>G</v>
      </c>
      <c r="H700" s="2"/>
      <c r="I700" s="2"/>
      <c r="J700" s="2"/>
      <c r="L700">
        <f ca="1">INDEX(Table1[4],MATCH(ROW()-2,Table1[5]))</f>
        <v>752</v>
      </c>
      <c r="M700" t="str">
        <f ca="1">INDEX(Sheet1!A:A,Table2[[#This Row],[//]])</f>
        <v>Highlighter HL-69-6</v>
      </c>
      <c r="N700" t="str">
        <f ca="1">IF(INDEX(Sheet1!B:B,Table2[[#This Row],[//]])="","",INDEX(Sheet1!B:B,Table2[[#This Row],[//]]))</f>
        <v xml:space="preserve">24set x 8bxs </v>
      </c>
      <c r="O700" s="4">
        <f ca="1">IF(INDEX(Sheet1!C:C,Table2[[#This Row],[//]])="","",INDEX(Sheet1!C:C,Table2[[#This Row],[//]]))</f>
        <v>20500</v>
      </c>
      <c r="P700" s="2" t="str">
        <f ca="1">IF(INDEX(Sheet1!D:D,Table2[[#This Row],[//]])="","",INDEX(Sheet1!D:D,Table2[[#This Row],[//]]))</f>
        <v>set</v>
      </c>
      <c r="Q700" s="2" t="str">
        <f ca="1">IF(INDEX(Sheet1!E:E,Table2[[#This Row],[//]])="","",INDEX(Sheet1!E:E,Table2[[#This Row],[//]]))</f>
        <v>++</v>
      </c>
    </row>
    <row r="701" spans="1:17" x14ac:dyDescent="0.25">
      <c r="A701" s="2">
        <f>IF(OR(Sheet1!A701=Table1[[#Headers],[NAMA BARANG "JOYKO"]],Sheet1!A701=""),"",ROW(Sheet1!A701))</f>
        <v>701</v>
      </c>
      <c r="B701" s="2">
        <f>IF(Table1[[#This Row],[NAMA BARANG "JOYKO"]]="","",COUNT(B$2:B700)+1)</f>
        <v>663</v>
      </c>
      <c r="C701" s="2" t="str">
        <f>INDEX(Sheet1!A:A,INDEX(Table1[NAMA BARANG "JOYKO"],MATCH(ROW()-2,Table1[1])))</f>
        <v>HIGHLIGHTER</v>
      </c>
      <c r="D701" s="2" t="str">
        <f t="shared" si="10"/>
        <v>C2:C700</v>
      </c>
      <c r="E701" s="2">
        <f ca="1">IF(_xlfn.IFNA(MATCH(Table1[[#This Row],[2]],INDIRECT(Table1[[#This Row],[3]]),0),0)=0,INDEX(Table1[NAMA BARANG "JOYKO"],MATCH(ROW()-2,Table1[1])),"")</f>
        <v>740</v>
      </c>
      <c r="F701" s="2">
        <f ca="1">IF(Table1[4]="","",COUNT(F$2:F700)+1)</f>
        <v>686</v>
      </c>
      <c r="G701" s="2" t="str">
        <f ca="1">CELL("FORMAT",Table1[7])</f>
        <v>G</v>
      </c>
      <c r="H701" s="2"/>
      <c r="I701" s="2"/>
      <c r="J701" s="2"/>
      <c r="L701">
        <f ca="1">INDEX(Table1[4],MATCH(ROW()-2,Table1[5]))</f>
        <v>753</v>
      </c>
      <c r="M701" t="str">
        <f ca="1">INDEX(Sheet1!A:A,Table2[[#This Row],[//]])</f>
        <v>Highlighter HL-70</v>
      </c>
      <c r="N701" t="str">
        <f ca="1">IF(INDEX(Sheet1!B:B,Table2[[#This Row],[//]])="","",INDEX(Sheet1!B:B,Table2[[#This Row],[//]]))</f>
        <v xml:space="preserve">12set x 12bxs </v>
      </c>
      <c r="O701" s="4">
        <f ca="1">IF(INDEX(Sheet1!C:C,Table2[[#This Row],[//]])="","",INDEX(Sheet1!C:C,Table2[[#This Row],[//]]))</f>
        <v>22200</v>
      </c>
      <c r="P701" s="2" t="str">
        <f ca="1">IF(INDEX(Sheet1!D:D,Table2[[#This Row],[//]])="","",INDEX(Sheet1!D:D,Table2[[#This Row],[//]]))</f>
        <v>set</v>
      </c>
      <c r="Q701" s="2" t="str">
        <f ca="1">IF(INDEX(Sheet1!E:E,Table2[[#This Row],[//]])="","",INDEX(Sheet1!E:E,Table2[[#This Row],[//]]))</f>
        <v>++</v>
      </c>
    </row>
    <row r="702" spans="1:17" x14ac:dyDescent="0.25">
      <c r="A702" s="2">
        <f>IF(OR(Sheet1!A702=Table1[[#Headers],[NAMA BARANG "JOYKO"]],Sheet1!A702=""),"",ROW(Sheet1!A702))</f>
        <v>702</v>
      </c>
      <c r="B702" s="2">
        <f>IF(Table1[[#This Row],[NAMA BARANG "JOYKO"]]="","",COUNT(B$2:B701)+1)</f>
        <v>664</v>
      </c>
      <c r="C702" s="2" t="str">
        <f>INDEX(Sheet1!A:A,INDEX(Table1[NAMA BARANG "JOYKO"],MATCH(ROW()-2,Table1[1])))</f>
        <v>Highlighter HL-1~5, 5 warna</v>
      </c>
      <c r="D702" s="2" t="str">
        <f t="shared" si="10"/>
        <v>C2:C701</v>
      </c>
      <c r="E702" s="2">
        <f ca="1">IF(_xlfn.IFNA(MATCH(Table1[[#This Row],[2]],INDIRECT(Table1[[#This Row],[3]]),0),0)=0,INDEX(Table1[NAMA BARANG "JOYKO"],MATCH(ROW()-2,Table1[1])),"")</f>
        <v>741</v>
      </c>
      <c r="F702" s="2">
        <f ca="1">IF(Table1[4]="","",COUNT(F$2:F701)+1)</f>
        <v>687</v>
      </c>
      <c r="G702" s="2" t="str">
        <f ca="1">CELL("FORMAT",Table1[7])</f>
        <v>G</v>
      </c>
      <c r="H702" s="2"/>
      <c r="I702" s="2"/>
      <c r="J702" s="2"/>
      <c r="L702">
        <f ca="1">INDEX(Table1[4],MATCH(ROW()-2,Table1[5]))</f>
        <v>754</v>
      </c>
      <c r="M702" t="str">
        <f ca="1">INDEX(Sheet1!A:A,Table2[[#This Row],[//]])</f>
        <v>Highlighter HL-71-3</v>
      </c>
      <c r="N702" t="str">
        <f ca="1">IF(INDEX(Sheet1!B:B,Table2[[#This Row],[//]])="","",INDEX(Sheet1!B:B,Table2[[#This Row],[//]]))</f>
        <v xml:space="preserve">24set x 12bxs </v>
      </c>
      <c r="O702" s="4">
        <f ca="1">IF(INDEX(Sheet1!C:C,Table2[[#This Row],[//]])="","",INDEX(Sheet1!C:C,Table2[[#This Row],[//]]))</f>
        <v>17100</v>
      </c>
      <c r="P702" s="2" t="str">
        <f ca="1">IF(INDEX(Sheet1!D:D,Table2[[#This Row],[//]])="","",INDEX(Sheet1!D:D,Table2[[#This Row],[//]]))</f>
        <v>set</v>
      </c>
      <c r="Q702" s="2" t="str">
        <f ca="1">IF(INDEX(Sheet1!E:E,Table2[[#This Row],[//]])="","",INDEX(Sheet1!E:E,Table2[[#This Row],[//]]))</f>
        <v>++</v>
      </c>
    </row>
    <row r="703" spans="1:17" x14ac:dyDescent="0.25">
      <c r="A703" s="2">
        <f>IF(OR(Sheet1!A703=Table1[[#Headers],[NAMA BARANG "JOYKO"]],Sheet1!A703=""),"",ROW(Sheet1!A703))</f>
        <v>703</v>
      </c>
      <c r="B703" s="2">
        <f>IF(Table1[[#This Row],[NAMA BARANG "JOYKO"]]="","",COUNT(B$2:B702)+1)</f>
        <v>665</v>
      </c>
      <c r="C703" s="2" t="str">
        <f>INDEX(Sheet1!A:A,INDEX(Table1[NAMA BARANG "JOYKO"],MATCH(ROW()-2,Table1[1])))</f>
        <v>Highlighter HL-6~11, 6 warna</v>
      </c>
      <c r="D703" s="2" t="str">
        <f t="shared" si="10"/>
        <v>C2:C702</v>
      </c>
      <c r="E703" s="2">
        <f ca="1">IF(_xlfn.IFNA(MATCH(Table1[[#This Row],[2]],INDIRECT(Table1[[#This Row],[3]]),0),0)=0,INDEX(Table1[NAMA BARANG "JOYKO"],MATCH(ROW()-2,Table1[1])),"")</f>
        <v>742</v>
      </c>
      <c r="F703" s="2">
        <f ca="1">IF(Table1[4]="","",COUNT(F$2:F702)+1)</f>
        <v>688</v>
      </c>
      <c r="G703" s="2" t="str">
        <f ca="1">CELL("FORMAT",Table1[7])</f>
        <v>G</v>
      </c>
      <c r="H703" s="2"/>
      <c r="I703" s="2"/>
      <c r="J703" s="2"/>
      <c r="L703">
        <f ca="1">INDEX(Table1[4],MATCH(ROW()-2,Table1[5]))</f>
        <v>755</v>
      </c>
      <c r="M703" t="str">
        <f ca="1">INDEX(Sheet1!A:A,Table2[[#This Row],[//]])</f>
        <v>Highlighter HL-72FRN-6</v>
      </c>
      <c r="N703" t="str">
        <f ca="1">IF(INDEX(Sheet1!B:B,Table2[[#This Row],[//]])="","",INDEX(Sheet1!B:B,Table2[[#This Row],[//]]))</f>
        <v xml:space="preserve">24set x 12bxs </v>
      </c>
      <c r="O703" s="4">
        <f ca="1">IF(INDEX(Sheet1!C:C,Table2[[#This Row],[//]])="","",INDEX(Sheet1!C:C,Table2[[#This Row],[//]]))</f>
        <v>21000</v>
      </c>
      <c r="P703" s="2" t="str">
        <f ca="1">IF(INDEX(Sheet1!D:D,Table2[[#This Row],[//]])="","",INDEX(Sheet1!D:D,Table2[[#This Row],[//]]))</f>
        <v>set</v>
      </c>
      <c r="Q703" s="2" t="str">
        <f ca="1">IF(INDEX(Sheet1!E:E,Table2[[#This Row],[//]])="","",INDEX(Sheet1!E:E,Table2[[#This Row],[//]]))</f>
        <v>++</v>
      </c>
    </row>
    <row r="704" spans="1:17" x14ac:dyDescent="0.25">
      <c r="A704" s="2">
        <f>IF(OR(Sheet1!A704=Table1[[#Headers],[NAMA BARANG "JOYKO"]],Sheet1!A704=""),"",ROW(Sheet1!A704))</f>
        <v>704</v>
      </c>
      <c r="B704" s="2">
        <f>IF(Table1[[#This Row],[NAMA BARANG "JOYKO"]]="","",COUNT(B$2:B703)+1)</f>
        <v>666</v>
      </c>
      <c r="C704" s="2" t="str">
        <f>INDEX(Sheet1!A:A,INDEX(Table1[NAMA BARANG "JOYKO"],MATCH(ROW()-2,Table1[1])))</f>
        <v>Highlighter HL-13~16, 4 warna</v>
      </c>
      <c r="D704" s="2" t="str">
        <f t="shared" si="10"/>
        <v>C2:C703</v>
      </c>
      <c r="E704" s="2">
        <f ca="1">IF(_xlfn.IFNA(MATCH(Table1[[#This Row],[2]],INDIRECT(Table1[[#This Row],[3]]),0),0)=0,INDEX(Table1[NAMA BARANG "JOYKO"],MATCH(ROW()-2,Table1[1])),"")</f>
        <v>743</v>
      </c>
      <c r="F704" s="2">
        <f ca="1">IF(Table1[4]="","",COUNT(F$2:F703)+1)</f>
        <v>689</v>
      </c>
      <c r="G704" s="2" t="str">
        <f ca="1">CELL("FORMAT",Table1[7])</f>
        <v>G</v>
      </c>
      <c r="H704" s="2"/>
      <c r="I704" s="2"/>
      <c r="J704" s="2"/>
      <c r="L704">
        <f ca="1">INDEX(Table1[4],MATCH(ROW()-2,Table1[5]))</f>
        <v>756</v>
      </c>
      <c r="M704" t="str">
        <f ca="1">INDEX(Sheet1!A:A,Table2[[#This Row],[//]])</f>
        <v>Highlighter HL-72PTL-6</v>
      </c>
      <c r="N704" t="str">
        <f ca="1">IF(INDEX(Sheet1!B:B,Table2[[#This Row],[//]])="","",INDEX(Sheet1!B:B,Table2[[#This Row],[//]]))</f>
        <v xml:space="preserve">24set x 12bxs </v>
      </c>
      <c r="O704" s="4">
        <f ca="1">IF(INDEX(Sheet1!C:C,Table2[[#This Row],[//]])="","",INDEX(Sheet1!C:C,Table2[[#This Row],[//]]))</f>
        <v>21000</v>
      </c>
      <c r="P704" s="2" t="str">
        <f ca="1">IF(INDEX(Sheet1!D:D,Table2[[#This Row],[//]])="","",INDEX(Sheet1!D:D,Table2[[#This Row],[//]]))</f>
        <v>set</v>
      </c>
      <c r="Q704" s="2" t="str">
        <f ca="1">IF(INDEX(Sheet1!E:E,Table2[[#This Row],[//]])="","",INDEX(Sheet1!E:E,Table2[[#This Row],[//]]))</f>
        <v>++</v>
      </c>
    </row>
    <row r="705" spans="1:17" x14ac:dyDescent="0.25">
      <c r="A705" s="2">
        <f>IF(OR(Sheet1!A705=Table1[[#Headers],[NAMA BARANG "JOYKO"]],Sheet1!A705=""),"",ROW(Sheet1!A705))</f>
        <v>705</v>
      </c>
      <c r="B705" s="2">
        <f>IF(Table1[[#This Row],[NAMA BARANG "JOYKO"]]="","",COUNT(B$2:B704)+1)</f>
        <v>667</v>
      </c>
      <c r="C705" s="2" t="str">
        <f>INDEX(Sheet1!A:A,INDEX(Table1[NAMA BARANG "JOYKO"],MATCH(ROW()-2,Table1[1])))</f>
        <v>Highlighter HL-26~30, 5 warna Minilite</v>
      </c>
      <c r="D705" s="2" t="str">
        <f t="shared" si="10"/>
        <v>C2:C704</v>
      </c>
      <c r="E705" s="2">
        <f ca="1">IF(_xlfn.IFNA(MATCH(Table1[[#This Row],[2]],INDIRECT(Table1[[#This Row],[3]]),0),0)=0,INDEX(Table1[NAMA BARANG "JOYKO"],MATCH(ROW()-2,Table1[1])),"")</f>
        <v>744</v>
      </c>
      <c r="F705" s="2">
        <f ca="1">IF(Table1[4]="","",COUNT(F$2:F704)+1)</f>
        <v>690</v>
      </c>
      <c r="G705" s="2" t="str">
        <f ca="1">CELL("FORMAT",Table1[7])</f>
        <v>G</v>
      </c>
      <c r="H705" s="2"/>
      <c r="I705" s="2"/>
      <c r="J705" s="2"/>
      <c r="L705">
        <f ca="1">INDEX(Table1[4],MATCH(ROW()-2,Table1[5]))</f>
        <v>757</v>
      </c>
      <c r="M705" t="str">
        <f ca="1">INDEX(Sheet1!A:A,Table2[[#This Row],[//]])</f>
        <v xml:space="preserve">Highlighter HL-73~76, 4 warna </v>
      </c>
      <c r="N705" t="str">
        <f ca="1">IF(INDEX(Sheet1!B:B,Table2[[#This Row],[//]])="","",INDEX(Sheet1!B:B,Table2[[#This Row],[//]]))</f>
        <v>12dz x 12bxs</v>
      </c>
      <c r="O705" s="4">
        <f ca="1">IF(INDEX(Sheet1!C:C,Table2[[#This Row],[//]])="","",INDEX(Sheet1!C:C,Table2[[#This Row],[//]]))</f>
        <v>1050</v>
      </c>
      <c r="P705" s="2" t="str">
        <f ca="1">IF(INDEX(Sheet1!D:D,Table2[[#This Row],[//]])="","",INDEX(Sheet1!D:D,Table2[[#This Row],[//]]))</f>
        <v>pc</v>
      </c>
      <c r="Q705" s="2" t="str">
        <f ca="1">IF(INDEX(Sheet1!E:E,Table2[[#This Row],[//]])="","",INDEX(Sheet1!E:E,Table2[[#This Row],[//]]))</f>
        <v>++</v>
      </c>
    </row>
    <row r="706" spans="1:17" x14ac:dyDescent="0.25">
      <c r="A706" s="2">
        <f>IF(OR(Sheet1!A706=Table1[[#Headers],[NAMA BARANG "JOYKO"]],Sheet1!A706=""),"",ROW(Sheet1!A706))</f>
        <v>706</v>
      </c>
      <c r="B706" s="2">
        <f>IF(Table1[[#This Row],[NAMA BARANG "JOYKO"]]="","",COUNT(B$2:B705)+1)</f>
        <v>668</v>
      </c>
      <c r="C706" s="2" t="str">
        <f>INDEX(Sheet1!A:A,INDEX(Table1[NAMA BARANG "JOYKO"],MATCH(ROW()-2,Table1[1])))</f>
        <v xml:space="preserve">Highlighter HL-42~45, 4 warna Double Color </v>
      </c>
      <c r="D706" s="2" t="str">
        <f t="shared" si="10"/>
        <v>C2:C705</v>
      </c>
      <c r="E706" s="2">
        <f ca="1">IF(_xlfn.IFNA(MATCH(Table1[[#This Row],[2]],INDIRECT(Table1[[#This Row],[3]]),0),0)=0,INDEX(Table1[NAMA BARANG "JOYKO"],MATCH(ROW()-2,Table1[1])),"")</f>
        <v>745</v>
      </c>
      <c r="F706" s="2">
        <f ca="1">IF(Table1[4]="","",COUNT(F$2:F705)+1)</f>
        <v>691</v>
      </c>
      <c r="G706" s="2" t="str">
        <f ca="1">CELL("FORMAT",Table1[7])</f>
        <v>G</v>
      </c>
      <c r="H706" s="2"/>
      <c r="I706" s="2"/>
      <c r="J706" s="2"/>
      <c r="L706">
        <f ca="1">INDEX(Table1[4],MATCH(ROW()-2,Table1[5]))</f>
        <v>758</v>
      </c>
      <c r="M706" t="str">
        <f ca="1">INDEX(Sheet1!A:A,Table2[[#This Row],[//]])</f>
        <v>Highlighter HL-77-6</v>
      </c>
      <c r="N706" t="str">
        <f ca="1">IF(INDEX(Sheet1!B:B,Table2[[#This Row],[//]])="","",INDEX(Sheet1!B:B,Table2[[#This Row],[//]]))</f>
        <v xml:space="preserve">24set x 12bxs </v>
      </c>
      <c r="O706" s="4">
        <f ca="1">IF(INDEX(Sheet1!C:C,Table2[[#This Row],[//]])="","",INDEX(Sheet1!C:C,Table2[[#This Row],[//]]))</f>
        <v>30500</v>
      </c>
      <c r="P706" s="2" t="str">
        <f ca="1">IF(INDEX(Sheet1!D:D,Table2[[#This Row],[//]])="","",INDEX(Sheet1!D:D,Table2[[#This Row],[//]]))</f>
        <v>set</v>
      </c>
      <c r="Q706" s="2" t="str">
        <f ca="1">IF(INDEX(Sheet1!E:E,Table2[[#This Row],[//]])="","",INDEX(Sheet1!E:E,Table2[[#This Row],[//]]))</f>
        <v>++</v>
      </c>
    </row>
    <row r="707" spans="1:17" x14ac:dyDescent="0.25">
      <c r="A707" s="2">
        <f>IF(OR(Sheet1!A707=Table1[[#Headers],[NAMA BARANG "JOYKO"]],Sheet1!A707=""),"",ROW(Sheet1!A707))</f>
        <v>707</v>
      </c>
      <c r="B707" s="2">
        <f>IF(Table1[[#This Row],[NAMA BARANG "JOYKO"]]="","",COUNT(B$2:B706)+1)</f>
        <v>669</v>
      </c>
      <c r="C707" s="2" t="str">
        <f>INDEX(Sheet1!A:A,INDEX(Table1[NAMA BARANG "JOYKO"],MATCH(ROW()-2,Table1[1])))</f>
        <v>Highlighter HL-46 (5pcs/set)</v>
      </c>
      <c r="D707" s="2" t="str">
        <f t="shared" ref="D707:D770" si="11">"C"&amp;2&amp;":C"&amp;ROW()-1</f>
        <v>C2:C706</v>
      </c>
      <c r="E707" s="2">
        <f ca="1">IF(_xlfn.IFNA(MATCH(Table1[[#This Row],[2]],INDIRECT(Table1[[#This Row],[3]]),0),0)=0,INDEX(Table1[NAMA BARANG "JOYKO"],MATCH(ROW()-2,Table1[1])),"")</f>
        <v>746</v>
      </c>
      <c r="F707" s="2">
        <f ca="1">IF(Table1[4]="","",COUNT(F$2:F706)+1)</f>
        <v>692</v>
      </c>
      <c r="G707" s="2" t="str">
        <f ca="1">CELL("FORMAT",Table1[7])</f>
        <v>G</v>
      </c>
      <c r="H707" s="2"/>
      <c r="I707" s="2"/>
      <c r="J707" s="2"/>
      <c r="L707">
        <f ca="1">INDEX(Table1[4],MATCH(ROW()-2,Table1[5]))</f>
        <v>759</v>
      </c>
      <c r="M707" s="3" t="str">
        <f ca="1">INDEX(Sheet1!A:A,Table2[[#This Row],[//]])</f>
        <v>HOOK</v>
      </c>
      <c r="N707" t="str">
        <f ca="1">IF(INDEX(Sheet1!B:B,Table2[[#This Row],[//]])="","",INDEX(Sheet1!B:B,Table2[[#This Row],[//]]))</f>
        <v/>
      </c>
      <c r="O707" s="4" t="str">
        <f ca="1">IF(INDEX(Sheet1!C:C,Table2[[#This Row],[//]])="","",INDEX(Sheet1!C:C,Table2[[#This Row],[//]]))</f>
        <v/>
      </c>
      <c r="P707" s="2" t="str">
        <f ca="1">IF(INDEX(Sheet1!D:D,Table2[[#This Row],[//]])="","",INDEX(Sheet1!D:D,Table2[[#This Row],[//]]))</f>
        <v/>
      </c>
      <c r="Q707" s="2" t="str">
        <f ca="1">IF(INDEX(Sheet1!E:E,Table2[[#This Row],[//]])="","",INDEX(Sheet1!E:E,Table2[[#This Row],[//]]))</f>
        <v/>
      </c>
    </row>
    <row r="708" spans="1:17" x14ac:dyDescent="0.25">
      <c r="A708" s="2">
        <f>IF(OR(Sheet1!A708=Table1[[#Headers],[NAMA BARANG "JOYKO"]],Sheet1!A708=""),"",ROW(Sheet1!A708))</f>
        <v>708</v>
      </c>
      <c r="B708" s="2">
        <f>IF(Table1[[#This Row],[NAMA BARANG "JOYKO"]]="","",COUNT(B$2:B707)+1)</f>
        <v>670</v>
      </c>
      <c r="C708" s="2" t="str">
        <f>INDEX(Sheet1!A:A,INDEX(Table1[NAMA BARANG "JOYKO"],MATCH(ROW()-2,Table1[1])))</f>
        <v>Highlighter HL-47~52</v>
      </c>
      <c r="D708" s="2" t="str">
        <f t="shared" si="11"/>
        <v>C2:C707</v>
      </c>
      <c r="E708" s="2">
        <f ca="1">IF(_xlfn.IFNA(MATCH(Table1[[#This Row],[2]],INDIRECT(Table1[[#This Row],[3]]),0),0)=0,INDEX(Table1[NAMA BARANG "JOYKO"],MATCH(ROW()-2,Table1[1])),"")</f>
        <v>747</v>
      </c>
      <c r="F708" s="2">
        <f ca="1">IF(Table1[4]="","",COUNT(F$2:F707)+1)</f>
        <v>693</v>
      </c>
      <c r="G708" s="2" t="str">
        <f ca="1">CELL("FORMAT",Table1[7])</f>
        <v>G</v>
      </c>
      <c r="H708" s="2"/>
      <c r="I708" s="2"/>
      <c r="J708" s="2"/>
      <c r="L708">
        <f ca="1">INDEX(Table1[4],MATCH(ROW()-2,Table1[5]))</f>
        <v>760</v>
      </c>
      <c r="M708" t="str">
        <f ca="1">INDEX(Sheet1!A:A,Table2[[#This Row],[//]])</f>
        <v>Adhesive Hook ADHK-3010</v>
      </c>
      <c r="N708" t="str">
        <f ca="1">IF(INDEX(Sheet1!B:B,Table2[[#This Row],[//]])="","",INDEX(Sheet1!B:B,Table2[[#This Row],[//]]))</f>
        <v>40cardsx4bxs</v>
      </c>
      <c r="O708" s="4">
        <f ca="1">IF(INDEX(Sheet1!C:C,Table2[[#This Row],[//]])="","",INDEX(Sheet1!C:C,Table2[[#This Row],[//]]))</f>
        <v>5400</v>
      </c>
      <c r="P708" s="2" t="str">
        <f ca="1">IF(INDEX(Sheet1!D:D,Table2[[#This Row],[//]])="","",INDEX(Sheet1!D:D,Table2[[#This Row],[//]]))</f>
        <v>card</v>
      </c>
      <c r="Q708" s="2" t="str">
        <f ca="1">IF(INDEX(Sheet1!E:E,Table2[[#This Row],[//]])="","",INDEX(Sheet1!E:E,Table2[[#This Row],[//]]))</f>
        <v>++</v>
      </c>
    </row>
    <row r="709" spans="1:17" x14ac:dyDescent="0.25">
      <c r="A709" s="2">
        <f>IF(OR(Sheet1!A709=Table1[[#Headers],[NAMA BARANG "JOYKO"]],Sheet1!A709=""),"",ROW(Sheet1!A709))</f>
        <v>709</v>
      </c>
      <c r="B709" s="2">
        <f>IF(Table1[[#This Row],[NAMA BARANG "JOYKO"]]="","",COUNT(B$2:B708)+1)</f>
        <v>671</v>
      </c>
      <c r="C709" s="2" t="str">
        <f>INDEX(Sheet1!A:A,INDEX(Table1[NAMA BARANG "JOYKO"],MATCH(ROW()-2,Table1[1])))</f>
        <v>Highlighter HL-53 (4pcs/set)</v>
      </c>
      <c r="D709" s="2" t="str">
        <f t="shared" si="11"/>
        <v>C2:C708</v>
      </c>
      <c r="E709" s="2">
        <f ca="1">IF(_xlfn.IFNA(MATCH(Table1[[#This Row],[2]],INDIRECT(Table1[[#This Row],[3]]),0),0)=0,INDEX(Table1[NAMA BARANG "JOYKO"],MATCH(ROW()-2,Table1[1])),"")</f>
        <v>748</v>
      </c>
      <c r="F709" s="2">
        <f ca="1">IF(Table1[4]="","",COUNT(F$2:F708)+1)</f>
        <v>694</v>
      </c>
      <c r="G709" s="2" t="str">
        <f ca="1">CELL("FORMAT",Table1[7])</f>
        <v>G</v>
      </c>
      <c r="H709" s="2"/>
      <c r="I709" s="2"/>
      <c r="J709" s="2"/>
      <c r="L709">
        <f ca="1">INDEX(Table1[4],MATCH(ROW()-2,Table1[5]))</f>
        <v>761</v>
      </c>
      <c r="M709" t="str">
        <f ca="1">INDEX(Sheet1!A:A,Table2[[#This Row],[//]])</f>
        <v>Adhesive Hook ADHK-3020</v>
      </c>
      <c r="N709" t="str">
        <f ca="1">IF(INDEX(Sheet1!B:B,Table2[[#This Row],[//]])="","",INDEX(Sheet1!B:B,Table2[[#This Row],[//]]))</f>
        <v>40cardsx4bxs</v>
      </c>
      <c r="O709" s="4">
        <f ca="1">IF(INDEX(Sheet1!C:C,Table2[[#This Row],[//]])="","",INDEX(Sheet1!C:C,Table2[[#This Row],[//]]))</f>
        <v>4600</v>
      </c>
      <c r="P709" s="2" t="str">
        <f ca="1">IF(INDEX(Sheet1!D:D,Table2[[#This Row],[//]])="","",INDEX(Sheet1!D:D,Table2[[#This Row],[//]]))</f>
        <v>card</v>
      </c>
      <c r="Q709" s="2" t="str">
        <f ca="1">IF(INDEX(Sheet1!E:E,Table2[[#This Row],[//]])="","",INDEX(Sheet1!E:E,Table2[[#This Row],[//]]))</f>
        <v>++</v>
      </c>
    </row>
    <row r="710" spans="1:17" x14ac:dyDescent="0.25">
      <c r="A710" s="2">
        <f>IF(OR(Sheet1!A710=Table1[[#Headers],[NAMA BARANG "JOYKO"]],Sheet1!A710=""),"",ROW(Sheet1!A710))</f>
        <v>710</v>
      </c>
      <c r="B710" s="2">
        <f>IF(Table1[[#This Row],[NAMA BARANG "JOYKO"]]="","",COUNT(B$2:B709)+1)</f>
        <v>672</v>
      </c>
      <c r="C710" s="2" t="str">
        <f>INDEX(Sheet1!A:A,INDEX(Table1[NAMA BARANG "JOYKO"],MATCH(ROW()-2,Table1[1])))</f>
        <v>Highlighter HL-54 (6pcs/set)</v>
      </c>
      <c r="D710" s="2" t="str">
        <f t="shared" si="11"/>
        <v>C2:C709</v>
      </c>
      <c r="E710" s="2">
        <f ca="1">IF(_xlfn.IFNA(MATCH(Table1[[#This Row],[2]],INDIRECT(Table1[[#This Row],[3]]),0),0)=0,INDEX(Table1[NAMA BARANG "JOYKO"],MATCH(ROW()-2,Table1[1])),"")</f>
        <v>749</v>
      </c>
      <c r="F710" s="2">
        <f ca="1">IF(Table1[4]="","",COUNT(F$2:F709)+1)</f>
        <v>695</v>
      </c>
      <c r="G710" s="2" t="str">
        <f ca="1">CELL("FORMAT",Table1[7])</f>
        <v>G</v>
      </c>
      <c r="H710" s="2"/>
      <c r="I710" s="2"/>
      <c r="J710" s="2"/>
      <c r="L710">
        <f ca="1">INDEX(Table1[4],MATCH(ROW()-2,Table1[5]))</f>
        <v>762</v>
      </c>
      <c r="M710" t="str">
        <f ca="1">INDEX(Sheet1!A:A,Table2[[#This Row],[//]])</f>
        <v>Adhesive Hook ADHK-3030</v>
      </c>
      <c r="N710" t="str">
        <f ca="1">IF(INDEX(Sheet1!B:B,Table2[[#This Row],[//]])="","",INDEX(Sheet1!B:B,Table2[[#This Row],[//]]))</f>
        <v>24cardsx8bxs</v>
      </c>
      <c r="O710" s="4">
        <f ca="1">IF(INDEX(Sheet1!C:C,Table2[[#This Row],[//]])="","",INDEX(Sheet1!C:C,Table2[[#This Row],[//]]))</f>
        <v>7500</v>
      </c>
      <c r="P710" s="2" t="str">
        <f ca="1">IF(INDEX(Sheet1!D:D,Table2[[#This Row],[//]])="","",INDEX(Sheet1!D:D,Table2[[#This Row],[//]]))</f>
        <v>card</v>
      </c>
      <c r="Q710" s="2" t="str">
        <f ca="1">IF(INDEX(Sheet1!E:E,Table2[[#This Row],[//]])="","",INDEX(Sheet1!E:E,Table2[[#This Row],[//]]))</f>
        <v>++</v>
      </c>
    </row>
    <row r="711" spans="1:17" x14ac:dyDescent="0.25">
      <c r="A711" s="2">
        <f>IF(OR(Sheet1!A711=Table1[[#Headers],[NAMA BARANG "JOYKO"]],Sheet1!A711=""),"",ROW(Sheet1!A711))</f>
        <v>711</v>
      </c>
      <c r="B711" s="2">
        <f>IF(Table1[[#This Row],[NAMA BARANG "JOYKO"]]="","",COUNT(B$2:B710)+1)</f>
        <v>673</v>
      </c>
      <c r="C711" s="2" t="str">
        <f>INDEX(Sheet1!A:A,INDEX(Table1[NAMA BARANG "JOYKO"],MATCH(ROW()-2,Table1[1])))</f>
        <v>Highlighter HL-55 (12pcs/set)</v>
      </c>
      <c r="D711" s="2" t="str">
        <f t="shared" si="11"/>
        <v>C2:C710</v>
      </c>
      <c r="E711" s="2">
        <f ca="1">IF(_xlfn.IFNA(MATCH(Table1[[#This Row],[2]],INDIRECT(Table1[[#This Row],[3]]),0),0)=0,INDEX(Table1[NAMA BARANG "JOYKO"],MATCH(ROW()-2,Table1[1])),"")</f>
        <v>750</v>
      </c>
      <c r="F711" s="2">
        <f ca="1">IF(Table1[4]="","",COUNT(F$2:F710)+1)</f>
        <v>696</v>
      </c>
      <c r="G711" s="2" t="str">
        <f ca="1">CELL("FORMAT",Table1[7])</f>
        <v>G</v>
      </c>
      <c r="H711" s="2"/>
      <c r="I711" s="2"/>
      <c r="J711" s="2"/>
      <c r="L711">
        <f ca="1">INDEX(Table1[4],MATCH(ROW()-2,Table1[5]))</f>
        <v>763</v>
      </c>
      <c r="M711" t="str">
        <f ca="1">INDEX(Sheet1!A:A,Table2[[#This Row],[//]])</f>
        <v>Adhesive Hook ADHK-3040</v>
      </c>
      <c r="N711" t="str">
        <f ca="1">IF(INDEX(Sheet1!B:B,Table2[[#This Row],[//]])="","",INDEX(Sheet1!B:B,Table2[[#This Row],[//]]))</f>
        <v>40cardsx4bxs</v>
      </c>
      <c r="O711" s="4">
        <f ca="1">IF(INDEX(Sheet1!C:C,Table2[[#This Row],[//]])="","",INDEX(Sheet1!C:C,Table2[[#This Row],[//]]))</f>
        <v>6000</v>
      </c>
      <c r="P711" s="2" t="str">
        <f ca="1">IF(INDEX(Sheet1!D:D,Table2[[#This Row],[//]])="","",INDEX(Sheet1!D:D,Table2[[#This Row],[//]]))</f>
        <v>card</v>
      </c>
      <c r="Q711" s="2" t="str">
        <f ca="1">IF(INDEX(Sheet1!E:E,Table2[[#This Row],[//]])="","",INDEX(Sheet1!E:E,Table2[[#This Row],[//]]))</f>
        <v>++</v>
      </c>
    </row>
    <row r="712" spans="1:17" x14ac:dyDescent="0.25">
      <c r="A712" s="2">
        <f>IF(OR(Sheet1!A712=Table1[[#Headers],[NAMA BARANG "JOYKO"]],Sheet1!A712=""),"",ROW(Sheet1!A712))</f>
        <v>712</v>
      </c>
      <c r="B712" s="2">
        <f>IF(Table1[[#This Row],[NAMA BARANG "JOYKO"]]="","",COUNT(B$2:B711)+1)</f>
        <v>674</v>
      </c>
      <c r="C712" s="2" t="str">
        <f>INDEX(Sheet1!A:A,INDEX(Table1[NAMA BARANG "JOYKO"],MATCH(ROW()-2,Table1[1])))</f>
        <v>Highlighter HL-68-6</v>
      </c>
      <c r="D712" s="2" t="str">
        <f t="shared" si="11"/>
        <v>C2:C711</v>
      </c>
      <c r="E712" s="2">
        <f ca="1">IF(_xlfn.IFNA(MATCH(Table1[[#This Row],[2]],INDIRECT(Table1[[#This Row],[3]]),0),0)=0,INDEX(Table1[NAMA BARANG "JOYKO"],MATCH(ROW()-2,Table1[1])),"")</f>
        <v>751</v>
      </c>
      <c r="F712" s="2">
        <f ca="1">IF(Table1[4]="","",COUNT(F$2:F711)+1)</f>
        <v>697</v>
      </c>
      <c r="G712" s="2" t="str">
        <f ca="1">CELL("FORMAT",Table1[7])</f>
        <v>G</v>
      </c>
      <c r="H712" s="2"/>
      <c r="I712" s="2"/>
      <c r="J712" s="2"/>
      <c r="L712">
        <f ca="1">INDEX(Table1[4],MATCH(ROW()-2,Table1[5]))</f>
        <v>764</v>
      </c>
      <c r="M712" t="str">
        <f ca="1">INDEX(Sheet1!A:A,Table2[[#This Row],[//]])</f>
        <v>Adhesive Hook ADHK-3050</v>
      </c>
      <c r="N712" t="str">
        <f ca="1">IF(INDEX(Sheet1!B:B,Table2[[#This Row],[//]])="","",INDEX(Sheet1!B:B,Table2[[#This Row],[//]]))</f>
        <v>40cardsx4bxs</v>
      </c>
      <c r="O712" s="4">
        <f ca="1">IF(INDEX(Sheet1!C:C,Table2[[#This Row],[//]])="","",INDEX(Sheet1!C:C,Table2[[#This Row],[//]]))</f>
        <v>7300</v>
      </c>
      <c r="P712" s="2" t="str">
        <f ca="1">IF(INDEX(Sheet1!D:D,Table2[[#This Row],[//]])="","",INDEX(Sheet1!D:D,Table2[[#This Row],[//]]))</f>
        <v>card</v>
      </c>
      <c r="Q712" s="2" t="str">
        <f ca="1">IF(INDEX(Sheet1!E:E,Table2[[#This Row],[//]])="","",INDEX(Sheet1!E:E,Table2[[#This Row],[//]]))</f>
        <v>++</v>
      </c>
    </row>
    <row r="713" spans="1:17" x14ac:dyDescent="0.25">
      <c r="A713" s="2">
        <f>IF(OR(Sheet1!A713=Table1[[#Headers],[NAMA BARANG "JOYKO"]],Sheet1!A713=""),"",ROW(Sheet1!A713))</f>
        <v>713</v>
      </c>
      <c r="B713" s="2">
        <f>IF(Table1[[#This Row],[NAMA BARANG "JOYKO"]]="","",COUNT(B$2:B712)+1)</f>
        <v>675</v>
      </c>
      <c r="C713" s="2" t="str">
        <f>INDEX(Sheet1!A:A,INDEX(Table1[NAMA BARANG "JOYKO"],MATCH(ROW()-2,Table1[1])))</f>
        <v>Highlighter HL-69-6</v>
      </c>
      <c r="D713" s="2" t="str">
        <f t="shared" si="11"/>
        <v>C2:C712</v>
      </c>
      <c r="E713" s="2">
        <f ca="1">IF(_xlfn.IFNA(MATCH(Table1[[#This Row],[2]],INDIRECT(Table1[[#This Row],[3]]),0),0)=0,INDEX(Table1[NAMA BARANG "JOYKO"],MATCH(ROW()-2,Table1[1])),"")</f>
        <v>752</v>
      </c>
      <c r="F713" s="2">
        <f ca="1">IF(Table1[4]="","",COUNT(F$2:F712)+1)</f>
        <v>698</v>
      </c>
      <c r="G713" s="2" t="str">
        <f ca="1">CELL("FORMAT",Table1[7])</f>
        <v>G</v>
      </c>
      <c r="H713" s="2"/>
      <c r="I713" s="2"/>
      <c r="J713" s="2"/>
      <c r="L713">
        <f ca="1">INDEX(Table1[4],MATCH(ROW()-2,Table1[5]))</f>
        <v>765</v>
      </c>
      <c r="M713" t="str">
        <f ca="1">INDEX(Sheet1!A:A,Table2[[#This Row],[//]])</f>
        <v>Adhesive Hook ADHK-3060</v>
      </c>
      <c r="N713" t="str">
        <f ca="1">IF(INDEX(Sheet1!B:B,Table2[[#This Row],[//]])="","",INDEX(Sheet1!B:B,Table2[[#This Row],[//]]))</f>
        <v>40cardsx4bxs</v>
      </c>
      <c r="O713" s="4">
        <f ca="1">IF(INDEX(Sheet1!C:C,Table2[[#This Row],[//]])="","",INDEX(Sheet1!C:C,Table2[[#This Row],[//]]))</f>
        <v>6000</v>
      </c>
      <c r="P713" s="2" t="str">
        <f ca="1">IF(INDEX(Sheet1!D:D,Table2[[#This Row],[//]])="","",INDEX(Sheet1!D:D,Table2[[#This Row],[//]]))</f>
        <v>card</v>
      </c>
      <c r="Q713" s="2" t="str">
        <f ca="1">IF(INDEX(Sheet1!E:E,Table2[[#This Row],[//]])="","",INDEX(Sheet1!E:E,Table2[[#This Row],[//]]))</f>
        <v>++</v>
      </c>
    </row>
    <row r="714" spans="1:17" x14ac:dyDescent="0.25">
      <c r="A714" s="2">
        <f>IF(OR(Sheet1!A714=Table1[[#Headers],[NAMA BARANG "JOYKO"]],Sheet1!A714=""),"",ROW(Sheet1!A714))</f>
        <v>714</v>
      </c>
      <c r="B714" s="2">
        <f>IF(Table1[[#This Row],[NAMA BARANG "JOYKO"]]="","",COUNT(B$2:B713)+1)</f>
        <v>676</v>
      </c>
      <c r="C714" s="2" t="str">
        <f>INDEX(Sheet1!A:A,INDEX(Table1[NAMA BARANG "JOYKO"],MATCH(ROW()-2,Table1[1])))</f>
        <v>Highlighter HL-70</v>
      </c>
      <c r="D714" s="2" t="str">
        <f t="shared" si="11"/>
        <v>C2:C713</v>
      </c>
      <c r="E714" s="2">
        <f ca="1">IF(_xlfn.IFNA(MATCH(Table1[[#This Row],[2]],INDIRECT(Table1[[#This Row],[3]]),0),0)=0,INDEX(Table1[NAMA BARANG "JOYKO"],MATCH(ROW()-2,Table1[1])),"")</f>
        <v>753</v>
      </c>
      <c r="F714" s="2">
        <f ca="1">IF(Table1[4]="","",COUNT(F$2:F713)+1)</f>
        <v>699</v>
      </c>
      <c r="G714" s="2" t="str">
        <f ca="1">CELL("FORMAT",Table1[7])</f>
        <v>G</v>
      </c>
      <c r="H714" s="2"/>
      <c r="I714" s="2"/>
      <c r="J714" s="2"/>
      <c r="L714">
        <f ca="1">INDEX(Table1[4],MATCH(ROW()-2,Table1[5]))</f>
        <v>766</v>
      </c>
      <c r="M714" t="str">
        <f ca="1">INDEX(Sheet1!A:A,Table2[[#This Row],[//]])</f>
        <v>Adhesive Hook ADHK-3070</v>
      </c>
      <c r="N714" t="str">
        <f ca="1">IF(INDEX(Sheet1!B:B,Table2[[#This Row],[//]])="","",INDEX(Sheet1!B:B,Table2[[#This Row],[//]]))</f>
        <v>40cardsx4bxs</v>
      </c>
      <c r="O714" s="4">
        <f ca="1">IF(INDEX(Sheet1!C:C,Table2[[#This Row],[//]])="","",INDEX(Sheet1!C:C,Table2[[#This Row],[//]]))</f>
        <v>5600</v>
      </c>
      <c r="P714" s="2" t="str">
        <f ca="1">IF(INDEX(Sheet1!D:D,Table2[[#This Row],[//]])="","",INDEX(Sheet1!D:D,Table2[[#This Row],[//]]))</f>
        <v>card</v>
      </c>
      <c r="Q714" s="2" t="str">
        <f ca="1">IF(INDEX(Sheet1!E:E,Table2[[#This Row],[//]])="","",INDEX(Sheet1!E:E,Table2[[#This Row],[//]]))</f>
        <v>++</v>
      </c>
    </row>
    <row r="715" spans="1:17" x14ac:dyDescent="0.25">
      <c r="A715" s="2" t="str">
        <f>IF(OR(Sheet1!A715=Table1[[#Headers],[NAMA BARANG "JOYKO"]],Sheet1!A715=""),"",ROW(Sheet1!A715))</f>
        <v/>
      </c>
      <c r="B715" s="2" t="str">
        <f>IF(Table1[[#This Row],[NAMA BARANG "JOYKO"]]="","",COUNT(B$2:B714)+1)</f>
        <v/>
      </c>
      <c r="C715" s="2" t="str">
        <f>INDEX(Sheet1!A:A,INDEX(Table1[NAMA BARANG "JOYKO"],MATCH(ROW()-2,Table1[1])))</f>
        <v>Highlighter HL-71-3</v>
      </c>
      <c r="D715" s="2" t="str">
        <f t="shared" si="11"/>
        <v>C2:C714</v>
      </c>
      <c r="E715" s="2">
        <f ca="1">IF(_xlfn.IFNA(MATCH(Table1[[#This Row],[2]],INDIRECT(Table1[[#This Row],[3]]),0),0)=0,INDEX(Table1[NAMA BARANG "JOYKO"],MATCH(ROW()-2,Table1[1])),"")</f>
        <v>754</v>
      </c>
      <c r="F715" s="2">
        <f ca="1">IF(Table1[4]="","",COUNT(F$2:F714)+1)</f>
        <v>700</v>
      </c>
      <c r="G715" s="2" t="str">
        <f ca="1">CELL("FORMAT",Table1[7])</f>
        <v>G</v>
      </c>
      <c r="H715" s="2"/>
      <c r="I715" s="2"/>
      <c r="J715" s="2"/>
      <c r="L715">
        <f ca="1">INDEX(Table1[4],MATCH(ROW()-2,Table1[5]))</f>
        <v>767</v>
      </c>
      <c r="M715" t="str">
        <f ca="1">INDEX(Sheet1!A:A,Table2[[#This Row],[//]])</f>
        <v>Adhesive Hook ADHK-3080</v>
      </c>
      <c r="N715" t="str">
        <f ca="1">IF(INDEX(Sheet1!B:B,Table2[[#This Row],[//]])="","",INDEX(Sheet1!B:B,Table2[[#This Row],[//]]))</f>
        <v>40cardsx4bxs</v>
      </c>
      <c r="O715" s="4">
        <f ca="1">IF(INDEX(Sheet1!C:C,Table2[[#This Row],[//]])="","",INDEX(Sheet1!C:C,Table2[[#This Row],[//]]))</f>
        <v>12000</v>
      </c>
      <c r="P715" s="2" t="str">
        <f ca="1">IF(INDEX(Sheet1!D:D,Table2[[#This Row],[//]])="","",INDEX(Sheet1!D:D,Table2[[#This Row],[//]]))</f>
        <v>card</v>
      </c>
      <c r="Q715" s="2" t="str">
        <f ca="1">IF(INDEX(Sheet1!E:E,Table2[[#This Row],[//]])="","",INDEX(Sheet1!E:E,Table2[[#This Row],[//]]))</f>
        <v>++</v>
      </c>
    </row>
    <row r="716" spans="1:17" x14ac:dyDescent="0.25">
      <c r="A716" s="2" t="str">
        <f>IF(OR(Sheet1!A716=Table1[[#Headers],[NAMA BARANG "JOYKO"]],Sheet1!A716=""),"",ROW(Sheet1!A716))</f>
        <v/>
      </c>
      <c r="B716" s="2" t="str">
        <f>IF(Table1[[#This Row],[NAMA BARANG "JOYKO"]]="","",COUNT(B$2:B715)+1)</f>
        <v/>
      </c>
      <c r="C716" s="2" t="str">
        <f>INDEX(Sheet1!A:A,INDEX(Table1[NAMA BARANG "JOYKO"],MATCH(ROW()-2,Table1[1])))</f>
        <v>Highlighter HL-72FRN-6</v>
      </c>
      <c r="D716" s="2" t="str">
        <f t="shared" si="11"/>
        <v>C2:C715</v>
      </c>
      <c r="E716" s="2">
        <f ca="1">IF(_xlfn.IFNA(MATCH(Table1[[#This Row],[2]],INDIRECT(Table1[[#This Row],[3]]),0),0)=0,INDEX(Table1[NAMA BARANG "JOYKO"],MATCH(ROW()-2,Table1[1])),"")</f>
        <v>755</v>
      </c>
      <c r="F716" s="2">
        <f ca="1">IF(Table1[4]="","",COUNT(F$2:F715)+1)</f>
        <v>701</v>
      </c>
      <c r="G716" s="2" t="str">
        <f ca="1">CELL("FORMAT",Table1[7])</f>
        <v>G</v>
      </c>
      <c r="H716" s="2"/>
      <c r="I716" s="2"/>
      <c r="J716" s="2"/>
      <c r="L716">
        <f ca="1">INDEX(Table1[4],MATCH(ROW()-2,Table1[5]))</f>
        <v>768</v>
      </c>
      <c r="M716" t="str">
        <f ca="1">INDEX(Sheet1!A:A,Table2[[#This Row],[//]])</f>
        <v>Adhesive Hook ADHK-3090</v>
      </c>
      <c r="N716" t="str">
        <f ca="1">IF(INDEX(Sheet1!B:B,Table2[[#This Row],[//]])="","",INDEX(Sheet1!B:B,Table2[[#This Row],[//]]))</f>
        <v>40cardsx4bxs</v>
      </c>
      <c r="O716" s="4">
        <f ca="1">IF(INDEX(Sheet1!C:C,Table2[[#This Row],[//]])="","",INDEX(Sheet1!C:C,Table2[[#This Row],[//]]))</f>
        <v>5500</v>
      </c>
      <c r="P716" s="2" t="str">
        <f ca="1">IF(INDEX(Sheet1!D:D,Table2[[#This Row],[//]])="","",INDEX(Sheet1!D:D,Table2[[#This Row],[//]]))</f>
        <v>card</v>
      </c>
      <c r="Q716" s="2" t="str">
        <f ca="1">IF(INDEX(Sheet1!E:E,Table2[[#This Row],[//]])="","",INDEX(Sheet1!E:E,Table2[[#This Row],[//]]))</f>
        <v>++</v>
      </c>
    </row>
    <row r="717" spans="1:17" x14ac:dyDescent="0.25">
      <c r="A717" s="2" t="str">
        <f>IF(OR(Sheet1!A717=Table1[[#Headers],[NAMA BARANG "JOYKO"]],Sheet1!A717=""),"",ROW(Sheet1!A717))</f>
        <v/>
      </c>
      <c r="B717" s="2" t="str">
        <f>IF(Table1[[#This Row],[NAMA BARANG "JOYKO"]]="","",COUNT(B$2:B716)+1)</f>
        <v/>
      </c>
      <c r="C717" s="2" t="str">
        <f>INDEX(Sheet1!A:A,INDEX(Table1[NAMA BARANG "JOYKO"],MATCH(ROW()-2,Table1[1])))</f>
        <v>Highlighter HL-72PTL-6</v>
      </c>
      <c r="D717" s="2" t="str">
        <f t="shared" si="11"/>
        <v>C2:C716</v>
      </c>
      <c r="E717" s="2">
        <f ca="1">IF(_xlfn.IFNA(MATCH(Table1[[#This Row],[2]],INDIRECT(Table1[[#This Row],[3]]),0),0)=0,INDEX(Table1[NAMA BARANG "JOYKO"],MATCH(ROW()-2,Table1[1])),"")</f>
        <v>756</v>
      </c>
      <c r="F717" s="2">
        <f ca="1">IF(Table1[4]="","",COUNT(F$2:F716)+1)</f>
        <v>702</v>
      </c>
      <c r="G717" s="2" t="str">
        <f ca="1">CELL("FORMAT",Table1[7])</f>
        <v>G</v>
      </c>
      <c r="H717" s="2"/>
      <c r="I717" s="2"/>
      <c r="J717" s="2"/>
      <c r="L717">
        <f ca="1">INDEX(Table1[4],MATCH(ROW()-2,Table1[5]))</f>
        <v>769</v>
      </c>
      <c r="M717" t="str">
        <f ca="1">INDEX(Sheet1!A:A,Table2[[#This Row],[//]])</f>
        <v>Adhesive Hook ADHK-3100</v>
      </c>
      <c r="N717" t="str">
        <f ca="1">IF(INDEX(Sheet1!B:B,Table2[[#This Row],[//]])="","",INDEX(Sheet1!B:B,Table2[[#This Row],[//]]))</f>
        <v>40cardsx4bxs</v>
      </c>
      <c r="O717" s="4">
        <f ca="1">IF(INDEX(Sheet1!C:C,Table2[[#This Row],[//]])="","",INDEX(Sheet1!C:C,Table2[[#This Row],[//]]))</f>
        <v>7600</v>
      </c>
      <c r="P717" s="2" t="str">
        <f ca="1">IF(INDEX(Sheet1!D:D,Table2[[#This Row],[//]])="","",INDEX(Sheet1!D:D,Table2[[#This Row],[//]]))</f>
        <v>card</v>
      </c>
      <c r="Q717" s="2" t="str">
        <f ca="1">IF(INDEX(Sheet1!E:E,Table2[[#This Row],[//]])="","",INDEX(Sheet1!E:E,Table2[[#This Row],[//]]))</f>
        <v>++</v>
      </c>
    </row>
    <row r="718" spans="1:17" x14ac:dyDescent="0.25">
      <c r="A718" s="2">
        <f>IF(OR(Sheet1!A718=Table1[[#Headers],[NAMA BARANG "JOYKO"]],Sheet1!A718=""),"",ROW(Sheet1!A718))</f>
        <v>718</v>
      </c>
      <c r="B718" s="2">
        <f>IF(Table1[[#This Row],[NAMA BARANG "JOYKO"]]="","",COUNT(B$2:B717)+1)</f>
        <v>677</v>
      </c>
      <c r="C718" s="2" t="str">
        <f>INDEX(Sheet1!A:A,INDEX(Table1[NAMA BARANG "JOYKO"],MATCH(ROW()-2,Table1[1])))</f>
        <v xml:space="preserve">Highlighter HL-73~76, 4 warna </v>
      </c>
      <c r="D718" s="2" t="str">
        <f t="shared" si="11"/>
        <v>C2:C717</v>
      </c>
      <c r="E718" s="2">
        <f ca="1">IF(_xlfn.IFNA(MATCH(Table1[[#This Row],[2]],INDIRECT(Table1[[#This Row],[3]]),0),0)=0,INDEX(Table1[NAMA BARANG "JOYKO"],MATCH(ROW()-2,Table1[1])),"")</f>
        <v>757</v>
      </c>
      <c r="F718" s="2">
        <f ca="1">IF(Table1[4]="","",COUNT(F$2:F717)+1)</f>
        <v>703</v>
      </c>
      <c r="G718" s="2" t="str">
        <f ca="1">CELL("FORMAT",Table1[7])</f>
        <v>G</v>
      </c>
      <c r="H718" s="2"/>
      <c r="I718" s="2"/>
      <c r="J718" s="2"/>
      <c r="L718">
        <f ca="1">INDEX(Table1[4],MATCH(ROW()-2,Table1[5]))</f>
        <v>774</v>
      </c>
      <c r="M718" t="str">
        <f ca="1">INDEX(Sheet1!A:A,Table2[[#This Row],[//]])</f>
        <v>Adhesive Hook ADHK-3110</v>
      </c>
      <c r="N718" t="str">
        <f ca="1">IF(INDEX(Sheet1!B:B,Table2[[#This Row],[//]])="","",INDEX(Sheet1!B:B,Table2[[#This Row],[//]]))</f>
        <v>40cardsx4bxs</v>
      </c>
      <c r="O718" s="4">
        <f ca="1">IF(INDEX(Sheet1!C:C,Table2[[#This Row],[//]])="","",INDEX(Sheet1!C:C,Table2[[#This Row],[//]]))</f>
        <v>10700</v>
      </c>
      <c r="P718" s="2" t="str">
        <f ca="1">IF(INDEX(Sheet1!D:D,Table2[[#This Row],[//]])="","",INDEX(Sheet1!D:D,Table2[[#This Row],[//]]))</f>
        <v>card</v>
      </c>
      <c r="Q718" s="2" t="str">
        <f ca="1">IF(INDEX(Sheet1!E:E,Table2[[#This Row],[//]])="","",INDEX(Sheet1!E:E,Table2[[#This Row],[//]]))</f>
        <v>++</v>
      </c>
    </row>
    <row r="719" spans="1:17" x14ac:dyDescent="0.25">
      <c r="A719" s="2">
        <f>IF(OR(Sheet1!A719=Table1[[#Headers],[NAMA BARANG "JOYKO"]],Sheet1!A719=""),"",ROW(Sheet1!A719))</f>
        <v>719</v>
      </c>
      <c r="B719" s="2">
        <f>IF(Table1[[#This Row],[NAMA BARANG "JOYKO"]]="","",COUNT(B$2:B718)+1)</f>
        <v>678</v>
      </c>
      <c r="C719" s="2" t="str">
        <f>INDEX(Sheet1!A:A,INDEX(Table1[NAMA BARANG "JOYKO"],MATCH(ROW()-2,Table1[1])))</f>
        <v>Highlighter HL-77-6</v>
      </c>
      <c r="D719" s="2" t="str">
        <f t="shared" si="11"/>
        <v>C2:C718</v>
      </c>
      <c r="E719" s="2">
        <f ca="1">IF(_xlfn.IFNA(MATCH(Table1[[#This Row],[2]],INDIRECT(Table1[[#This Row],[3]]),0),0)=0,INDEX(Table1[NAMA BARANG "JOYKO"],MATCH(ROW()-2,Table1[1])),"")</f>
        <v>758</v>
      </c>
      <c r="F719" s="2">
        <f ca="1">IF(Table1[4]="","",COUNT(F$2:F718)+1)</f>
        <v>704</v>
      </c>
      <c r="G719" s="2" t="str">
        <f ca="1">CELL("FORMAT",Table1[7])</f>
        <v>G</v>
      </c>
      <c r="H719" s="2"/>
      <c r="I719" s="2"/>
      <c r="J719" s="2"/>
      <c r="L719">
        <f ca="1">INDEX(Table1[4],MATCH(ROW()-2,Table1[5]))</f>
        <v>775</v>
      </c>
      <c r="M719" t="str">
        <f ca="1">INDEX(Sheet1!A:A,Table2[[#This Row],[//]])</f>
        <v>Adhesive Hook ADHK-3120</v>
      </c>
      <c r="N719" t="str">
        <f ca="1">IF(INDEX(Sheet1!B:B,Table2[[#This Row],[//]])="","",INDEX(Sheet1!B:B,Table2[[#This Row],[//]]))</f>
        <v>40cardsx4bxs</v>
      </c>
      <c r="O719" s="4">
        <f ca="1">IF(INDEX(Sheet1!C:C,Table2[[#This Row],[//]])="","",INDEX(Sheet1!C:C,Table2[[#This Row],[//]]))</f>
        <v>8700</v>
      </c>
      <c r="P719" s="2" t="str">
        <f ca="1">IF(INDEX(Sheet1!D:D,Table2[[#This Row],[//]])="","",INDEX(Sheet1!D:D,Table2[[#This Row],[//]]))</f>
        <v>card</v>
      </c>
      <c r="Q719" s="2" t="str">
        <f ca="1">IF(INDEX(Sheet1!E:E,Table2[[#This Row],[//]])="","",INDEX(Sheet1!E:E,Table2[[#This Row],[//]]))</f>
        <v>++</v>
      </c>
    </row>
    <row r="720" spans="1:17" x14ac:dyDescent="0.25">
      <c r="A720" s="2">
        <f>IF(OR(Sheet1!A720=Table1[[#Headers],[NAMA BARANG "JOYKO"]],Sheet1!A720=""),"",ROW(Sheet1!A720))</f>
        <v>720</v>
      </c>
      <c r="B720" s="2">
        <f>IF(Table1[[#This Row],[NAMA BARANG "JOYKO"]]="","",COUNT(B$2:B719)+1)</f>
        <v>679</v>
      </c>
      <c r="C720" s="2" t="str">
        <f>INDEX(Sheet1!A:A,INDEX(Table1[NAMA BARANG "JOYKO"],MATCH(ROW()-2,Table1[1])))</f>
        <v>HOOK</v>
      </c>
      <c r="D720" s="2" t="str">
        <f t="shared" si="11"/>
        <v>C2:C719</v>
      </c>
      <c r="E720" s="2">
        <f ca="1">IF(_xlfn.IFNA(MATCH(Table1[[#This Row],[2]],INDIRECT(Table1[[#This Row],[3]]),0),0)=0,INDEX(Table1[NAMA BARANG "JOYKO"],MATCH(ROW()-2,Table1[1])),"")</f>
        <v>759</v>
      </c>
      <c r="F720" s="2">
        <f ca="1">IF(Table1[4]="","",COUNT(F$2:F719)+1)</f>
        <v>705</v>
      </c>
      <c r="G720" s="2" t="str">
        <f ca="1">CELL("FORMAT",Table1[7])</f>
        <v>G</v>
      </c>
      <c r="H720" s="2"/>
      <c r="I720" s="2"/>
      <c r="J720" s="2"/>
      <c r="L720">
        <f ca="1">INDEX(Table1[4],MATCH(ROW()-2,Table1[5]))</f>
        <v>776</v>
      </c>
      <c r="M720" t="str">
        <f ca="1">INDEX(Sheet1!A:A,Table2[[#This Row],[//]])</f>
        <v>Adhesive Hook ADHK-3130</v>
      </c>
      <c r="N720" t="str">
        <f ca="1">IF(INDEX(Sheet1!B:B,Table2[[#This Row],[//]])="","",INDEX(Sheet1!B:B,Table2[[#This Row],[//]]))</f>
        <v>40cardsx4bxs</v>
      </c>
      <c r="O720" s="4">
        <f ca="1">IF(INDEX(Sheet1!C:C,Table2[[#This Row],[//]])="","",INDEX(Sheet1!C:C,Table2[[#This Row],[//]]))</f>
        <v>11300</v>
      </c>
      <c r="P720" s="2" t="str">
        <f ca="1">IF(INDEX(Sheet1!D:D,Table2[[#This Row],[//]])="","",INDEX(Sheet1!D:D,Table2[[#This Row],[//]]))</f>
        <v>card</v>
      </c>
      <c r="Q720" s="2" t="str">
        <f ca="1">IF(INDEX(Sheet1!E:E,Table2[[#This Row],[//]])="","",INDEX(Sheet1!E:E,Table2[[#This Row],[//]]))</f>
        <v>++</v>
      </c>
    </row>
    <row r="721" spans="1:17" x14ac:dyDescent="0.25">
      <c r="A721" s="2">
        <f>IF(OR(Sheet1!A721=Table1[[#Headers],[NAMA BARANG "JOYKO"]],Sheet1!A721=""),"",ROW(Sheet1!A721))</f>
        <v>721</v>
      </c>
      <c r="B721" s="2">
        <f>IF(Table1[[#This Row],[NAMA BARANG "JOYKO"]]="","",COUNT(B$2:B720)+1)</f>
        <v>680</v>
      </c>
      <c r="C721" s="2" t="str">
        <f>INDEX(Sheet1!A:A,INDEX(Table1[NAMA BARANG "JOYKO"],MATCH(ROW()-2,Table1[1])))</f>
        <v>Adhesive Hook ADHK-3010</v>
      </c>
      <c r="D721" s="2" t="str">
        <f t="shared" si="11"/>
        <v>C2:C720</v>
      </c>
      <c r="E721" s="2">
        <f ca="1">IF(_xlfn.IFNA(MATCH(Table1[[#This Row],[2]],INDIRECT(Table1[[#This Row],[3]]),0),0)=0,INDEX(Table1[NAMA BARANG "JOYKO"],MATCH(ROW()-2,Table1[1])),"")</f>
        <v>760</v>
      </c>
      <c r="F721" s="2">
        <f ca="1">IF(Table1[4]="","",COUNT(F$2:F720)+1)</f>
        <v>706</v>
      </c>
      <c r="G721" s="2" t="str">
        <f ca="1">CELL("FORMAT",Table1[7])</f>
        <v>G</v>
      </c>
      <c r="H721" s="2"/>
      <c r="I721" s="2"/>
      <c r="J721" s="2"/>
      <c r="L721">
        <f ca="1">INDEX(Table1[4],MATCH(ROW()-2,Table1[5]))</f>
        <v>777</v>
      </c>
      <c r="M721" t="str">
        <f ca="1">INDEX(Sheet1!A:A,Table2[[#This Row],[//]])</f>
        <v>Adhesive Hook ADHK-3140</v>
      </c>
      <c r="N721" t="str">
        <f ca="1">IF(INDEX(Sheet1!B:B,Table2[[#This Row],[//]])="","",INDEX(Sheet1!B:B,Table2[[#This Row],[//]]))</f>
        <v>40cardsx4bxs</v>
      </c>
      <c r="O721" s="4">
        <f ca="1">IF(INDEX(Sheet1!C:C,Table2[[#This Row],[//]])="","",INDEX(Sheet1!C:C,Table2[[#This Row],[//]]))</f>
        <v>11300</v>
      </c>
      <c r="P721" s="2" t="str">
        <f ca="1">IF(INDEX(Sheet1!D:D,Table2[[#This Row],[//]])="","",INDEX(Sheet1!D:D,Table2[[#This Row],[//]]))</f>
        <v>card</v>
      </c>
      <c r="Q721" s="2" t="str">
        <f ca="1">IF(INDEX(Sheet1!E:E,Table2[[#This Row],[//]])="","",INDEX(Sheet1!E:E,Table2[[#This Row],[//]]))</f>
        <v>++</v>
      </c>
    </row>
    <row r="722" spans="1:17" x14ac:dyDescent="0.25">
      <c r="A722" s="2">
        <f>IF(OR(Sheet1!A722=Table1[[#Headers],[NAMA BARANG "JOYKO"]],Sheet1!A722=""),"",ROW(Sheet1!A722))</f>
        <v>722</v>
      </c>
      <c r="B722" s="2">
        <f>IF(Table1[[#This Row],[NAMA BARANG "JOYKO"]]="","",COUNT(B$2:B721)+1)</f>
        <v>681</v>
      </c>
      <c r="C722" s="2" t="str">
        <f>INDEX(Sheet1!A:A,INDEX(Table1[NAMA BARANG "JOYKO"],MATCH(ROW()-2,Table1[1])))</f>
        <v>Adhesive Hook ADHK-3020</v>
      </c>
      <c r="D722" s="2" t="str">
        <f t="shared" si="11"/>
        <v>C2:C721</v>
      </c>
      <c r="E722" s="2">
        <f ca="1">IF(_xlfn.IFNA(MATCH(Table1[[#This Row],[2]],INDIRECT(Table1[[#This Row],[3]]),0),0)=0,INDEX(Table1[NAMA BARANG "JOYKO"],MATCH(ROW()-2,Table1[1])),"")</f>
        <v>761</v>
      </c>
      <c r="F722" s="2">
        <f ca="1">IF(Table1[4]="","",COUNT(F$2:F721)+1)</f>
        <v>707</v>
      </c>
      <c r="G722" s="2" t="str">
        <f ca="1">CELL("FORMAT",Table1[7])</f>
        <v>G</v>
      </c>
      <c r="H722" s="2"/>
      <c r="I722" s="2"/>
      <c r="J722" s="2"/>
      <c r="L722">
        <f ca="1">INDEX(Table1[4],MATCH(ROW()-2,Table1[5]))</f>
        <v>778</v>
      </c>
      <c r="M722" t="str">
        <f ca="1">INDEX(Sheet1!A:A,Table2[[#This Row],[//]])</f>
        <v>Adhesive Hook ADHK-3150</v>
      </c>
      <c r="N722" t="str">
        <f ca="1">IF(INDEX(Sheet1!B:B,Table2[[#This Row],[//]])="","",INDEX(Sheet1!B:B,Table2[[#This Row],[//]]))</f>
        <v>40cardsx4bxs</v>
      </c>
      <c r="O722" s="4">
        <f ca="1">IF(INDEX(Sheet1!C:C,Table2[[#This Row],[//]])="","",INDEX(Sheet1!C:C,Table2[[#This Row],[//]]))</f>
        <v>7900</v>
      </c>
      <c r="P722" s="2" t="str">
        <f ca="1">IF(INDEX(Sheet1!D:D,Table2[[#This Row],[//]])="","",INDEX(Sheet1!D:D,Table2[[#This Row],[//]]))</f>
        <v>card</v>
      </c>
      <c r="Q722" s="2" t="str">
        <f ca="1">IF(INDEX(Sheet1!E:E,Table2[[#This Row],[//]])="","",INDEX(Sheet1!E:E,Table2[[#This Row],[//]]))</f>
        <v>++</v>
      </c>
    </row>
    <row r="723" spans="1:17" x14ac:dyDescent="0.25">
      <c r="A723" s="2">
        <f>IF(OR(Sheet1!A723=Table1[[#Headers],[NAMA BARANG "JOYKO"]],Sheet1!A723=""),"",ROW(Sheet1!A723))</f>
        <v>723</v>
      </c>
      <c r="B723" s="2">
        <f>IF(Table1[[#This Row],[NAMA BARANG "JOYKO"]]="","",COUNT(B$2:B722)+1)</f>
        <v>682</v>
      </c>
      <c r="C723" s="2" t="str">
        <f>INDEX(Sheet1!A:A,INDEX(Table1[NAMA BARANG "JOYKO"],MATCH(ROW()-2,Table1[1])))</f>
        <v>Adhesive Hook ADHK-3030</v>
      </c>
      <c r="D723" s="2" t="str">
        <f t="shared" si="11"/>
        <v>C2:C722</v>
      </c>
      <c r="E723" s="2">
        <f ca="1">IF(_xlfn.IFNA(MATCH(Table1[[#This Row],[2]],INDIRECT(Table1[[#This Row],[3]]),0),0)=0,INDEX(Table1[NAMA BARANG "JOYKO"],MATCH(ROW()-2,Table1[1])),"")</f>
        <v>762</v>
      </c>
      <c r="F723" s="2">
        <f ca="1">IF(Table1[4]="","",COUNT(F$2:F722)+1)</f>
        <v>708</v>
      </c>
      <c r="G723" s="2" t="str">
        <f ca="1">CELL("FORMAT",Table1[7])</f>
        <v>G</v>
      </c>
      <c r="H723" s="2"/>
      <c r="I723" s="2"/>
      <c r="J723" s="2"/>
      <c r="L723">
        <f ca="1">INDEX(Table1[4],MATCH(ROW()-2,Table1[5]))</f>
        <v>779</v>
      </c>
      <c r="M723" s="3" t="str">
        <f ca="1">INDEX(Sheet1!A:A,Table2[[#This Row],[//]])</f>
        <v>INDEX</v>
      </c>
      <c r="N723" t="str">
        <f ca="1">IF(INDEX(Sheet1!B:B,Table2[[#This Row],[//]])="","",INDEX(Sheet1!B:B,Table2[[#This Row],[//]]))</f>
        <v/>
      </c>
      <c r="O723" s="4" t="str">
        <f ca="1">IF(INDEX(Sheet1!C:C,Table2[[#This Row],[//]])="","",INDEX(Sheet1!C:C,Table2[[#This Row],[//]]))</f>
        <v/>
      </c>
      <c r="P723" s="2" t="str">
        <f ca="1">IF(INDEX(Sheet1!D:D,Table2[[#This Row],[//]])="","",INDEX(Sheet1!D:D,Table2[[#This Row],[//]]))</f>
        <v/>
      </c>
      <c r="Q723" s="2" t="str">
        <f ca="1">IF(INDEX(Sheet1!E:E,Table2[[#This Row],[//]])="","",INDEX(Sheet1!E:E,Table2[[#This Row],[//]]))</f>
        <v/>
      </c>
    </row>
    <row r="724" spans="1:17" x14ac:dyDescent="0.25">
      <c r="A724" s="2">
        <f>IF(OR(Sheet1!A724=Table1[[#Headers],[NAMA BARANG "JOYKO"]],Sheet1!A724=""),"",ROW(Sheet1!A724))</f>
        <v>724</v>
      </c>
      <c r="B724" s="2">
        <f>IF(Table1[[#This Row],[NAMA BARANG "JOYKO"]]="","",COUNT(B$2:B723)+1)</f>
        <v>683</v>
      </c>
      <c r="C724" s="2" t="str">
        <f>INDEX(Sheet1!A:A,INDEX(Table1[NAMA BARANG "JOYKO"],MATCH(ROW()-2,Table1[1])))</f>
        <v>Adhesive Hook ADHK-3040</v>
      </c>
      <c r="D724" s="2" t="str">
        <f t="shared" si="11"/>
        <v>C2:C723</v>
      </c>
      <c r="E724" s="2">
        <f ca="1">IF(_xlfn.IFNA(MATCH(Table1[[#This Row],[2]],INDIRECT(Table1[[#This Row],[3]]),0),0)=0,INDEX(Table1[NAMA BARANG "JOYKO"],MATCH(ROW()-2,Table1[1])),"")</f>
        <v>763</v>
      </c>
      <c r="F724" s="2">
        <f ca="1">IF(Table1[4]="","",COUNT(F$2:F723)+1)</f>
        <v>709</v>
      </c>
      <c r="G724" s="2" t="str">
        <f ca="1">CELL("FORMAT",Table1[7])</f>
        <v>G</v>
      </c>
      <c r="H724" s="2"/>
      <c r="I724" s="2"/>
      <c r="J724" s="2"/>
      <c r="L724">
        <f ca="1">INDEX(Table1[4],MATCH(ROW()-2,Table1[5]))</f>
        <v>780</v>
      </c>
      <c r="M724" t="str">
        <f ca="1">INDEX(Sheet1!A:A,Table2[[#This Row],[//]])</f>
        <v>Index A5-IL-05C</v>
      </c>
      <c r="N724" t="str">
        <f ca="1">IF(INDEX(Sheet1!B:B,Table2[[#This Row],[//]])="","",INDEX(Sheet1!B:B,Table2[[#This Row],[//]]))</f>
        <v>24set x 24pack</v>
      </c>
      <c r="O724" s="4">
        <f ca="1">IF(INDEX(Sheet1!C:C,Table2[[#This Row],[//]])="","",INDEX(Sheet1!C:C,Table2[[#This Row],[//]]))</f>
        <v>6900</v>
      </c>
      <c r="P724" s="2" t="str">
        <f ca="1">IF(INDEX(Sheet1!D:D,Table2[[#This Row],[//]])="","",INDEX(Sheet1!D:D,Table2[[#This Row],[//]]))</f>
        <v>set</v>
      </c>
      <c r="Q724" s="2" t="str">
        <f ca="1">IF(INDEX(Sheet1!E:E,Table2[[#This Row],[//]])="","",INDEX(Sheet1!E:E,Table2[[#This Row],[//]]))</f>
        <v>++</v>
      </c>
    </row>
    <row r="725" spans="1:17" x14ac:dyDescent="0.25">
      <c r="A725" s="2">
        <f>IF(OR(Sheet1!A725=Table1[[#Headers],[NAMA BARANG "JOYKO"]],Sheet1!A725=""),"",ROW(Sheet1!A725))</f>
        <v>725</v>
      </c>
      <c r="B725" s="2">
        <f>IF(Table1[[#This Row],[NAMA BARANG "JOYKO"]]="","",COUNT(B$2:B724)+1)</f>
        <v>684</v>
      </c>
      <c r="C725" s="2" t="str">
        <f>INDEX(Sheet1!A:A,INDEX(Table1[NAMA BARANG "JOYKO"],MATCH(ROW()-2,Table1[1])))</f>
        <v>Adhesive Hook ADHK-3050</v>
      </c>
      <c r="D725" s="2" t="str">
        <f t="shared" si="11"/>
        <v>C2:C724</v>
      </c>
      <c r="E725" s="2">
        <f ca="1">IF(_xlfn.IFNA(MATCH(Table1[[#This Row],[2]],INDIRECT(Table1[[#This Row],[3]]),0),0)=0,INDEX(Table1[NAMA BARANG "JOYKO"],MATCH(ROW()-2,Table1[1])),"")</f>
        <v>764</v>
      </c>
      <c r="F725" s="2">
        <f ca="1">IF(Table1[4]="","",COUNT(F$2:F724)+1)</f>
        <v>710</v>
      </c>
      <c r="G725" s="2" t="str">
        <f ca="1">CELL("FORMAT",Table1[7])</f>
        <v>G</v>
      </c>
      <c r="H725" s="2"/>
      <c r="I725" s="2"/>
      <c r="J725" s="2"/>
      <c r="L725">
        <f ca="1">INDEX(Table1[4],MATCH(ROW()-2,Table1[5]))</f>
        <v>781</v>
      </c>
      <c r="M725" t="str">
        <f ca="1">INDEX(Sheet1!A:A,Table2[[#This Row],[//]])</f>
        <v>Index A5-IL-10C</v>
      </c>
      <c r="N725" t="str">
        <f ca="1">IF(INDEX(Sheet1!B:B,Table2[[#This Row],[//]])="","",INDEX(Sheet1!B:B,Table2[[#This Row],[//]]))</f>
        <v>12set x 24pack</v>
      </c>
      <c r="O725" s="4">
        <f ca="1">IF(INDEX(Sheet1!C:C,Table2[[#This Row],[//]])="","",INDEX(Sheet1!C:C,Table2[[#This Row],[//]]))</f>
        <v>11000</v>
      </c>
      <c r="P725" s="2" t="str">
        <f ca="1">IF(INDEX(Sheet1!D:D,Table2[[#This Row],[//]])="","",INDEX(Sheet1!D:D,Table2[[#This Row],[//]]))</f>
        <v>set</v>
      </c>
      <c r="Q725" s="2" t="str">
        <f ca="1">IF(INDEX(Sheet1!E:E,Table2[[#This Row],[//]])="","",INDEX(Sheet1!E:E,Table2[[#This Row],[//]]))</f>
        <v>++</v>
      </c>
    </row>
    <row r="726" spans="1:17" x14ac:dyDescent="0.25">
      <c r="A726" s="2">
        <f>IF(OR(Sheet1!A726=Table1[[#Headers],[NAMA BARANG "JOYKO"]],Sheet1!A726=""),"",ROW(Sheet1!A726))</f>
        <v>726</v>
      </c>
      <c r="B726" s="2">
        <f>IF(Table1[[#This Row],[NAMA BARANG "JOYKO"]]="","",COUNT(B$2:B725)+1)</f>
        <v>685</v>
      </c>
      <c r="C726" s="2" t="str">
        <f>INDEX(Sheet1!A:A,INDEX(Table1[NAMA BARANG "JOYKO"],MATCH(ROW()-2,Table1[1])))</f>
        <v>Adhesive Hook ADHK-3060</v>
      </c>
      <c r="D726" s="2" t="str">
        <f t="shared" si="11"/>
        <v>C2:C725</v>
      </c>
      <c r="E726" s="2">
        <f ca="1">IF(_xlfn.IFNA(MATCH(Table1[[#This Row],[2]],INDIRECT(Table1[[#This Row],[3]]),0),0)=0,INDEX(Table1[NAMA BARANG "JOYKO"],MATCH(ROW()-2,Table1[1])),"")</f>
        <v>765</v>
      </c>
      <c r="F726" s="2">
        <f ca="1">IF(Table1[4]="","",COUNT(F$2:F725)+1)</f>
        <v>711</v>
      </c>
      <c r="G726" s="2" t="str">
        <f ca="1">CELL("FORMAT",Table1[7])</f>
        <v>G</v>
      </c>
      <c r="H726" s="2"/>
      <c r="I726" s="2"/>
      <c r="J726" s="2"/>
      <c r="L726">
        <f ca="1">INDEX(Table1[4],MATCH(ROW()-2,Table1[5]))</f>
        <v>782</v>
      </c>
      <c r="M726" t="str">
        <f ca="1">INDEX(Sheet1!A:A,Table2[[#This Row],[//]])</f>
        <v>Index B5-IL-05C</v>
      </c>
      <c r="N726" t="str">
        <f ca="1">IF(INDEX(Sheet1!B:B,Table2[[#This Row],[//]])="","",INDEX(Sheet1!B:B,Table2[[#This Row],[//]]))</f>
        <v>20set x 24pack</v>
      </c>
      <c r="O726" s="4">
        <f ca="1">IF(INDEX(Sheet1!C:C,Table2[[#This Row],[//]])="","",INDEX(Sheet1!C:C,Table2[[#This Row],[//]]))</f>
        <v>7700</v>
      </c>
      <c r="P726" s="2" t="str">
        <f ca="1">IF(INDEX(Sheet1!D:D,Table2[[#This Row],[//]])="","",INDEX(Sheet1!D:D,Table2[[#This Row],[//]]))</f>
        <v>set</v>
      </c>
      <c r="Q726" s="2" t="str">
        <f ca="1">IF(INDEX(Sheet1!E:E,Table2[[#This Row],[//]])="","",INDEX(Sheet1!E:E,Table2[[#This Row],[//]]))</f>
        <v>++</v>
      </c>
    </row>
    <row r="727" spans="1:17" x14ac:dyDescent="0.25">
      <c r="A727" s="2">
        <f>IF(OR(Sheet1!A727=Table1[[#Headers],[NAMA BARANG "JOYKO"]],Sheet1!A727=""),"",ROW(Sheet1!A727))</f>
        <v>727</v>
      </c>
      <c r="B727" s="2">
        <f>IF(Table1[[#This Row],[NAMA BARANG "JOYKO"]]="","",COUNT(B$2:B726)+1)</f>
        <v>686</v>
      </c>
      <c r="C727" s="2" t="str">
        <f>INDEX(Sheet1!A:A,INDEX(Table1[NAMA BARANG "JOYKO"],MATCH(ROW()-2,Table1[1])))</f>
        <v>Adhesive Hook ADHK-3070</v>
      </c>
      <c r="D727" s="2" t="str">
        <f t="shared" si="11"/>
        <v>C2:C726</v>
      </c>
      <c r="E727" s="2">
        <f ca="1">IF(_xlfn.IFNA(MATCH(Table1[[#This Row],[2]],INDIRECT(Table1[[#This Row],[3]]),0),0)=0,INDEX(Table1[NAMA BARANG "JOYKO"],MATCH(ROW()-2,Table1[1])),"")</f>
        <v>766</v>
      </c>
      <c r="F727" s="2">
        <f ca="1">IF(Table1[4]="","",COUNT(F$2:F726)+1)</f>
        <v>712</v>
      </c>
      <c r="G727" s="2" t="str">
        <f ca="1">CELL("FORMAT",Table1[7])</f>
        <v>G</v>
      </c>
      <c r="H727" s="2"/>
      <c r="I727" s="2"/>
      <c r="J727" s="2"/>
      <c r="L727">
        <f ca="1">INDEX(Table1[4],MATCH(ROW()-2,Table1[5]))</f>
        <v>783</v>
      </c>
      <c r="M727" t="str">
        <f ca="1">INDEX(Sheet1!A:A,Table2[[#This Row],[//]])</f>
        <v>Index B5-IL-08C</v>
      </c>
      <c r="N727" t="str">
        <f ca="1">IF(INDEX(Sheet1!B:B,Table2[[#This Row],[//]])="","",INDEX(Sheet1!B:B,Table2[[#This Row],[//]]))</f>
        <v>16set x 24pack</v>
      </c>
      <c r="O727" s="4">
        <f ca="1">IF(INDEX(Sheet1!C:C,Table2[[#This Row],[//]])="","",INDEX(Sheet1!C:C,Table2[[#This Row],[//]]))</f>
        <v>9600</v>
      </c>
      <c r="P727" s="2" t="str">
        <f ca="1">IF(INDEX(Sheet1!D:D,Table2[[#This Row],[//]])="","",INDEX(Sheet1!D:D,Table2[[#This Row],[//]]))</f>
        <v>set</v>
      </c>
      <c r="Q727" s="2" t="str">
        <f ca="1">IF(INDEX(Sheet1!E:E,Table2[[#This Row],[//]])="","",INDEX(Sheet1!E:E,Table2[[#This Row],[//]]))</f>
        <v>++</v>
      </c>
    </row>
    <row r="728" spans="1:17" x14ac:dyDescent="0.25">
      <c r="A728" s="2">
        <f>IF(OR(Sheet1!A728=Table1[[#Headers],[NAMA BARANG "JOYKO"]],Sheet1!A728=""),"",ROW(Sheet1!A728))</f>
        <v>728</v>
      </c>
      <c r="B728" s="2">
        <f>IF(Table1[[#This Row],[NAMA BARANG "JOYKO"]]="","",COUNT(B$2:B727)+1)</f>
        <v>687</v>
      </c>
      <c r="C728" s="2" t="str">
        <f>INDEX(Sheet1!A:A,INDEX(Table1[NAMA BARANG "JOYKO"],MATCH(ROW()-2,Table1[1])))</f>
        <v>Adhesive Hook ADHK-3080</v>
      </c>
      <c r="D728" s="2" t="str">
        <f t="shared" si="11"/>
        <v>C2:C727</v>
      </c>
      <c r="E728" s="2">
        <f ca="1">IF(_xlfn.IFNA(MATCH(Table1[[#This Row],[2]],INDIRECT(Table1[[#This Row],[3]]),0),0)=0,INDEX(Table1[NAMA BARANG "JOYKO"],MATCH(ROW()-2,Table1[1])),"")</f>
        <v>767</v>
      </c>
      <c r="F728" s="2">
        <f ca="1">IF(Table1[4]="","",COUNT(F$2:F727)+1)</f>
        <v>713</v>
      </c>
      <c r="G728" s="2" t="str">
        <f ca="1">CELL("FORMAT",Table1[7])</f>
        <v>G</v>
      </c>
      <c r="H728" s="2"/>
      <c r="I728" s="2"/>
      <c r="J728" s="2"/>
      <c r="L728">
        <f ca="1">INDEX(Table1[4],MATCH(ROW()-2,Table1[5]))</f>
        <v>784</v>
      </c>
      <c r="M728" t="str">
        <f ca="1">INDEX(Sheet1!A:A,Table2[[#This Row],[//]])</f>
        <v>Index B5-IL-12C</v>
      </c>
      <c r="N728" t="str">
        <f ca="1">IF(INDEX(Sheet1!B:B,Table2[[#This Row],[//]])="","",INDEX(Sheet1!B:B,Table2[[#This Row],[//]]))</f>
        <v>20set x 12pack</v>
      </c>
      <c r="O728" s="4">
        <f ca="1">IF(INDEX(Sheet1!C:C,Table2[[#This Row],[//]])="","",INDEX(Sheet1!C:C,Table2[[#This Row],[//]]))</f>
        <v>13000</v>
      </c>
      <c r="P728" s="2" t="str">
        <f ca="1">IF(INDEX(Sheet1!D:D,Table2[[#This Row],[//]])="","",INDEX(Sheet1!D:D,Table2[[#This Row],[//]]))</f>
        <v>set</v>
      </c>
      <c r="Q728" s="2" t="str">
        <f ca="1">IF(INDEX(Sheet1!E:E,Table2[[#This Row],[//]])="","",INDEX(Sheet1!E:E,Table2[[#This Row],[//]]))</f>
        <v>++</v>
      </c>
    </row>
    <row r="729" spans="1:17" x14ac:dyDescent="0.25">
      <c r="A729" s="2">
        <f>IF(OR(Sheet1!A729=Table1[[#Headers],[NAMA BARANG "JOYKO"]],Sheet1!A729=""),"",ROW(Sheet1!A729))</f>
        <v>729</v>
      </c>
      <c r="B729" s="2">
        <f>IF(Table1[[#This Row],[NAMA BARANG "JOYKO"]]="","",COUNT(B$2:B728)+1)</f>
        <v>688</v>
      </c>
      <c r="C729" s="2" t="str">
        <f>INDEX(Sheet1!A:A,INDEX(Table1[NAMA BARANG "JOYKO"],MATCH(ROW()-2,Table1[1])))</f>
        <v>Adhesive Hook ADHK-3090</v>
      </c>
      <c r="D729" s="2" t="str">
        <f t="shared" si="11"/>
        <v>C2:C728</v>
      </c>
      <c r="E729" s="2">
        <f ca="1">IF(_xlfn.IFNA(MATCH(Table1[[#This Row],[2]],INDIRECT(Table1[[#This Row],[3]]),0),0)=0,INDEX(Table1[NAMA BARANG "JOYKO"],MATCH(ROW()-2,Table1[1])),"")</f>
        <v>768</v>
      </c>
      <c r="F729" s="2">
        <f ca="1">IF(Table1[4]="","",COUNT(F$2:F728)+1)</f>
        <v>714</v>
      </c>
      <c r="G729" s="2" t="str">
        <f ca="1">CELL("FORMAT",Table1[7])</f>
        <v>G</v>
      </c>
      <c r="H729" s="2"/>
      <c r="I729" s="2"/>
      <c r="J729" s="2"/>
      <c r="L729">
        <f ca="1">INDEX(Table1[4],MATCH(ROW()-2,Table1[5]))</f>
        <v>785</v>
      </c>
      <c r="M729" t="str">
        <f ca="1">INDEX(Sheet1!A:A,Table2[[#This Row],[//]])</f>
        <v>Index &amp; Memo IM-30 (Plastic,Kotak)</v>
      </c>
      <c r="N729" t="str">
        <f ca="1">IF(INDEX(Sheet1!B:B,Table2[[#This Row],[//]])="","",INDEX(Sheet1!B:B,Table2[[#This Row],[//]]))</f>
        <v>30set x 36bxs</v>
      </c>
      <c r="O729" s="4">
        <f ca="1">IF(INDEX(Sheet1!C:C,Table2[[#This Row],[//]])="","",INDEX(Sheet1!C:C,Table2[[#This Row],[//]]))</f>
        <v>4450</v>
      </c>
      <c r="P729" s="2" t="str">
        <f ca="1">IF(INDEX(Sheet1!D:D,Table2[[#This Row],[//]])="","",INDEX(Sheet1!D:D,Table2[[#This Row],[//]]))</f>
        <v>set</v>
      </c>
      <c r="Q729" s="2" t="str">
        <f ca="1">IF(INDEX(Sheet1!E:E,Table2[[#This Row],[//]])="","",INDEX(Sheet1!E:E,Table2[[#This Row],[//]]))</f>
        <v>++</v>
      </c>
    </row>
    <row r="730" spans="1:17" x14ac:dyDescent="0.25">
      <c r="A730" s="2">
        <f>IF(OR(Sheet1!A730=Table1[[#Headers],[NAMA BARANG "JOYKO"]],Sheet1!A730=""),"",ROW(Sheet1!A730))</f>
        <v>730</v>
      </c>
      <c r="B730" s="2">
        <f>IF(Table1[[#This Row],[NAMA BARANG "JOYKO"]]="","",COUNT(B$2:B729)+1)</f>
        <v>689</v>
      </c>
      <c r="C730" s="2" t="str">
        <f>INDEX(Sheet1!A:A,INDEX(Table1[NAMA BARANG "JOYKO"],MATCH(ROW()-2,Table1[1])))</f>
        <v>Adhesive Hook ADHK-3100</v>
      </c>
      <c r="D730" s="2" t="str">
        <f t="shared" si="11"/>
        <v>C2:C729</v>
      </c>
      <c r="E730" s="2">
        <f ca="1">IF(_xlfn.IFNA(MATCH(Table1[[#This Row],[2]],INDIRECT(Table1[[#This Row],[3]]),0),0)=0,INDEX(Table1[NAMA BARANG "JOYKO"],MATCH(ROW()-2,Table1[1])),"")</f>
        <v>769</v>
      </c>
      <c r="F730" s="2">
        <f ca="1">IF(Table1[4]="","",COUNT(F$2:F729)+1)</f>
        <v>715</v>
      </c>
      <c r="G730" s="2" t="str">
        <f ca="1">CELL("FORMAT",Table1[7])</f>
        <v>G</v>
      </c>
      <c r="H730" s="2"/>
      <c r="I730" s="2"/>
      <c r="J730" s="2"/>
      <c r="L730">
        <f ca="1">INDEX(Table1[4],MATCH(ROW()-2,Table1[5]))</f>
        <v>786</v>
      </c>
      <c r="M730" t="str">
        <f ca="1">INDEX(Sheet1!A:A,Table2[[#This Row],[//]])</f>
        <v>Index &amp; Memo IM-31 (Plastic,Panah)</v>
      </c>
      <c r="N730" t="str">
        <f ca="1">IF(INDEX(Sheet1!B:B,Table2[[#This Row],[//]])="","",INDEX(Sheet1!B:B,Table2[[#This Row],[//]]))</f>
        <v>30set x 36bxs</v>
      </c>
      <c r="O730" s="4">
        <f ca="1">IF(INDEX(Sheet1!C:C,Table2[[#This Row],[//]])="","",INDEX(Sheet1!C:C,Table2[[#This Row],[//]]))</f>
        <v>5300</v>
      </c>
      <c r="P730" s="2" t="str">
        <f ca="1">IF(INDEX(Sheet1!D:D,Table2[[#This Row],[//]])="","",INDEX(Sheet1!D:D,Table2[[#This Row],[//]]))</f>
        <v>set</v>
      </c>
      <c r="Q730" s="2" t="str">
        <f ca="1">IF(INDEX(Sheet1!E:E,Table2[[#This Row],[//]])="","",INDEX(Sheet1!E:E,Table2[[#This Row],[//]]))</f>
        <v>++</v>
      </c>
    </row>
    <row r="731" spans="1:17" x14ac:dyDescent="0.25">
      <c r="A731" s="2">
        <f>IF(OR(Sheet1!A731=Table1[[#Headers],[NAMA BARANG "JOYKO"]],Sheet1!A731=""),"",ROW(Sheet1!A731))</f>
        <v>731</v>
      </c>
      <c r="B731" s="2">
        <f>IF(Table1[[#This Row],[NAMA BARANG "JOYKO"]]="","",COUNT(B$2:B730)+1)</f>
        <v>690</v>
      </c>
      <c r="C731" s="2" t="str">
        <f>INDEX(Sheet1!A:A,INDEX(Table1[NAMA BARANG "JOYKO"],MATCH(ROW()-2,Table1[1])))</f>
        <v>HOOK</v>
      </c>
      <c r="D731" s="2" t="str">
        <f t="shared" si="11"/>
        <v>C2:C730</v>
      </c>
      <c r="E731" s="2" t="str">
        <f ca="1">IF(_xlfn.IFNA(MATCH(Table1[[#This Row],[2]],INDIRECT(Table1[[#This Row],[3]]),0),0)=0,INDEX(Table1[NAMA BARANG "JOYKO"],MATCH(ROW()-2,Table1[1])),"")</f>
        <v/>
      </c>
      <c r="F731" s="2" t="str">
        <f ca="1">IF(Table1[4]="","",COUNT(F$2:F730)+1)</f>
        <v/>
      </c>
      <c r="G731" s="2" t="str">
        <f ca="1">CELL("FORMAT",Table1[7])</f>
        <v>G</v>
      </c>
      <c r="H731" s="2"/>
      <c r="I731" s="2"/>
      <c r="J731" s="2"/>
      <c r="L731">
        <f ca="1">INDEX(Table1[4],MATCH(ROW()-2,Table1[5]))</f>
        <v>787</v>
      </c>
      <c r="M731" t="str">
        <f ca="1">INDEX(Sheet1!A:A,Table2[[#This Row],[//]])</f>
        <v>Index &amp; Memo IM-32 (Kertas,Kotak)</v>
      </c>
      <c r="N731" t="str">
        <f ca="1">IF(INDEX(Sheet1!B:B,Table2[[#This Row],[//]])="","",INDEX(Sheet1!B:B,Table2[[#This Row],[//]]))</f>
        <v>30set x 36bxs</v>
      </c>
      <c r="O731" s="4">
        <f ca="1">IF(INDEX(Sheet1!C:C,Table2[[#This Row],[//]])="","",INDEX(Sheet1!C:C,Table2[[#This Row],[//]]))</f>
        <v>4200</v>
      </c>
      <c r="P731" s="2" t="str">
        <f ca="1">IF(INDEX(Sheet1!D:D,Table2[[#This Row],[//]])="","",INDEX(Sheet1!D:D,Table2[[#This Row],[//]]))</f>
        <v>set</v>
      </c>
      <c r="Q731" s="2" t="str">
        <f ca="1">IF(INDEX(Sheet1!E:E,Table2[[#This Row],[//]])="","",INDEX(Sheet1!E:E,Table2[[#This Row],[//]]))</f>
        <v>++</v>
      </c>
    </row>
    <row r="732" spans="1:17" x14ac:dyDescent="0.25">
      <c r="A732" s="2">
        <f>IF(OR(Sheet1!A732=Table1[[#Headers],[NAMA BARANG "JOYKO"]],Sheet1!A732=""),"",ROW(Sheet1!A732))</f>
        <v>732</v>
      </c>
      <c r="B732" s="2">
        <f>IF(Table1[[#This Row],[NAMA BARANG "JOYKO"]]="","",COUNT(B$2:B731)+1)</f>
        <v>691</v>
      </c>
      <c r="C732" s="2" t="str">
        <f>INDEX(Sheet1!A:A,INDEX(Table1[NAMA BARANG "JOYKO"],MATCH(ROW()-2,Table1[1])))</f>
        <v>Adhesive Hook ADHK-3110</v>
      </c>
      <c r="D732" s="2" t="str">
        <f t="shared" si="11"/>
        <v>C2:C731</v>
      </c>
      <c r="E732" s="2">
        <f ca="1">IF(_xlfn.IFNA(MATCH(Table1[[#This Row],[2]],INDIRECT(Table1[[#This Row],[3]]),0),0)=0,INDEX(Table1[NAMA BARANG "JOYKO"],MATCH(ROW()-2,Table1[1])),"")</f>
        <v>774</v>
      </c>
      <c r="F732" s="2">
        <f ca="1">IF(Table1[4]="","",COUNT(F$2:F731)+1)</f>
        <v>716</v>
      </c>
      <c r="G732" s="2" t="str">
        <f ca="1">CELL("FORMAT",Table1[7])</f>
        <v>G</v>
      </c>
      <c r="H732" s="2"/>
      <c r="I732" s="2"/>
      <c r="J732" s="2"/>
      <c r="L732">
        <f ca="1">INDEX(Table1[4],MATCH(ROW()-2,Table1[5]))</f>
        <v>788</v>
      </c>
      <c r="M732" t="str">
        <f ca="1">INDEX(Sheet1!A:A,Table2[[#This Row],[//]])</f>
        <v>Index &amp; Memo IM-33 (Kertas,Panah)</v>
      </c>
      <c r="N732" t="str">
        <f ca="1">IF(INDEX(Sheet1!B:B,Table2[[#This Row],[//]])="","",INDEX(Sheet1!B:B,Table2[[#This Row],[//]]))</f>
        <v>30set x 36bxs</v>
      </c>
      <c r="O732" s="4">
        <f ca="1">IF(INDEX(Sheet1!C:C,Table2[[#This Row],[//]])="","",INDEX(Sheet1!C:C,Table2[[#This Row],[//]]))</f>
        <v>4250</v>
      </c>
      <c r="P732" s="2" t="str">
        <f ca="1">IF(INDEX(Sheet1!D:D,Table2[[#This Row],[//]])="","",INDEX(Sheet1!D:D,Table2[[#This Row],[//]]))</f>
        <v>set</v>
      </c>
      <c r="Q732" s="2" t="str">
        <f ca="1">IF(INDEX(Sheet1!E:E,Table2[[#This Row],[//]])="","",INDEX(Sheet1!E:E,Table2[[#This Row],[//]]))</f>
        <v>++</v>
      </c>
    </row>
    <row r="733" spans="1:17" x14ac:dyDescent="0.25">
      <c r="A733" s="2">
        <f>IF(OR(Sheet1!A733=Table1[[#Headers],[NAMA BARANG "JOYKO"]],Sheet1!A733=""),"",ROW(Sheet1!A733))</f>
        <v>733</v>
      </c>
      <c r="B733" s="2">
        <f>IF(Table1[[#This Row],[NAMA BARANG "JOYKO"]]="","",COUNT(B$2:B732)+1)</f>
        <v>692</v>
      </c>
      <c r="C733" s="2" t="str">
        <f>INDEX(Sheet1!A:A,INDEX(Table1[NAMA BARANG "JOYKO"],MATCH(ROW()-2,Table1[1])))</f>
        <v>Adhesive Hook ADHK-3120</v>
      </c>
      <c r="D733" s="2" t="str">
        <f t="shared" si="11"/>
        <v>C2:C732</v>
      </c>
      <c r="E733" s="2">
        <f ca="1">IF(_xlfn.IFNA(MATCH(Table1[[#This Row],[2]],INDIRECT(Table1[[#This Row],[3]]),0),0)=0,INDEX(Table1[NAMA BARANG "JOYKO"],MATCH(ROW()-2,Table1[1])),"")</f>
        <v>775</v>
      </c>
      <c r="F733" s="2">
        <f ca="1">IF(Table1[4]="","",COUNT(F$2:F732)+1)</f>
        <v>717</v>
      </c>
      <c r="G733" s="2" t="str">
        <f ca="1">CELL("FORMAT",Table1[7])</f>
        <v>G</v>
      </c>
      <c r="H733" s="2"/>
      <c r="I733" s="2"/>
      <c r="J733" s="2"/>
      <c r="L733">
        <f ca="1">INDEX(Table1[4],MATCH(ROW()-2,Table1[5]))</f>
        <v>789</v>
      </c>
      <c r="M733" t="str">
        <f ca="1">INDEX(Sheet1!A:A,Table2[[#This Row],[//]])</f>
        <v>Index &amp; Memo IM-35 (Sign Here)</v>
      </c>
      <c r="N733" t="str">
        <f ca="1">IF(INDEX(Sheet1!B:B,Table2[[#This Row],[//]])="","",INDEX(Sheet1!B:B,Table2[[#This Row],[//]]))</f>
        <v>24set x 12bxs</v>
      </c>
      <c r="O733" s="4">
        <f ca="1">IF(INDEX(Sheet1!C:C,Table2[[#This Row],[//]])="","",INDEX(Sheet1!C:C,Table2[[#This Row],[//]]))</f>
        <v>6300</v>
      </c>
      <c r="P733" s="2" t="str">
        <f ca="1">IF(INDEX(Sheet1!D:D,Table2[[#This Row],[//]])="","",INDEX(Sheet1!D:D,Table2[[#This Row],[//]]))</f>
        <v>set</v>
      </c>
      <c r="Q733" s="2" t="str">
        <f ca="1">IF(INDEX(Sheet1!E:E,Table2[[#This Row],[//]])="","",INDEX(Sheet1!E:E,Table2[[#This Row],[//]]))</f>
        <v>++</v>
      </c>
    </row>
    <row r="734" spans="1:17" x14ac:dyDescent="0.25">
      <c r="A734" s="2">
        <f>IF(OR(Sheet1!A734=Table1[[#Headers],[NAMA BARANG "JOYKO"]],Sheet1!A734=""),"",ROW(Sheet1!A734))</f>
        <v>734</v>
      </c>
      <c r="B734" s="2">
        <f>IF(Table1[[#This Row],[NAMA BARANG "JOYKO"]]="","",COUNT(B$2:B733)+1)</f>
        <v>693</v>
      </c>
      <c r="C734" s="2" t="str">
        <f>INDEX(Sheet1!A:A,INDEX(Table1[NAMA BARANG "JOYKO"],MATCH(ROW()-2,Table1[1])))</f>
        <v>Adhesive Hook ADHK-3130</v>
      </c>
      <c r="D734" s="2" t="str">
        <f t="shared" si="11"/>
        <v>C2:C733</v>
      </c>
      <c r="E734" s="2">
        <f ca="1">IF(_xlfn.IFNA(MATCH(Table1[[#This Row],[2]],INDIRECT(Table1[[#This Row],[3]]),0),0)=0,INDEX(Table1[NAMA BARANG "JOYKO"],MATCH(ROW()-2,Table1[1])),"")</f>
        <v>776</v>
      </c>
      <c r="F734" s="2">
        <f ca="1">IF(Table1[4]="","",COUNT(F$2:F733)+1)</f>
        <v>718</v>
      </c>
      <c r="G734" s="2" t="str">
        <f ca="1">CELL("FORMAT",Table1[7])</f>
        <v>G</v>
      </c>
      <c r="H734" s="2"/>
      <c r="I734" s="2"/>
      <c r="J734" s="2"/>
      <c r="L734">
        <f ca="1">INDEX(Table1[4],MATCH(ROW()-2,Table1[5]))</f>
        <v>790</v>
      </c>
      <c r="M734" t="str">
        <f ca="1">INDEX(Sheet1!A:A,Table2[[#This Row],[//]])</f>
        <v>Index &amp; Memo IM-36</v>
      </c>
      <c r="N734" t="str">
        <f ca="1">IF(INDEX(Sheet1!B:B,Table2[[#This Row],[//]])="","",INDEX(Sheet1!B:B,Table2[[#This Row],[//]]))</f>
        <v>24set x 24bxs</v>
      </c>
      <c r="O734" s="4">
        <f ca="1">IF(INDEX(Sheet1!C:C,Table2[[#This Row],[//]])="","",INDEX(Sheet1!C:C,Table2[[#This Row],[//]]))</f>
        <v>5200</v>
      </c>
      <c r="P734" s="2" t="str">
        <f ca="1">IF(INDEX(Sheet1!D:D,Table2[[#This Row],[//]])="","",INDEX(Sheet1!D:D,Table2[[#This Row],[//]]))</f>
        <v>set</v>
      </c>
      <c r="Q734" s="2" t="str">
        <f ca="1">IF(INDEX(Sheet1!E:E,Table2[[#This Row],[//]])="","",INDEX(Sheet1!E:E,Table2[[#This Row],[//]]))</f>
        <v>++</v>
      </c>
    </row>
    <row r="735" spans="1:17" x14ac:dyDescent="0.25">
      <c r="A735" s="2">
        <f>IF(OR(Sheet1!A735=Table1[[#Headers],[NAMA BARANG "JOYKO"]],Sheet1!A735=""),"",ROW(Sheet1!A735))</f>
        <v>735</v>
      </c>
      <c r="B735" s="2">
        <f>IF(Table1[[#This Row],[NAMA BARANG "JOYKO"]]="","",COUNT(B$2:B734)+1)</f>
        <v>694</v>
      </c>
      <c r="C735" s="2" t="str">
        <f>INDEX(Sheet1!A:A,INDEX(Table1[NAMA BARANG "JOYKO"],MATCH(ROW()-2,Table1[1])))</f>
        <v>Adhesive Hook ADHK-3140</v>
      </c>
      <c r="D735" s="2" t="str">
        <f t="shared" si="11"/>
        <v>C2:C734</v>
      </c>
      <c r="E735" s="2">
        <f ca="1">IF(_xlfn.IFNA(MATCH(Table1[[#This Row],[2]],INDIRECT(Table1[[#This Row],[3]]),0),0)=0,INDEX(Table1[NAMA BARANG "JOYKO"],MATCH(ROW()-2,Table1[1])),"")</f>
        <v>777</v>
      </c>
      <c r="F735" s="2">
        <f ca="1">IF(Table1[4]="","",COUNT(F$2:F734)+1)</f>
        <v>719</v>
      </c>
      <c r="G735" s="2" t="str">
        <f ca="1">CELL("FORMAT",Table1[7])</f>
        <v>G</v>
      </c>
      <c r="H735" s="2"/>
      <c r="I735" s="2"/>
      <c r="J735" s="2"/>
      <c r="L735">
        <f ca="1">INDEX(Table1[4],MATCH(ROW()-2,Table1[5]))</f>
        <v>791</v>
      </c>
      <c r="M735" t="str">
        <f ca="1">INDEX(Sheet1!A:A,Table2[[#This Row],[//]])</f>
        <v>Index &amp; Memo IM-37</v>
      </c>
      <c r="N735" t="str">
        <f ca="1">IF(INDEX(Sheet1!B:B,Table2[[#This Row],[//]])="","",INDEX(Sheet1!B:B,Table2[[#This Row],[//]]))</f>
        <v xml:space="preserve">24set x 12bxs </v>
      </c>
      <c r="O735" s="4">
        <f ca="1">IF(INDEX(Sheet1!C:C,Table2[[#This Row],[//]])="","",INDEX(Sheet1!C:C,Table2[[#This Row],[//]]))</f>
        <v>12800</v>
      </c>
      <c r="P735" s="2" t="str">
        <f ca="1">IF(INDEX(Sheet1!D:D,Table2[[#This Row],[//]])="","",INDEX(Sheet1!D:D,Table2[[#This Row],[//]]))</f>
        <v>set</v>
      </c>
      <c r="Q735" s="2" t="str">
        <f ca="1">IF(INDEX(Sheet1!E:E,Table2[[#This Row],[//]])="","",INDEX(Sheet1!E:E,Table2[[#This Row],[//]]))</f>
        <v>++</v>
      </c>
    </row>
    <row r="736" spans="1:17" x14ac:dyDescent="0.25">
      <c r="A736" s="2">
        <f>IF(OR(Sheet1!A736=Table1[[#Headers],[NAMA BARANG "JOYKO"]],Sheet1!A736=""),"",ROW(Sheet1!A736))</f>
        <v>736</v>
      </c>
      <c r="B736" s="2">
        <f>IF(Table1[[#This Row],[NAMA BARANG "JOYKO"]]="","",COUNT(B$2:B735)+1)</f>
        <v>695</v>
      </c>
      <c r="C736" s="2" t="str">
        <f>INDEX(Sheet1!A:A,INDEX(Table1[NAMA BARANG "JOYKO"],MATCH(ROW()-2,Table1[1])))</f>
        <v>Adhesive Hook ADHK-3150</v>
      </c>
      <c r="D736" s="2" t="str">
        <f t="shared" si="11"/>
        <v>C2:C735</v>
      </c>
      <c r="E736" s="2">
        <f ca="1">IF(_xlfn.IFNA(MATCH(Table1[[#This Row],[2]],INDIRECT(Table1[[#This Row],[3]]),0),0)=0,INDEX(Table1[NAMA BARANG "JOYKO"],MATCH(ROW()-2,Table1[1])),"")</f>
        <v>778</v>
      </c>
      <c r="F736" s="2">
        <f ca="1">IF(Table1[4]="","",COUNT(F$2:F735)+1)</f>
        <v>720</v>
      </c>
      <c r="G736" s="2" t="str">
        <f ca="1">CELL("FORMAT",Table1[7])</f>
        <v>G</v>
      </c>
      <c r="H736" s="2"/>
      <c r="I736" s="2"/>
      <c r="J736" s="2"/>
      <c r="L736">
        <f ca="1">INDEX(Table1[4],MATCH(ROW()-2,Table1[5]))</f>
        <v>792</v>
      </c>
      <c r="M736" t="str">
        <f ca="1">INDEX(Sheet1!A:A,Table2[[#This Row],[//]])</f>
        <v>Index &amp; Memo IM-38</v>
      </c>
      <c r="N736" t="str">
        <f ca="1">IF(INDEX(Sheet1!B:B,Table2[[#This Row],[//]])="","",INDEX(Sheet1!B:B,Table2[[#This Row],[//]]))</f>
        <v>30set x 36bxs</v>
      </c>
      <c r="O736" s="4">
        <f ca="1">IF(INDEX(Sheet1!C:C,Table2[[#This Row],[//]])="","",INDEX(Sheet1!C:C,Table2[[#This Row],[//]]))</f>
        <v>7900</v>
      </c>
      <c r="P736" s="2" t="str">
        <f ca="1">IF(INDEX(Sheet1!D:D,Table2[[#This Row],[//]])="","",INDEX(Sheet1!D:D,Table2[[#This Row],[//]]))</f>
        <v>set</v>
      </c>
      <c r="Q736" s="2" t="str">
        <f ca="1">IF(INDEX(Sheet1!E:E,Table2[[#This Row],[//]])="","",INDEX(Sheet1!E:E,Table2[[#This Row],[//]]))</f>
        <v>++</v>
      </c>
    </row>
    <row r="737" spans="1:17" x14ac:dyDescent="0.25">
      <c r="A737" s="2">
        <f>IF(OR(Sheet1!A737=Table1[[#Headers],[NAMA BARANG "JOYKO"]],Sheet1!A737=""),"",ROW(Sheet1!A737))</f>
        <v>737</v>
      </c>
      <c r="B737" s="2">
        <f>IF(Table1[[#This Row],[NAMA BARANG "JOYKO"]]="","",COUNT(B$2:B736)+1)</f>
        <v>696</v>
      </c>
      <c r="C737" s="2" t="str">
        <f>INDEX(Sheet1!A:A,INDEX(Table1[NAMA BARANG "JOYKO"],MATCH(ROW()-2,Table1[1])))</f>
        <v>INDEX</v>
      </c>
      <c r="D737" s="2" t="str">
        <f t="shared" si="11"/>
        <v>C2:C736</v>
      </c>
      <c r="E737" s="2">
        <f ca="1">IF(_xlfn.IFNA(MATCH(Table1[[#This Row],[2]],INDIRECT(Table1[[#This Row],[3]]),0),0)=0,INDEX(Table1[NAMA BARANG "JOYKO"],MATCH(ROW()-2,Table1[1])),"")</f>
        <v>779</v>
      </c>
      <c r="F737" s="2">
        <f ca="1">IF(Table1[4]="","",COUNT(F$2:F736)+1)</f>
        <v>721</v>
      </c>
      <c r="G737" s="2" t="str">
        <f ca="1">CELL("FORMAT",Table1[7])</f>
        <v>G</v>
      </c>
      <c r="H737" s="2"/>
      <c r="I737" s="2"/>
      <c r="J737" s="2"/>
      <c r="L737">
        <f ca="1">INDEX(Table1[4],MATCH(ROW()-2,Table1[5]))</f>
        <v>793</v>
      </c>
      <c r="M737" t="str">
        <f ca="1">INDEX(Sheet1!A:A,Table2[[#This Row],[//]])</f>
        <v>Index &amp; Memo IM-39</v>
      </c>
      <c r="N737" t="str">
        <f ca="1">IF(INDEX(Sheet1!B:B,Table2[[#This Row],[//]])="","",INDEX(Sheet1!B:B,Table2[[#This Row],[//]]))</f>
        <v>72set x 24bxs</v>
      </c>
      <c r="O737" s="4">
        <f ca="1">IF(INDEX(Sheet1!C:C,Table2[[#This Row],[//]])="","",INDEX(Sheet1!C:C,Table2[[#This Row],[//]]))</f>
        <v>6600</v>
      </c>
      <c r="P737" s="2" t="str">
        <f ca="1">IF(INDEX(Sheet1!D:D,Table2[[#This Row],[//]])="","",INDEX(Sheet1!D:D,Table2[[#This Row],[//]]))</f>
        <v>set</v>
      </c>
      <c r="Q737" s="2" t="str">
        <f ca="1">IF(INDEX(Sheet1!E:E,Table2[[#This Row],[//]])="","",INDEX(Sheet1!E:E,Table2[[#This Row],[//]]))</f>
        <v>++</v>
      </c>
    </row>
    <row r="738" spans="1:17" x14ac:dyDescent="0.25">
      <c r="A738" s="2">
        <f>IF(OR(Sheet1!A738=Table1[[#Headers],[NAMA BARANG "JOYKO"]],Sheet1!A738=""),"",ROW(Sheet1!A738))</f>
        <v>738</v>
      </c>
      <c r="B738" s="2">
        <f>IF(Table1[[#This Row],[NAMA BARANG "JOYKO"]]="","",COUNT(B$2:B737)+1)</f>
        <v>697</v>
      </c>
      <c r="C738" s="2" t="str">
        <f>INDEX(Sheet1!A:A,INDEX(Table1[NAMA BARANG "JOYKO"],MATCH(ROW()-2,Table1[1])))</f>
        <v>Index A5-IL-05C</v>
      </c>
      <c r="D738" s="2" t="str">
        <f t="shared" si="11"/>
        <v>C2:C737</v>
      </c>
      <c r="E738" s="2">
        <f ca="1">IF(_xlfn.IFNA(MATCH(Table1[[#This Row],[2]],INDIRECT(Table1[[#This Row],[3]]),0),0)=0,INDEX(Table1[NAMA BARANG "JOYKO"],MATCH(ROW()-2,Table1[1])),"")</f>
        <v>780</v>
      </c>
      <c r="F738" s="2">
        <f ca="1">IF(Table1[4]="","",COUNT(F$2:F737)+1)</f>
        <v>722</v>
      </c>
      <c r="G738" s="2" t="str">
        <f ca="1">CELL("FORMAT",Table1[7])</f>
        <v>G</v>
      </c>
      <c r="H738" s="2"/>
      <c r="I738" s="2"/>
      <c r="J738" s="2"/>
      <c r="L738">
        <f ca="1">INDEX(Table1[4],MATCH(ROW()-2,Table1[5]))</f>
        <v>794</v>
      </c>
      <c r="M738" t="str">
        <f ca="1">INDEX(Sheet1!A:A,Table2[[#This Row],[//]])</f>
        <v>Index &amp; Memo IM-41</v>
      </c>
      <c r="N738" t="str">
        <f ca="1">IF(INDEX(Sheet1!B:B,Table2[[#This Row],[//]])="","",INDEX(Sheet1!B:B,Table2[[#This Row],[//]]))</f>
        <v>48set x 16bxs</v>
      </c>
      <c r="O738" s="4">
        <f ca="1">IF(INDEX(Sheet1!C:C,Table2[[#This Row],[//]])="","",INDEX(Sheet1!C:C,Table2[[#This Row],[//]]))</f>
        <v>5650</v>
      </c>
      <c r="P738" s="2" t="str">
        <f ca="1">IF(INDEX(Sheet1!D:D,Table2[[#This Row],[//]])="","",INDEX(Sheet1!D:D,Table2[[#This Row],[//]]))</f>
        <v>set</v>
      </c>
      <c r="Q738" s="2" t="str">
        <f ca="1">IF(INDEX(Sheet1!E:E,Table2[[#This Row],[//]])="","",INDEX(Sheet1!E:E,Table2[[#This Row],[//]]))</f>
        <v>++</v>
      </c>
    </row>
    <row r="739" spans="1:17" x14ac:dyDescent="0.25">
      <c r="A739" s="2">
        <f>IF(OR(Sheet1!A739=Table1[[#Headers],[NAMA BARANG "JOYKO"]],Sheet1!A739=""),"",ROW(Sheet1!A739))</f>
        <v>739</v>
      </c>
      <c r="B739" s="2">
        <f>IF(Table1[[#This Row],[NAMA BARANG "JOYKO"]]="","",COUNT(B$2:B738)+1)</f>
        <v>698</v>
      </c>
      <c r="C739" s="2" t="str">
        <f>INDEX(Sheet1!A:A,INDEX(Table1[NAMA BARANG "JOYKO"],MATCH(ROW()-2,Table1[1])))</f>
        <v>Index A5-IL-10C</v>
      </c>
      <c r="D739" s="2" t="str">
        <f t="shared" si="11"/>
        <v>C2:C738</v>
      </c>
      <c r="E739" s="2">
        <f ca="1">IF(_xlfn.IFNA(MATCH(Table1[[#This Row],[2]],INDIRECT(Table1[[#This Row],[3]]),0),0)=0,INDEX(Table1[NAMA BARANG "JOYKO"],MATCH(ROW()-2,Table1[1])),"")</f>
        <v>781</v>
      </c>
      <c r="F739" s="2">
        <f ca="1">IF(Table1[4]="","",COUNT(F$2:F738)+1)</f>
        <v>723</v>
      </c>
      <c r="G739" s="2" t="str">
        <f ca="1">CELL("FORMAT",Table1[7])</f>
        <v>G</v>
      </c>
      <c r="H739" s="2"/>
      <c r="I739" s="2"/>
      <c r="J739" s="2"/>
      <c r="L739">
        <f ca="1">INDEX(Table1[4],MATCH(ROW()-2,Table1[5]))</f>
        <v>795</v>
      </c>
      <c r="M739" t="str">
        <f ca="1">INDEX(Sheet1!A:A,Table2[[#This Row],[//]])</f>
        <v>Index &amp; Memo IM-42 (Sign Here)</v>
      </c>
      <c r="N739" t="str">
        <f ca="1">IF(INDEX(Sheet1!B:B,Table2[[#This Row],[//]])="","",INDEX(Sheet1!B:B,Table2[[#This Row],[//]]))</f>
        <v>24set x 30bxs</v>
      </c>
      <c r="O739" s="4">
        <f ca="1">IF(INDEX(Sheet1!C:C,Table2[[#This Row],[//]])="","",INDEX(Sheet1!C:C,Table2[[#This Row],[//]]))</f>
        <v>7100</v>
      </c>
      <c r="P739" s="2" t="str">
        <f ca="1">IF(INDEX(Sheet1!D:D,Table2[[#This Row],[//]])="","",INDEX(Sheet1!D:D,Table2[[#This Row],[//]]))</f>
        <v>set</v>
      </c>
      <c r="Q739" s="2" t="str">
        <f ca="1">IF(INDEX(Sheet1!E:E,Table2[[#This Row],[//]])="","",INDEX(Sheet1!E:E,Table2[[#This Row],[//]]))</f>
        <v>++</v>
      </c>
    </row>
    <row r="740" spans="1:17" x14ac:dyDescent="0.25">
      <c r="A740" s="2">
        <f>IF(OR(Sheet1!A740=Table1[[#Headers],[NAMA BARANG "JOYKO"]],Sheet1!A740=""),"",ROW(Sheet1!A740))</f>
        <v>740</v>
      </c>
      <c r="B740" s="2">
        <f>IF(Table1[[#This Row],[NAMA BARANG "JOYKO"]]="","",COUNT(B$2:B739)+1)</f>
        <v>699</v>
      </c>
      <c r="C740" s="2" t="str">
        <f>INDEX(Sheet1!A:A,INDEX(Table1[NAMA BARANG "JOYKO"],MATCH(ROW()-2,Table1[1])))</f>
        <v>Index B5-IL-05C</v>
      </c>
      <c r="D740" s="2" t="str">
        <f t="shared" si="11"/>
        <v>C2:C739</v>
      </c>
      <c r="E740" s="2">
        <f ca="1">IF(_xlfn.IFNA(MATCH(Table1[[#This Row],[2]],INDIRECT(Table1[[#This Row],[3]]),0),0)=0,INDEX(Table1[NAMA BARANG "JOYKO"],MATCH(ROW()-2,Table1[1])),"")</f>
        <v>782</v>
      </c>
      <c r="F740" s="2">
        <f ca="1">IF(Table1[4]="","",COUNT(F$2:F739)+1)</f>
        <v>724</v>
      </c>
      <c r="G740" s="2" t="str">
        <f ca="1">CELL("FORMAT",Table1[7])</f>
        <v>G</v>
      </c>
      <c r="H740" s="2"/>
      <c r="I740" s="2"/>
      <c r="J740" s="2"/>
      <c r="L740">
        <f ca="1">INDEX(Table1[4],MATCH(ROW()-2,Table1[5]))</f>
        <v>796</v>
      </c>
      <c r="M740" t="str">
        <f ca="1">INDEX(Sheet1!A:A,Table2[[#This Row],[//]])</f>
        <v>Index &amp; Memo IM-43 (Plastic,Kotak)</v>
      </c>
      <c r="N740" t="str">
        <f ca="1">IF(INDEX(Sheet1!B:B,Table2[[#This Row],[//]])="","",INDEX(Sheet1!B:B,Table2[[#This Row],[//]]))</f>
        <v>30set x 36bxs</v>
      </c>
      <c r="O740" s="4">
        <f ca="1">IF(INDEX(Sheet1!C:C,Table2[[#This Row],[//]])="","",INDEX(Sheet1!C:C,Table2[[#This Row],[//]]))</f>
        <v>3250</v>
      </c>
      <c r="P740" s="2" t="str">
        <f ca="1">IF(INDEX(Sheet1!D:D,Table2[[#This Row],[//]])="","",INDEX(Sheet1!D:D,Table2[[#This Row],[//]]))</f>
        <v>set</v>
      </c>
      <c r="Q740" s="2" t="str">
        <f ca="1">IF(INDEX(Sheet1!E:E,Table2[[#This Row],[//]])="","",INDEX(Sheet1!E:E,Table2[[#This Row],[//]]))</f>
        <v>++</v>
      </c>
    </row>
    <row r="741" spans="1:17" x14ac:dyDescent="0.25">
      <c r="A741" s="2">
        <f>IF(OR(Sheet1!A741=Table1[[#Headers],[NAMA BARANG "JOYKO"]],Sheet1!A741=""),"",ROW(Sheet1!A741))</f>
        <v>741</v>
      </c>
      <c r="B741" s="2">
        <f>IF(Table1[[#This Row],[NAMA BARANG "JOYKO"]]="","",COUNT(B$2:B740)+1)</f>
        <v>700</v>
      </c>
      <c r="C741" s="2" t="str">
        <f>INDEX(Sheet1!A:A,INDEX(Table1[NAMA BARANG "JOYKO"],MATCH(ROW()-2,Table1[1])))</f>
        <v>Index B5-IL-08C</v>
      </c>
      <c r="D741" s="2" t="str">
        <f t="shared" si="11"/>
        <v>C2:C740</v>
      </c>
      <c r="E741" s="2">
        <f ca="1">IF(_xlfn.IFNA(MATCH(Table1[[#This Row],[2]],INDIRECT(Table1[[#This Row],[3]]),0),0)=0,INDEX(Table1[NAMA BARANG "JOYKO"],MATCH(ROW()-2,Table1[1])),"")</f>
        <v>783</v>
      </c>
      <c r="F741" s="2">
        <f ca="1">IF(Table1[4]="","",COUNT(F$2:F740)+1)</f>
        <v>725</v>
      </c>
      <c r="G741" s="2" t="str">
        <f ca="1">CELL("FORMAT",Table1[7])</f>
        <v>G</v>
      </c>
      <c r="H741" s="2"/>
      <c r="I741" s="2"/>
      <c r="J741" s="2"/>
      <c r="L741">
        <f ca="1">INDEX(Table1[4],MATCH(ROW()-2,Table1[5]))</f>
        <v>797</v>
      </c>
      <c r="M741" t="str">
        <f ca="1">INDEX(Sheet1!A:A,Table2[[#This Row],[//]])</f>
        <v>Index &amp; Memo IM-44 (Plastic,Panah)</v>
      </c>
      <c r="N741" t="str">
        <f ca="1">IF(INDEX(Sheet1!B:B,Table2[[#This Row],[//]])="","",INDEX(Sheet1!B:B,Table2[[#This Row],[//]]))</f>
        <v>30set x 36bxs</v>
      </c>
      <c r="O741" s="4">
        <f ca="1">IF(INDEX(Sheet1!C:C,Table2[[#This Row],[//]])="","",INDEX(Sheet1!C:C,Table2[[#This Row],[//]]))</f>
        <v>3700</v>
      </c>
      <c r="P741" s="2" t="str">
        <f ca="1">IF(INDEX(Sheet1!D:D,Table2[[#This Row],[//]])="","",INDEX(Sheet1!D:D,Table2[[#This Row],[//]]))</f>
        <v>set</v>
      </c>
      <c r="Q741" s="2" t="str">
        <f ca="1">IF(INDEX(Sheet1!E:E,Table2[[#This Row],[//]])="","",INDEX(Sheet1!E:E,Table2[[#This Row],[//]]))</f>
        <v>++</v>
      </c>
    </row>
    <row r="742" spans="1:17" x14ac:dyDescent="0.25">
      <c r="A742" s="2">
        <f>IF(OR(Sheet1!A742=Table1[[#Headers],[NAMA BARANG "JOYKO"]],Sheet1!A742=""),"",ROW(Sheet1!A742))</f>
        <v>742</v>
      </c>
      <c r="B742" s="2">
        <f>IF(Table1[[#This Row],[NAMA BARANG "JOYKO"]]="","",COUNT(B$2:B741)+1)</f>
        <v>701</v>
      </c>
      <c r="C742" s="2" t="str">
        <f>INDEX(Sheet1!A:A,INDEX(Table1[NAMA BARANG "JOYKO"],MATCH(ROW()-2,Table1[1])))</f>
        <v>Index B5-IL-12C</v>
      </c>
      <c r="D742" s="2" t="str">
        <f t="shared" si="11"/>
        <v>C2:C741</v>
      </c>
      <c r="E742" s="2">
        <f ca="1">IF(_xlfn.IFNA(MATCH(Table1[[#This Row],[2]],INDIRECT(Table1[[#This Row],[3]]),0),0)=0,INDEX(Table1[NAMA BARANG "JOYKO"],MATCH(ROW()-2,Table1[1])),"")</f>
        <v>784</v>
      </c>
      <c r="F742" s="2">
        <f ca="1">IF(Table1[4]="","",COUNT(F$2:F741)+1)</f>
        <v>726</v>
      </c>
      <c r="G742" s="2" t="str">
        <f ca="1">CELL("FORMAT",Table1[7])</f>
        <v>G</v>
      </c>
      <c r="H742" s="2"/>
      <c r="I742" s="2"/>
      <c r="J742" s="2"/>
      <c r="L742">
        <f ca="1">INDEX(Table1[4],MATCH(ROW()-2,Table1[5]))</f>
        <v>798</v>
      </c>
      <c r="M742" t="str">
        <f ca="1">INDEX(Sheet1!A:A,Table2[[#This Row],[//]])</f>
        <v>Index &amp; Memo IM-45 (Kertas,Kotak)</v>
      </c>
      <c r="N742" t="str">
        <f ca="1">IF(INDEX(Sheet1!B:B,Table2[[#This Row],[//]])="","",INDEX(Sheet1!B:B,Table2[[#This Row],[//]]))</f>
        <v>30set x 36bxs</v>
      </c>
      <c r="O742" s="4">
        <f ca="1">IF(INDEX(Sheet1!C:C,Table2[[#This Row],[//]])="","",INDEX(Sheet1!C:C,Table2[[#This Row],[//]]))</f>
        <v>2900</v>
      </c>
      <c r="P742" s="2" t="str">
        <f ca="1">IF(INDEX(Sheet1!D:D,Table2[[#This Row],[//]])="","",INDEX(Sheet1!D:D,Table2[[#This Row],[//]]))</f>
        <v>set</v>
      </c>
      <c r="Q742" s="2" t="str">
        <f ca="1">IF(INDEX(Sheet1!E:E,Table2[[#This Row],[//]])="","",INDEX(Sheet1!E:E,Table2[[#This Row],[//]]))</f>
        <v>++</v>
      </c>
    </row>
    <row r="743" spans="1:17" x14ac:dyDescent="0.25">
      <c r="A743" s="2">
        <f>IF(OR(Sheet1!A743=Table1[[#Headers],[NAMA BARANG "JOYKO"]],Sheet1!A743=""),"",ROW(Sheet1!A743))</f>
        <v>743</v>
      </c>
      <c r="B743" s="2">
        <f>IF(Table1[[#This Row],[NAMA BARANG "JOYKO"]]="","",COUNT(B$2:B742)+1)</f>
        <v>702</v>
      </c>
      <c r="C743" s="2" t="str">
        <f>INDEX(Sheet1!A:A,INDEX(Table1[NAMA BARANG "JOYKO"],MATCH(ROW()-2,Table1[1])))</f>
        <v>Index &amp; Memo IM-30 (Plastic,Kotak)</v>
      </c>
      <c r="D743" s="2" t="str">
        <f t="shared" si="11"/>
        <v>C2:C742</v>
      </c>
      <c r="E743" s="2">
        <f ca="1">IF(_xlfn.IFNA(MATCH(Table1[[#This Row],[2]],INDIRECT(Table1[[#This Row],[3]]),0),0)=0,INDEX(Table1[NAMA BARANG "JOYKO"],MATCH(ROW()-2,Table1[1])),"")</f>
        <v>785</v>
      </c>
      <c r="F743" s="2">
        <f ca="1">IF(Table1[4]="","",COUNT(F$2:F742)+1)</f>
        <v>727</v>
      </c>
      <c r="G743" s="2" t="str">
        <f ca="1">CELL("FORMAT",Table1[7])</f>
        <v>G</v>
      </c>
      <c r="H743" s="2"/>
      <c r="I743" s="2"/>
      <c r="J743" s="2"/>
      <c r="L743">
        <f ca="1">INDEX(Table1[4],MATCH(ROW()-2,Table1[5]))</f>
        <v>799</v>
      </c>
      <c r="M743" t="str">
        <f ca="1">INDEX(Sheet1!A:A,Table2[[#This Row],[//]])</f>
        <v>Index &amp; Memo IM-46 (Kertas,Panah)</v>
      </c>
      <c r="N743" t="str">
        <f ca="1">IF(INDEX(Sheet1!B:B,Table2[[#This Row],[//]])="","",INDEX(Sheet1!B:B,Table2[[#This Row],[//]]))</f>
        <v>30set x 36bxs</v>
      </c>
      <c r="O743" s="4">
        <f ca="1">IF(INDEX(Sheet1!C:C,Table2[[#This Row],[//]])="","",INDEX(Sheet1!C:C,Table2[[#This Row],[//]]))</f>
        <v>3200</v>
      </c>
      <c r="P743" s="2" t="str">
        <f ca="1">IF(INDEX(Sheet1!D:D,Table2[[#This Row],[//]])="","",INDEX(Sheet1!D:D,Table2[[#This Row],[//]]))</f>
        <v>set</v>
      </c>
      <c r="Q743" s="2" t="str">
        <f ca="1">IF(INDEX(Sheet1!E:E,Table2[[#This Row],[//]])="","",INDEX(Sheet1!E:E,Table2[[#This Row],[//]]))</f>
        <v>++</v>
      </c>
    </row>
    <row r="744" spans="1:17" x14ac:dyDescent="0.25">
      <c r="A744" s="2">
        <f>IF(OR(Sheet1!A744=Table1[[#Headers],[NAMA BARANG "JOYKO"]],Sheet1!A744=""),"",ROW(Sheet1!A744))</f>
        <v>744</v>
      </c>
      <c r="B744" s="2">
        <f>IF(Table1[[#This Row],[NAMA BARANG "JOYKO"]]="","",COUNT(B$2:B743)+1)</f>
        <v>703</v>
      </c>
      <c r="C744" s="2" t="str">
        <f>INDEX(Sheet1!A:A,INDEX(Table1[NAMA BARANG "JOYKO"],MATCH(ROW()-2,Table1[1])))</f>
        <v>Index &amp; Memo IM-31 (Plastic,Panah)</v>
      </c>
      <c r="D744" s="2" t="str">
        <f t="shared" si="11"/>
        <v>C2:C743</v>
      </c>
      <c r="E744" s="2">
        <f ca="1">IF(_xlfn.IFNA(MATCH(Table1[[#This Row],[2]],INDIRECT(Table1[[#This Row],[3]]),0),0)=0,INDEX(Table1[NAMA BARANG "JOYKO"],MATCH(ROW()-2,Table1[1])),"")</f>
        <v>786</v>
      </c>
      <c r="F744" s="2">
        <f ca="1">IF(Table1[4]="","",COUNT(F$2:F743)+1)</f>
        <v>728</v>
      </c>
      <c r="G744" s="2" t="str">
        <f ca="1">CELL("FORMAT",Table1[7])</f>
        <v>G</v>
      </c>
      <c r="H744" s="2"/>
      <c r="I744" s="2"/>
      <c r="J744" s="2"/>
      <c r="L744">
        <f ca="1">INDEX(Table1[4],MATCH(ROW()-2,Table1[5]))</f>
        <v>800</v>
      </c>
      <c r="M744" t="str">
        <f ca="1">INDEX(Sheet1!A:A,Table2[[#This Row],[//]])</f>
        <v>Index &amp; Memo IM-47 (Plastic)</v>
      </c>
      <c r="N744" t="str">
        <f ca="1">IF(INDEX(Sheet1!B:B,Table2[[#This Row],[//]])="","",INDEX(Sheet1!B:B,Table2[[#This Row],[//]]))</f>
        <v>30card x 18bxs</v>
      </c>
      <c r="O744" s="4">
        <f ca="1">IF(INDEX(Sheet1!C:C,Table2[[#This Row],[//]])="","",INDEX(Sheet1!C:C,Table2[[#This Row],[//]]))</f>
        <v>5200</v>
      </c>
      <c r="P744" s="2" t="str">
        <f ca="1">IF(INDEX(Sheet1!D:D,Table2[[#This Row],[//]])="","",INDEX(Sheet1!D:D,Table2[[#This Row],[//]]))</f>
        <v>card</v>
      </c>
      <c r="Q744" s="2" t="str">
        <f ca="1">IF(INDEX(Sheet1!E:E,Table2[[#This Row],[//]])="","",INDEX(Sheet1!E:E,Table2[[#This Row],[//]]))</f>
        <v>++</v>
      </c>
    </row>
    <row r="745" spans="1:17" x14ac:dyDescent="0.25">
      <c r="A745" s="2">
        <f>IF(OR(Sheet1!A745=Table1[[#Headers],[NAMA BARANG "JOYKO"]],Sheet1!A745=""),"",ROW(Sheet1!A745))</f>
        <v>745</v>
      </c>
      <c r="B745" s="2">
        <f>IF(Table1[[#This Row],[NAMA BARANG "JOYKO"]]="","",COUNT(B$2:B744)+1)</f>
        <v>704</v>
      </c>
      <c r="C745" s="2" t="str">
        <f>INDEX(Sheet1!A:A,INDEX(Table1[NAMA BARANG "JOYKO"],MATCH(ROW()-2,Table1[1])))</f>
        <v>Index &amp; Memo IM-32 (Kertas,Kotak)</v>
      </c>
      <c r="D745" s="2" t="str">
        <f t="shared" si="11"/>
        <v>C2:C744</v>
      </c>
      <c r="E745" s="2">
        <f ca="1">IF(_xlfn.IFNA(MATCH(Table1[[#This Row],[2]],INDIRECT(Table1[[#This Row],[3]]),0),0)=0,INDEX(Table1[NAMA BARANG "JOYKO"],MATCH(ROW()-2,Table1[1])),"")</f>
        <v>787</v>
      </c>
      <c r="F745" s="2">
        <f ca="1">IF(Table1[4]="","",COUNT(F$2:F744)+1)</f>
        <v>729</v>
      </c>
      <c r="G745" s="2" t="str">
        <f ca="1">CELL("FORMAT",Table1[7])</f>
        <v>G</v>
      </c>
      <c r="H745" s="2"/>
      <c r="I745" s="2"/>
      <c r="J745" s="2"/>
      <c r="L745">
        <f ca="1">INDEX(Table1[4],MATCH(ROW()-2,Table1[5]))</f>
        <v>801</v>
      </c>
      <c r="M745" t="str">
        <f ca="1">INDEX(Sheet1!A:A,Table2[[#This Row],[//]])</f>
        <v>Index &amp; Memo IM-48 (Paper)</v>
      </c>
      <c r="N745" t="str">
        <f ca="1">IF(INDEX(Sheet1!B:B,Table2[[#This Row],[//]])="","",INDEX(Sheet1!B:B,Table2[[#This Row],[//]]))</f>
        <v>72card x 10bxs</v>
      </c>
      <c r="O745" s="4">
        <f ca="1">IF(INDEX(Sheet1!C:C,Table2[[#This Row],[//]])="","",INDEX(Sheet1!C:C,Table2[[#This Row],[//]]))</f>
        <v>6600</v>
      </c>
      <c r="P745" s="2" t="str">
        <f ca="1">IF(INDEX(Sheet1!D:D,Table2[[#This Row],[//]])="","",INDEX(Sheet1!D:D,Table2[[#This Row],[//]]))</f>
        <v>card</v>
      </c>
      <c r="Q745" s="2" t="str">
        <f ca="1">IF(INDEX(Sheet1!E:E,Table2[[#This Row],[//]])="","",INDEX(Sheet1!E:E,Table2[[#This Row],[//]]))</f>
        <v>++</v>
      </c>
    </row>
    <row r="746" spans="1:17" x14ac:dyDescent="0.25">
      <c r="A746" s="2">
        <f>IF(OR(Sheet1!A746=Table1[[#Headers],[NAMA BARANG "JOYKO"]],Sheet1!A746=""),"",ROW(Sheet1!A746))</f>
        <v>746</v>
      </c>
      <c r="B746" s="2">
        <f>IF(Table1[[#This Row],[NAMA BARANG "JOYKO"]]="","",COUNT(B$2:B745)+1)</f>
        <v>705</v>
      </c>
      <c r="C746" s="2" t="str">
        <f>INDEX(Sheet1!A:A,INDEX(Table1[NAMA BARANG "JOYKO"],MATCH(ROW()-2,Table1[1])))</f>
        <v>Index &amp; Memo IM-33 (Kertas,Panah)</v>
      </c>
      <c r="D746" s="2" t="str">
        <f t="shared" si="11"/>
        <v>C2:C745</v>
      </c>
      <c r="E746" s="2">
        <f ca="1">IF(_xlfn.IFNA(MATCH(Table1[[#This Row],[2]],INDIRECT(Table1[[#This Row],[3]]),0),0)=0,INDEX(Table1[NAMA BARANG "JOYKO"],MATCH(ROW()-2,Table1[1])),"")</f>
        <v>788</v>
      </c>
      <c r="F746" s="2">
        <f ca="1">IF(Table1[4]="","",COUNT(F$2:F745)+1)</f>
        <v>730</v>
      </c>
      <c r="G746" s="2" t="str">
        <f ca="1">CELL("FORMAT",Table1[7])</f>
        <v>G</v>
      </c>
      <c r="H746" s="2"/>
      <c r="I746" s="2"/>
      <c r="J746" s="2"/>
      <c r="L746">
        <f ca="1">INDEX(Table1[4],MATCH(ROW()-2,Table1[5]))</f>
        <v>802</v>
      </c>
      <c r="M746" t="str">
        <f ca="1">INDEX(Sheet1!A:A,Table2[[#This Row],[//]])</f>
        <v>Index &amp; Memo IM-49 (paper)</v>
      </c>
      <c r="N746" t="str">
        <f ca="1">IF(INDEX(Sheet1!B:B,Table2[[#This Row],[//]])="","",INDEX(Sheet1!B:B,Table2[[#This Row],[//]]))</f>
        <v>72card x 10bxs</v>
      </c>
      <c r="O746" s="4">
        <f ca="1">IF(INDEX(Sheet1!C:C,Table2[[#This Row],[//]])="","",INDEX(Sheet1!C:C,Table2[[#This Row],[//]]))</f>
        <v>6400</v>
      </c>
      <c r="P746" s="2" t="str">
        <f ca="1">IF(INDEX(Sheet1!D:D,Table2[[#This Row],[//]])="","",INDEX(Sheet1!D:D,Table2[[#This Row],[//]]))</f>
        <v>card</v>
      </c>
      <c r="Q746" s="2" t="str">
        <f ca="1">IF(INDEX(Sheet1!E:E,Table2[[#This Row],[//]])="","",INDEX(Sheet1!E:E,Table2[[#This Row],[//]]))</f>
        <v>++</v>
      </c>
    </row>
    <row r="747" spans="1:17" x14ac:dyDescent="0.25">
      <c r="A747" s="2">
        <f>IF(OR(Sheet1!A747=Table1[[#Headers],[NAMA BARANG "JOYKO"]],Sheet1!A747=""),"",ROW(Sheet1!A747))</f>
        <v>747</v>
      </c>
      <c r="B747" s="2">
        <f>IF(Table1[[#This Row],[NAMA BARANG "JOYKO"]]="","",COUNT(B$2:B746)+1)</f>
        <v>706</v>
      </c>
      <c r="C747" s="2" t="str">
        <f>INDEX(Sheet1!A:A,INDEX(Table1[NAMA BARANG "JOYKO"],MATCH(ROW()-2,Table1[1])))</f>
        <v>Index &amp; Memo IM-35 (Sign Here)</v>
      </c>
      <c r="D747" s="2" t="str">
        <f t="shared" si="11"/>
        <v>C2:C746</v>
      </c>
      <c r="E747" s="2">
        <f ca="1">IF(_xlfn.IFNA(MATCH(Table1[[#This Row],[2]],INDIRECT(Table1[[#This Row],[3]]),0),0)=0,INDEX(Table1[NAMA BARANG "JOYKO"],MATCH(ROW()-2,Table1[1])),"")</f>
        <v>789</v>
      </c>
      <c r="F747" s="2">
        <f ca="1">IF(Table1[4]="","",COUNT(F$2:F746)+1)</f>
        <v>731</v>
      </c>
      <c r="G747" s="2" t="str">
        <f ca="1">CELL("FORMAT",Table1[7])</f>
        <v>G</v>
      </c>
      <c r="H747" s="2"/>
      <c r="I747" s="2"/>
      <c r="J747" s="2"/>
      <c r="L747">
        <f ca="1">INDEX(Table1[4],MATCH(ROW()-2,Table1[5]))</f>
        <v>803</v>
      </c>
      <c r="M747" t="str">
        <f ca="1">INDEX(Sheet1!A:A,Table2[[#This Row],[//]])</f>
        <v>Index &amp; Memo IM-50 (Plastic)</v>
      </c>
      <c r="N747" t="str">
        <f ca="1">IF(INDEX(Sheet1!B:B,Table2[[#This Row],[//]])="","",INDEX(Sheet1!B:B,Table2[[#This Row],[//]]))</f>
        <v>20card x 25bxs</v>
      </c>
      <c r="O747" s="4">
        <f ca="1">IF(INDEX(Sheet1!C:C,Table2[[#This Row],[//]])="","",INDEX(Sheet1!C:C,Table2[[#This Row],[//]]))</f>
        <v>8900</v>
      </c>
      <c r="P747" s="2" t="str">
        <f ca="1">IF(INDEX(Sheet1!D:D,Table2[[#This Row],[//]])="","",INDEX(Sheet1!D:D,Table2[[#This Row],[//]]))</f>
        <v>card</v>
      </c>
      <c r="Q747" s="2" t="str">
        <f ca="1">IF(INDEX(Sheet1!E:E,Table2[[#This Row],[//]])="","",INDEX(Sheet1!E:E,Table2[[#This Row],[//]]))</f>
        <v>++</v>
      </c>
    </row>
    <row r="748" spans="1:17" x14ac:dyDescent="0.25">
      <c r="A748" s="2">
        <f>IF(OR(Sheet1!A748=Table1[[#Headers],[NAMA BARANG "JOYKO"]],Sheet1!A748=""),"",ROW(Sheet1!A748))</f>
        <v>748</v>
      </c>
      <c r="B748" s="2">
        <f>IF(Table1[[#This Row],[NAMA BARANG "JOYKO"]]="","",COUNT(B$2:B747)+1)</f>
        <v>707</v>
      </c>
      <c r="C748" s="2" t="str">
        <f>INDEX(Sheet1!A:A,INDEX(Table1[NAMA BARANG "JOYKO"],MATCH(ROW()-2,Table1[1])))</f>
        <v>Index &amp; Memo IM-36</v>
      </c>
      <c r="D748" s="2" t="str">
        <f t="shared" si="11"/>
        <v>C2:C747</v>
      </c>
      <c r="E748" s="2">
        <f ca="1">IF(_xlfn.IFNA(MATCH(Table1[[#This Row],[2]],INDIRECT(Table1[[#This Row],[3]]),0),0)=0,INDEX(Table1[NAMA BARANG "JOYKO"],MATCH(ROW()-2,Table1[1])),"")</f>
        <v>790</v>
      </c>
      <c r="F748" s="2">
        <f ca="1">IF(Table1[4]="","",COUNT(F$2:F747)+1)</f>
        <v>732</v>
      </c>
      <c r="G748" s="2" t="str">
        <f ca="1">CELL("FORMAT",Table1[7])</f>
        <v>G</v>
      </c>
      <c r="H748" s="2"/>
      <c r="I748" s="2"/>
      <c r="J748" s="2"/>
      <c r="L748">
        <f ca="1">INDEX(Table1[4],MATCH(ROW()-2,Table1[5]))</f>
        <v>804</v>
      </c>
      <c r="M748" t="str">
        <f ca="1">INDEX(Sheet1!A:A,Table2[[#This Row],[//]])</f>
        <v>Index &amp; Memo IM-51 (Plastic)</v>
      </c>
      <c r="N748" t="str">
        <f ca="1">IF(INDEX(Sheet1!B:B,Table2[[#This Row],[//]])="","",INDEX(Sheet1!B:B,Table2[[#This Row],[//]]))</f>
        <v>30card x 18bxs</v>
      </c>
      <c r="O748" s="4">
        <f ca="1">IF(INDEX(Sheet1!C:C,Table2[[#This Row],[//]])="","",INDEX(Sheet1!C:C,Table2[[#This Row],[//]]))</f>
        <v>3300</v>
      </c>
      <c r="P748" s="2" t="str">
        <f ca="1">IF(INDEX(Sheet1!D:D,Table2[[#This Row],[//]])="","",INDEX(Sheet1!D:D,Table2[[#This Row],[//]]))</f>
        <v>card</v>
      </c>
      <c r="Q748" s="2" t="str">
        <f ca="1">IF(INDEX(Sheet1!E:E,Table2[[#This Row],[//]])="","",INDEX(Sheet1!E:E,Table2[[#This Row],[//]]))</f>
        <v>++</v>
      </c>
    </row>
    <row r="749" spans="1:17" x14ac:dyDescent="0.25">
      <c r="A749" s="2">
        <f>IF(OR(Sheet1!A749=Table1[[#Headers],[NAMA BARANG "JOYKO"]],Sheet1!A749=""),"",ROW(Sheet1!A749))</f>
        <v>749</v>
      </c>
      <c r="B749" s="2">
        <f>IF(Table1[[#This Row],[NAMA BARANG "JOYKO"]]="","",COUNT(B$2:B748)+1)</f>
        <v>708</v>
      </c>
      <c r="C749" s="2" t="str">
        <f>INDEX(Sheet1!A:A,INDEX(Table1[NAMA BARANG "JOYKO"],MATCH(ROW()-2,Table1[1])))</f>
        <v>Index &amp; Memo IM-37</v>
      </c>
      <c r="D749" s="2" t="str">
        <f t="shared" si="11"/>
        <v>C2:C748</v>
      </c>
      <c r="E749" s="2">
        <f ca="1">IF(_xlfn.IFNA(MATCH(Table1[[#This Row],[2]],INDIRECT(Table1[[#This Row],[3]]),0),0)=0,INDEX(Table1[NAMA BARANG "JOYKO"],MATCH(ROW()-2,Table1[1])),"")</f>
        <v>791</v>
      </c>
      <c r="F749" s="2">
        <f ca="1">IF(Table1[4]="","",COUNT(F$2:F748)+1)</f>
        <v>733</v>
      </c>
      <c r="G749" s="2" t="str">
        <f ca="1">CELL("FORMAT",Table1[7])</f>
        <v>G</v>
      </c>
      <c r="H749" s="2"/>
      <c r="I749" s="2"/>
      <c r="J749" s="2"/>
      <c r="L749">
        <f ca="1">INDEX(Table1[4],MATCH(ROW()-2,Table1[5]))</f>
        <v>805</v>
      </c>
      <c r="M749" t="str">
        <f ca="1">INDEX(Sheet1!A:A,Table2[[#This Row],[//]])</f>
        <v>Index &amp; Memo IM-52 (Kertas)</v>
      </c>
      <c r="N749" t="str">
        <f ca="1">IF(INDEX(Sheet1!B:B,Table2[[#This Row],[//]])="","",INDEX(Sheet1!B:B,Table2[[#This Row],[//]]))</f>
        <v xml:space="preserve">24set x 18bxs </v>
      </c>
      <c r="O749" s="4">
        <f ca="1">IF(INDEX(Sheet1!C:C,Table2[[#This Row],[//]])="","",INDEX(Sheet1!C:C,Table2[[#This Row],[//]]))</f>
        <v>5800</v>
      </c>
      <c r="P749" s="2" t="str">
        <f ca="1">IF(INDEX(Sheet1!D:D,Table2[[#This Row],[//]])="","",INDEX(Sheet1!D:D,Table2[[#This Row],[//]]))</f>
        <v>set</v>
      </c>
      <c r="Q749" s="2" t="str">
        <f ca="1">IF(INDEX(Sheet1!E:E,Table2[[#This Row],[//]])="","",INDEX(Sheet1!E:E,Table2[[#This Row],[//]]))</f>
        <v>++</v>
      </c>
    </row>
    <row r="750" spans="1:17" x14ac:dyDescent="0.25">
      <c r="A750" s="2">
        <f>IF(OR(Sheet1!A750=Table1[[#Headers],[NAMA BARANG "JOYKO"]],Sheet1!A750=""),"",ROW(Sheet1!A750))</f>
        <v>750</v>
      </c>
      <c r="B750" s="2">
        <f>IF(Table1[[#This Row],[NAMA BARANG "JOYKO"]]="","",COUNT(B$2:B749)+1)</f>
        <v>709</v>
      </c>
      <c r="C750" s="2" t="str">
        <f>INDEX(Sheet1!A:A,INDEX(Table1[NAMA BARANG "JOYKO"],MATCH(ROW()-2,Table1[1])))</f>
        <v>Index &amp; Memo IM-38</v>
      </c>
      <c r="D750" s="2" t="str">
        <f t="shared" si="11"/>
        <v>C2:C749</v>
      </c>
      <c r="E750" s="2">
        <f ca="1">IF(_xlfn.IFNA(MATCH(Table1[[#This Row],[2]],INDIRECT(Table1[[#This Row],[3]]),0),0)=0,INDEX(Table1[NAMA BARANG "JOYKO"],MATCH(ROW()-2,Table1[1])),"")</f>
        <v>792</v>
      </c>
      <c r="F750" s="2">
        <f ca="1">IF(Table1[4]="","",COUNT(F$2:F749)+1)</f>
        <v>734</v>
      </c>
      <c r="G750" s="2" t="str">
        <f ca="1">CELL("FORMAT",Table1[7])</f>
        <v>G</v>
      </c>
      <c r="H750" s="2"/>
      <c r="I750" s="2"/>
      <c r="J750" s="2"/>
      <c r="L750">
        <f ca="1">INDEX(Table1[4],MATCH(ROW()-2,Table1[5]))</f>
        <v>806</v>
      </c>
      <c r="M750" t="str">
        <f ca="1">INDEX(Sheet1!A:A,Table2[[#This Row],[//]])</f>
        <v>Index &amp; Memo IM-53 (Kertas)</v>
      </c>
      <c r="N750" t="str">
        <f ca="1">IF(INDEX(Sheet1!B:B,Table2[[#This Row],[//]])="","",INDEX(Sheet1!B:B,Table2[[#This Row],[//]]))</f>
        <v xml:space="preserve">24set x 18bxs </v>
      </c>
      <c r="O750" s="4">
        <f ca="1">IF(INDEX(Sheet1!C:C,Table2[[#This Row],[//]])="","",INDEX(Sheet1!C:C,Table2[[#This Row],[//]]))</f>
        <v>13000</v>
      </c>
      <c r="P750" s="2" t="str">
        <f ca="1">IF(INDEX(Sheet1!D:D,Table2[[#This Row],[//]])="","",INDEX(Sheet1!D:D,Table2[[#This Row],[//]]))</f>
        <v>set</v>
      </c>
      <c r="Q750" s="2" t="str">
        <f ca="1">IF(INDEX(Sheet1!E:E,Table2[[#This Row],[//]])="","",INDEX(Sheet1!E:E,Table2[[#This Row],[//]]))</f>
        <v>++</v>
      </c>
    </row>
    <row r="751" spans="1:17" x14ac:dyDescent="0.25">
      <c r="A751" s="2">
        <f>IF(OR(Sheet1!A751=Table1[[#Headers],[NAMA BARANG "JOYKO"]],Sheet1!A751=""),"",ROW(Sheet1!A751))</f>
        <v>751</v>
      </c>
      <c r="B751" s="2">
        <f>IF(Table1[[#This Row],[NAMA BARANG "JOYKO"]]="","",COUNT(B$2:B750)+1)</f>
        <v>710</v>
      </c>
      <c r="C751" s="2" t="str">
        <f>INDEX(Sheet1!A:A,INDEX(Table1[NAMA BARANG "JOYKO"],MATCH(ROW()-2,Table1[1])))</f>
        <v>Index &amp; Memo IM-39</v>
      </c>
      <c r="D751" s="2" t="str">
        <f t="shared" si="11"/>
        <v>C2:C750</v>
      </c>
      <c r="E751" s="2">
        <f ca="1">IF(_xlfn.IFNA(MATCH(Table1[[#This Row],[2]],INDIRECT(Table1[[#This Row],[3]]),0),0)=0,INDEX(Table1[NAMA BARANG "JOYKO"],MATCH(ROW()-2,Table1[1])),"")</f>
        <v>793</v>
      </c>
      <c r="F751" s="2">
        <f ca="1">IF(Table1[4]="","",COUNT(F$2:F750)+1)</f>
        <v>735</v>
      </c>
      <c r="G751" s="2" t="str">
        <f ca="1">CELL("FORMAT",Table1[7])</f>
        <v>G</v>
      </c>
      <c r="H751" s="2"/>
      <c r="I751" s="2"/>
      <c r="J751" s="2"/>
      <c r="L751">
        <f ca="1">INDEX(Table1[4],MATCH(ROW()-2,Table1[5]))</f>
        <v>807</v>
      </c>
      <c r="M751" t="str">
        <f ca="1">INDEX(Sheet1!A:A,Table2[[#This Row],[//]])</f>
        <v>Index &amp; Memo IM-54 (Kertas)</v>
      </c>
      <c r="N751" t="str">
        <f ca="1">IF(INDEX(Sheet1!B:B,Table2[[#This Row],[//]])="","",INDEX(Sheet1!B:B,Table2[[#This Row],[//]]))</f>
        <v xml:space="preserve">24set x 18bxs </v>
      </c>
      <c r="O751" s="4">
        <f ca="1">IF(INDEX(Sheet1!C:C,Table2[[#This Row],[//]])="","",INDEX(Sheet1!C:C,Table2[[#This Row],[//]]))</f>
        <v>13000</v>
      </c>
      <c r="P751" s="2" t="str">
        <f ca="1">IF(INDEX(Sheet1!D:D,Table2[[#This Row],[//]])="","",INDEX(Sheet1!D:D,Table2[[#This Row],[//]]))</f>
        <v>set</v>
      </c>
      <c r="Q751" s="2" t="str">
        <f ca="1">IF(INDEX(Sheet1!E:E,Table2[[#This Row],[//]])="","",INDEX(Sheet1!E:E,Table2[[#This Row],[//]]))</f>
        <v>++</v>
      </c>
    </row>
    <row r="752" spans="1:17" x14ac:dyDescent="0.25">
      <c r="A752" s="2">
        <f>IF(OR(Sheet1!A752=Table1[[#Headers],[NAMA BARANG "JOYKO"]],Sheet1!A752=""),"",ROW(Sheet1!A752))</f>
        <v>752</v>
      </c>
      <c r="B752" s="2">
        <f>IF(Table1[[#This Row],[NAMA BARANG "JOYKO"]]="","",COUNT(B$2:B751)+1)</f>
        <v>711</v>
      </c>
      <c r="C752" s="2" t="str">
        <f>INDEX(Sheet1!A:A,INDEX(Table1[NAMA BARANG "JOYKO"],MATCH(ROW()-2,Table1[1])))</f>
        <v>Index &amp; Memo IM-41</v>
      </c>
      <c r="D752" s="2" t="str">
        <f t="shared" si="11"/>
        <v>C2:C751</v>
      </c>
      <c r="E752" s="2">
        <f ca="1">IF(_xlfn.IFNA(MATCH(Table1[[#This Row],[2]],INDIRECT(Table1[[#This Row],[3]]),0),0)=0,INDEX(Table1[NAMA BARANG "JOYKO"],MATCH(ROW()-2,Table1[1])),"")</f>
        <v>794</v>
      </c>
      <c r="F752" s="2">
        <f ca="1">IF(Table1[4]="","",COUNT(F$2:F751)+1)</f>
        <v>736</v>
      </c>
      <c r="G752" s="2" t="str">
        <f ca="1">CELL("FORMAT",Table1[7])</f>
        <v>G</v>
      </c>
      <c r="H752" s="2"/>
      <c r="I752" s="2"/>
      <c r="J752" s="2"/>
      <c r="L752">
        <f ca="1">INDEX(Table1[4],MATCH(ROW()-2,Table1[5]))</f>
        <v>808</v>
      </c>
      <c r="M752" t="str">
        <f ca="1">INDEX(Sheet1!A:A,Table2[[#This Row],[//]])</f>
        <v>Index &amp; Memo IM-55 (Kertas)</v>
      </c>
      <c r="N752" t="str">
        <f ca="1">IF(INDEX(Sheet1!B:B,Table2[[#This Row],[//]])="","",INDEX(Sheet1!B:B,Table2[[#This Row],[//]]))</f>
        <v xml:space="preserve">24set x 18bxs </v>
      </c>
      <c r="O752" s="4">
        <f ca="1">IF(INDEX(Sheet1!C:C,Table2[[#This Row],[//]])="","",INDEX(Sheet1!C:C,Table2[[#This Row],[//]]))</f>
        <v>13000</v>
      </c>
      <c r="P752" s="2" t="str">
        <f ca="1">IF(INDEX(Sheet1!D:D,Table2[[#This Row],[//]])="","",INDEX(Sheet1!D:D,Table2[[#This Row],[//]]))</f>
        <v>set</v>
      </c>
      <c r="Q752" s="2" t="str">
        <f ca="1">IF(INDEX(Sheet1!E:E,Table2[[#This Row],[//]])="","",INDEX(Sheet1!E:E,Table2[[#This Row],[//]]))</f>
        <v>++</v>
      </c>
    </row>
    <row r="753" spans="1:17" x14ac:dyDescent="0.25">
      <c r="A753" s="2">
        <f>IF(OR(Sheet1!A753=Table1[[#Headers],[NAMA BARANG "JOYKO"]],Sheet1!A753=""),"",ROW(Sheet1!A753))</f>
        <v>753</v>
      </c>
      <c r="B753" s="2">
        <f>IF(Table1[[#This Row],[NAMA BARANG "JOYKO"]]="","",COUNT(B$2:B752)+1)</f>
        <v>712</v>
      </c>
      <c r="C753" s="2" t="str">
        <f>INDEX(Sheet1!A:A,INDEX(Table1[NAMA BARANG "JOYKO"],MATCH(ROW()-2,Table1[1])))</f>
        <v>Index &amp; Memo IM-42 (Sign Here)</v>
      </c>
      <c r="D753" s="2" t="str">
        <f t="shared" si="11"/>
        <v>C2:C752</v>
      </c>
      <c r="E753" s="2">
        <f ca="1">IF(_xlfn.IFNA(MATCH(Table1[[#This Row],[2]],INDIRECT(Table1[[#This Row],[3]]),0),0)=0,INDEX(Table1[NAMA BARANG "JOYKO"],MATCH(ROW()-2,Table1[1])),"")</f>
        <v>795</v>
      </c>
      <c r="F753" s="2">
        <f ca="1">IF(Table1[4]="","",COUNT(F$2:F752)+1)</f>
        <v>737</v>
      </c>
      <c r="G753" s="2" t="str">
        <f ca="1">CELL("FORMAT",Table1[7])</f>
        <v>G</v>
      </c>
      <c r="H753" s="2"/>
      <c r="I753" s="2"/>
      <c r="J753" s="2"/>
      <c r="L753">
        <f ca="1">INDEX(Table1[4],MATCH(ROW()-2,Table1[5]))</f>
        <v>809</v>
      </c>
      <c r="M753" t="str">
        <f ca="1">INDEX(Sheet1!A:A,Table2[[#This Row],[//]])</f>
        <v>Index &amp; Memo IM-57 (Kertas)</v>
      </c>
      <c r="N753" t="str">
        <f ca="1">IF(INDEX(Sheet1!B:B,Table2[[#This Row],[//]])="","",INDEX(Sheet1!B:B,Table2[[#This Row],[//]]))</f>
        <v xml:space="preserve">24set x 18bxs </v>
      </c>
      <c r="O753" s="4">
        <f ca="1">IF(INDEX(Sheet1!C:C,Table2[[#This Row],[//]])="","",INDEX(Sheet1!C:C,Table2[[#This Row],[//]]))</f>
        <v>5800</v>
      </c>
      <c r="P753" s="2" t="str">
        <f ca="1">IF(INDEX(Sheet1!D:D,Table2[[#This Row],[//]])="","",INDEX(Sheet1!D:D,Table2[[#This Row],[//]]))</f>
        <v>set</v>
      </c>
      <c r="Q753" s="2" t="str">
        <f ca="1">IF(INDEX(Sheet1!E:E,Table2[[#This Row],[//]])="","",INDEX(Sheet1!E:E,Table2[[#This Row],[//]]))</f>
        <v>++</v>
      </c>
    </row>
    <row r="754" spans="1:17" x14ac:dyDescent="0.25">
      <c r="A754" s="2">
        <f>IF(OR(Sheet1!A754=Table1[[#Headers],[NAMA BARANG "JOYKO"]],Sheet1!A754=""),"",ROW(Sheet1!A754))</f>
        <v>754</v>
      </c>
      <c r="B754" s="2">
        <f>IF(Table1[[#This Row],[NAMA BARANG "JOYKO"]]="","",COUNT(B$2:B753)+1)</f>
        <v>713</v>
      </c>
      <c r="C754" s="2" t="str">
        <f>INDEX(Sheet1!A:A,INDEX(Table1[NAMA BARANG "JOYKO"],MATCH(ROW()-2,Table1[1])))</f>
        <v>Index &amp; Memo IM-43 (Plastic,Kotak)</v>
      </c>
      <c r="D754" s="2" t="str">
        <f t="shared" si="11"/>
        <v>C2:C753</v>
      </c>
      <c r="E754" s="2">
        <f ca="1">IF(_xlfn.IFNA(MATCH(Table1[[#This Row],[2]],INDIRECT(Table1[[#This Row],[3]]),0),0)=0,INDEX(Table1[NAMA BARANG "JOYKO"],MATCH(ROW()-2,Table1[1])),"")</f>
        <v>796</v>
      </c>
      <c r="F754" s="2">
        <f ca="1">IF(Table1[4]="","",COUNT(F$2:F753)+1)</f>
        <v>738</v>
      </c>
      <c r="G754" s="2" t="str">
        <f ca="1">CELL("FORMAT",Table1[7])</f>
        <v>G</v>
      </c>
      <c r="H754" s="2"/>
      <c r="I754" s="2"/>
      <c r="J754" s="2"/>
      <c r="L754">
        <f ca="1">INDEX(Table1[4],MATCH(ROW()-2,Table1[5]))</f>
        <v>810</v>
      </c>
      <c r="M754" t="str">
        <f ca="1">INDEX(Sheet1!A:A,Table2[[#This Row],[//]])</f>
        <v>Index &amp; Memo IM-56 (Kertas)</v>
      </c>
      <c r="N754" t="str">
        <f ca="1">IF(INDEX(Sheet1!B:B,Table2[[#This Row],[//]])="","",INDEX(Sheet1!B:B,Table2[[#This Row],[//]]))</f>
        <v xml:space="preserve">24set x 18bxs </v>
      </c>
      <c r="O754" s="4">
        <f ca="1">IF(INDEX(Sheet1!C:C,Table2[[#This Row],[//]])="","",INDEX(Sheet1!C:C,Table2[[#This Row],[//]]))</f>
        <v>13000</v>
      </c>
      <c r="P754" s="2" t="str">
        <f ca="1">IF(INDEX(Sheet1!D:D,Table2[[#This Row],[//]])="","",INDEX(Sheet1!D:D,Table2[[#This Row],[//]]))</f>
        <v>set</v>
      </c>
      <c r="Q754" s="2" t="str">
        <f ca="1">IF(INDEX(Sheet1!E:E,Table2[[#This Row],[//]])="","",INDEX(Sheet1!E:E,Table2[[#This Row],[//]]))</f>
        <v>++</v>
      </c>
    </row>
    <row r="755" spans="1:17" x14ac:dyDescent="0.25">
      <c r="A755" s="2">
        <f>IF(OR(Sheet1!A755=Table1[[#Headers],[NAMA BARANG "JOYKO"]],Sheet1!A755=""),"",ROW(Sheet1!A755))</f>
        <v>755</v>
      </c>
      <c r="B755" s="2">
        <f>IF(Table1[[#This Row],[NAMA BARANG "JOYKO"]]="","",COUNT(B$2:B754)+1)</f>
        <v>714</v>
      </c>
      <c r="C755" s="2" t="str">
        <f>INDEX(Sheet1!A:A,INDEX(Table1[NAMA BARANG "JOYKO"],MATCH(ROW()-2,Table1[1])))</f>
        <v>Index &amp; Memo IM-44 (Plastic,Panah)</v>
      </c>
      <c r="D755" s="2" t="str">
        <f t="shared" si="11"/>
        <v>C2:C754</v>
      </c>
      <c r="E755" s="2">
        <f ca="1">IF(_xlfn.IFNA(MATCH(Table1[[#This Row],[2]],INDIRECT(Table1[[#This Row],[3]]),0),0)=0,INDEX(Table1[NAMA BARANG "JOYKO"],MATCH(ROW()-2,Table1[1])),"")</f>
        <v>797</v>
      </c>
      <c r="F755" s="2">
        <f ca="1">IF(Table1[4]="","",COUNT(F$2:F754)+1)</f>
        <v>739</v>
      </c>
      <c r="G755" s="2" t="str">
        <f ca="1">CELL("FORMAT",Table1[7])</f>
        <v>G</v>
      </c>
      <c r="H755" s="2"/>
      <c r="I755" s="2"/>
      <c r="J755" s="2"/>
      <c r="L755">
        <f ca="1">INDEX(Table1[4],MATCH(ROW()-2,Table1[5]))</f>
        <v>811</v>
      </c>
      <c r="M755" t="str">
        <f ca="1">INDEX(Sheet1!A:A,Table2[[#This Row],[//]])</f>
        <v>Index &amp; Memo IM-58 (Kertas)</v>
      </c>
      <c r="N755" t="str">
        <f ca="1">IF(INDEX(Sheet1!B:B,Table2[[#This Row],[//]])="","",INDEX(Sheet1!B:B,Table2[[#This Row],[//]]))</f>
        <v>12set x 24bxs</v>
      </c>
      <c r="O755" s="4">
        <f ca="1">IF(INDEX(Sheet1!C:C,Table2[[#This Row],[//]])="","",INDEX(Sheet1!C:C,Table2[[#This Row],[//]]))</f>
        <v>9000</v>
      </c>
      <c r="P755" s="2" t="str">
        <f ca="1">IF(INDEX(Sheet1!D:D,Table2[[#This Row],[//]])="","",INDEX(Sheet1!D:D,Table2[[#This Row],[//]]))</f>
        <v>set</v>
      </c>
      <c r="Q755" s="2" t="str">
        <f ca="1">IF(INDEX(Sheet1!E:E,Table2[[#This Row],[//]])="","",INDEX(Sheet1!E:E,Table2[[#This Row],[//]]))</f>
        <v>++</v>
      </c>
    </row>
    <row r="756" spans="1:17" x14ac:dyDescent="0.25">
      <c r="A756" s="2">
        <f>IF(OR(Sheet1!A756=Table1[[#Headers],[NAMA BARANG "JOYKO"]],Sheet1!A756=""),"",ROW(Sheet1!A756))</f>
        <v>756</v>
      </c>
      <c r="B756" s="2">
        <f>IF(Table1[[#This Row],[NAMA BARANG "JOYKO"]]="","",COUNT(B$2:B755)+1)</f>
        <v>715</v>
      </c>
      <c r="C756" s="2" t="str">
        <f>INDEX(Sheet1!A:A,INDEX(Table1[NAMA BARANG "JOYKO"],MATCH(ROW()-2,Table1[1])))</f>
        <v>Index &amp; Memo IM-45 (Kertas,Kotak)</v>
      </c>
      <c r="D756" s="2" t="str">
        <f t="shared" si="11"/>
        <v>C2:C755</v>
      </c>
      <c r="E756" s="2">
        <f ca="1">IF(_xlfn.IFNA(MATCH(Table1[[#This Row],[2]],INDIRECT(Table1[[#This Row],[3]]),0),0)=0,INDEX(Table1[NAMA BARANG "JOYKO"],MATCH(ROW()-2,Table1[1])),"")</f>
        <v>798</v>
      </c>
      <c r="F756" s="2">
        <f ca="1">IF(Table1[4]="","",COUNT(F$2:F755)+1)</f>
        <v>740</v>
      </c>
      <c r="G756" s="2" t="str">
        <f ca="1">CELL("FORMAT",Table1[7])</f>
        <v>G</v>
      </c>
      <c r="H756" s="2"/>
      <c r="I756" s="2"/>
      <c r="J756" s="2"/>
      <c r="L756">
        <f ca="1">INDEX(Table1[4],MATCH(ROW()-2,Table1[5]))</f>
        <v>812</v>
      </c>
      <c r="M756" t="str">
        <f ca="1">INDEX(Sheet1!A:A,Table2[[#This Row],[//]])</f>
        <v>Index &amp; Memo IM-59 (kertas)</v>
      </c>
      <c r="N756" t="str">
        <f ca="1">IF(INDEX(Sheet1!B:B,Table2[[#This Row],[//]])="","",INDEX(Sheet1!B:B,Table2[[#This Row],[//]]))</f>
        <v>24set x 12bxs</v>
      </c>
      <c r="O756" s="4">
        <f ca="1">IF(INDEX(Sheet1!C:C,Table2[[#This Row],[//]])="","",INDEX(Sheet1!C:C,Table2[[#This Row],[//]]))</f>
        <v>8000</v>
      </c>
      <c r="P756" s="2" t="str">
        <f ca="1">IF(INDEX(Sheet1!D:D,Table2[[#This Row],[//]])="","",INDEX(Sheet1!D:D,Table2[[#This Row],[//]]))</f>
        <v>set</v>
      </c>
      <c r="Q756" s="2" t="str">
        <f ca="1">IF(INDEX(Sheet1!E:E,Table2[[#This Row],[//]])="","",INDEX(Sheet1!E:E,Table2[[#This Row],[//]]))</f>
        <v>++</v>
      </c>
    </row>
    <row r="757" spans="1:17" x14ac:dyDescent="0.25">
      <c r="A757" s="2">
        <f>IF(OR(Sheet1!A757=Table1[[#Headers],[NAMA BARANG "JOYKO"]],Sheet1!A757=""),"",ROW(Sheet1!A757))</f>
        <v>757</v>
      </c>
      <c r="B757" s="2">
        <f>IF(Table1[[#This Row],[NAMA BARANG "JOYKO"]]="","",COUNT(B$2:B756)+1)</f>
        <v>716</v>
      </c>
      <c r="C757" s="2" t="str">
        <f>INDEX(Sheet1!A:A,INDEX(Table1[NAMA BARANG "JOYKO"],MATCH(ROW()-2,Table1[1])))</f>
        <v>Index &amp; Memo IM-46 (Kertas,Panah)</v>
      </c>
      <c r="D757" s="2" t="str">
        <f t="shared" si="11"/>
        <v>C2:C756</v>
      </c>
      <c r="E757" s="2">
        <f ca="1">IF(_xlfn.IFNA(MATCH(Table1[[#This Row],[2]],INDIRECT(Table1[[#This Row],[3]]),0),0)=0,INDEX(Table1[NAMA BARANG "JOYKO"],MATCH(ROW()-2,Table1[1])),"")</f>
        <v>799</v>
      </c>
      <c r="F757" s="2">
        <f ca="1">IF(Table1[4]="","",COUNT(F$2:F756)+1)</f>
        <v>741</v>
      </c>
      <c r="G757" s="2" t="str">
        <f ca="1">CELL("FORMAT",Table1[7])</f>
        <v>G</v>
      </c>
      <c r="H757" s="2"/>
      <c r="I757" s="2"/>
      <c r="J757" s="2"/>
      <c r="L757">
        <f ca="1">INDEX(Table1[4],MATCH(ROW()-2,Table1[5]))</f>
        <v>813</v>
      </c>
      <c r="M757" t="str">
        <f ca="1">INDEX(Sheet1!A:A,Table2[[#This Row],[//]])</f>
        <v>Index &amp; Memo IM-60 (kertas)</v>
      </c>
      <c r="N757" t="str">
        <f ca="1">IF(INDEX(Sheet1!B:B,Table2[[#This Row],[//]])="","",INDEX(Sheet1!B:B,Table2[[#This Row],[//]]))</f>
        <v>24set x 12bxs</v>
      </c>
      <c r="O757" s="4">
        <f ca="1">IF(INDEX(Sheet1!C:C,Table2[[#This Row],[//]])="","",INDEX(Sheet1!C:C,Table2[[#This Row],[//]]))</f>
        <v>6800</v>
      </c>
      <c r="P757" s="2" t="str">
        <f ca="1">IF(INDEX(Sheet1!D:D,Table2[[#This Row],[//]])="","",INDEX(Sheet1!D:D,Table2[[#This Row],[//]]))</f>
        <v>set</v>
      </c>
      <c r="Q757" s="2" t="str">
        <f ca="1">IF(INDEX(Sheet1!E:E,Table2[[#This Row],[//]])="","",INDEX(Sheet1!E:E,Table2[[#This Row],[//]]))</f>
        <v>++</v>
      </c>
    </row>
    <row r="758" spans="1:17" x14ac:dyDescent="0.25">
      <c r="A758" s="2">
        <f>IF(OR(Sheet1!A758=Table1[[#Headers],[NAMA BARANG "JOYKO"]],Sheet1!A758=""),"",ROW(Sheet1!A758))</f>
        <v>758</v>
      </c>
      <c r="B758" s="2">
        <f>IF(Table1[[#This Row],[NAMA BARANG "JOYKO"]]="","",COUNT(B$2:B757)+1)</f>
        <v>717</v>
      </c>
      <c r="C758" s="2" t="str">
        <f>INDEX(Sheet1!A:A,INDEX(Table1[NAMA BARANG "JOYKO"],MATCH(ROW()-2,Table1[1])))</f>
        <v>Index &amp; Memo IM-47 (Plastic)</v>
      </c>
      <c r="D758" s="2" t="str">
        <f t="shared" si="11"/>
        <v>C2:C757</v>
      </c>
      <c r="E758" s="2">
        <f ca="1">IF(_xlfn.IFNA(MATCH(Table1[[#This Row],[2]],INDIRECT(Table1[[#This Row],[3]]),0),0)=0,INDEX(Table1[NAMA BARANG "JOYKO"],MATCH(ROW()-2,Table1[1])),"")</f>
        <v>800</v>
      </c>
      <c r="F758" s="2">
        <f ca="1">IF(Table1[4]="","",COUNT(F$2:F757)+1)</f>
        <v>742</v>
      </c>
      <c r="G758" s="2" t="str">
        <f ca="1">CELL("FORMAT",Table1[7])</f>
        <v>G</v>
      </c>
      <c r="H758" s="2"/>
      <c r="I758" s="2"/>
      <c r="J758" s="2"/>
      <c r="L758">
        <f ca="1">INDEX(Table1[4],MATCH(ROW()-2,Table1[5]))</f>
        <v>814</v>
      </c>
      <c r="M758" t="str">
        <f ca="1">INDEX(Sheet1!A:A,Table2[[#This Row],[//]])</f>
        <v>Index &amp; Memo IM-61 (Plastic)</v>
      </c>
      <c r="N758" t="str">
        <f ca="1">IF(INDEX(Sheet1!B:B,Table2[[#This Row],[//]])="","",INDEX(Sheet1!B:B,Table2[[#This Row],[//]]))</f>
        <v>20set x 25bxs</v>
      </c>
      <c r="O758" s="4">
        <f ca="1">IF(INDEX(Sheet1!C:C,Table2[[#This Row],[//]])="","",INDEX(Sheet1!C:C,Table2[[#This Row],[//]]))</f>
        <v>6900</v>
      </c>
      <c r="P758" s="2" t="str">
        <f ca="1">IF(INDEX(Sheet1!D:D,Table2[[#This Row],[//]])="","",INDEX(Sheet1!D:D,Table2[[#This Row],[//]]))</f>
        <v>set</v>
      </c>
      <c r="Q758" s="2" t="str">
        <f ca="1">IF(INDEX(Sheet1!E:E,Table2[[#This Row],[//]])="","",INDEX(Sheet1!E:E,Table2[[#This Row],[//]]))</f>
        <v>++</v>
      </c>
    </row>
    <row r="759" spans="1:17" x14ac:dyDescent="0.25">
      <c r="A759" s="2">
        <f>IF(OR(Sheet1!A759=Table1[[#Headers],[NAMA BARANG "JOYKO"]],Sheet1!A759=""),"",ROW(Sheet1!A759))</f>
        <v>759</v>
      </c>
      <c r="B759" s="2">
        <f>IF(Table1[[#This Row],[NAMA BARANG "JOYKO"]]="","",COUNT(B$2:B758)+1)</f>
        <v>718</v>
      </c>
      <c r="C759" s="2" t="str">
        <f>INDEX(Sheet1!A:A,INDEX(Table1[NAMA BARANG "JOYKO"],MATCH(ROW()-2,Table1[1])))</f>
        <v>Index &amp; Memo IM-48 (Paper)</v>
      </c>
      <c r="D759" s="2" t="str">
        <f t="shared" si="11"/>
        <v>C2:C758</v>
      </c>
      <c r="E759" s="2">
        <f ca="1">IF(_xlfn.IFNA(MATCH(Table1[[#This Row],[2]],INDIRECT(Table1[[#This Row],[3]]),0),0)=0,INDEX(Table1[NAMA BARANG "JOYKO"],MATCH(ROW()-2,Table1[1])),"")</f>
        <v>801</v>
      </c>
      <c r="F759" s="2">
        <f ca="1">IF(Table1[4]="","",COUNT(F$2:F758)+1)</f>
        <v>743</v>
      </c>
      <c r="G759" s="2" t="str">
        <f ca="1">CELL("FORMAT",Table1[7])</f>
        <v>G</v>
      </c>
      <c r="H759" s="2"/>
      <c r="I759" s="2"/>
      <c r="J759" s="2"/>
      <c r="L759">
        <f ca="1">INDEX(Table1[4],MATCH(ROW()-2,Table1[5]))</f>
        <v>815</v>
      </c>
      <c r="M759" t="str">
        <f ca="1">INDEX(Sheet1!A:A,Table2[[#This Row],[//]])</f>
        <v>Index &amp; Memo IM-62 (Plastic)</v>
      </c>
      <c r="N759" t="str">
        <f ca="1">IF(INDEX(Sheet1!B:B,Table2[[#This Row],[//]])="","",INDEX(Sheet1!B:B,Table2[[#This Row],[//]]))</f>
        <v>20set x 25bxs</v>
      </c>
      <c r="O759" s="4">
        <f ca="1">IF(INDEX(Sheet1!C:C,Table2[[#This Row],[//]])="","",INDEX(Sheet1!C:C,Table2[[#This Row],[//]]))</f>
        <v>7300</v>
      </c>
      <c r="P759" s="2" t="str">
        <f ca="1">IF(INDEX(Sheet1!D:D,Table2[[#This Row],[//]])="","",INDEX(Sheet1!D:D,Table2[[#This Row],[//]]))</f>
        <v>set</v>
      </c>
      <c r="Q759" s="2" t="str">
        <f ca="1">IF(INDEX(Sheet1!E:E,Table2[[#This Row],[//]])="","",INDEX(Sheet1!E:E,Table2[[#This Row],[//]]))</f>
        <v>++</v>
      </c>
    </row>
    <row r="760" spans="1:17" x14ac:dyDescent="0.25">
      <c r="A760" s="2">
        <f>IF(OR(Sheet1!A760=Table1[[#Headers],[NAMA BARANG "JOYKO"]],Sheet1!A760=""),"",ROW(Sheet1!A760))</f>
        <v>760</v>
      </c>
      <c r="B760" s="2">
        <f>IF(Table1[[#This Row],[NAMA BARANG "JOYKO"]]="","",COUNT(B$2:B759)+1)</f>
        <v>719</v>
      </c>
      <c r="C760" s="2" t="str">
        <f>INDEX(Sheet1!A:A,INDEX(Table1[NAMA BARANG "JOYKO"],MATCH(ROW()-2,Table1[1])))</f>
        <v>Index &amp; Memo IM-49 (paper)</v>
      </c>
      <c r="D760" s="2" t="str">
        <f t="shared" si="11"/>
        <v>C2:C759</v>
      </c>
      <c r="E760" s="2">
        <f ca="1">IF(_xlfn.IFNA(MATCH(Table1[[#This Row],[2]],INDIRECT(Table1[[#This Row],[3]]),0),0)=0,INDEX(Table1[NAMA BARANG "JOYKO"],MATCH(ROW()-2,Table1[1])),"")</f>
        <v>802</v>
      </c>
      <c r="F760" s="2">
        <f ca="1">IF(Table1[4]="","",COUNT(F$2:F759)+1)</f>
        <v>744</v>
      </c>
      <c r="G760" s="2" t="str">
        <f ca="1">CELL("FORMAT",Table1[7])</f>
        <v>G</v>
      </c>
      <c r="H760" s="2"/>
      <c r="I760" s="2"/>
      <c r="J760" s="2"/>
      <c r="L760">
        <f ca="1">INDEX(Table1[4],MATCH(ROW()-2,Table1[5]))</f>
        <v>816</v>
      </c>
      <c r="M760" t="str">
        <f ca="1">INDEX(Sheet1!A:A,Table2[[#This Row],[//]])</f>
        <v>Index &amp; Memo IM-63 (Plastic)</v>
      </c>
      <c r="N760" t="str">
        <f ca="1">IF(INDEX(Sheet1!B:B,Table2[[#This Row],[//]])="","",INDEX(Sheet1!B:B,Table2[[#This Row],[//]]))</f>
        <v>20set x 25bxs</v>
      </c>
      <c r="O760" s="4">
        <f ca="1">IF(INDEX(Sheet1!C:C,Table2[[#This Row],[//]])="","",INDEX(Sheet1!C:C,Table2[[#This Row],[//]]))</f>
        <v>7700</v>
      </c>
      <c r="P760" s="2" t="str">
        <f ca="1">IF(INDEX(Sheet1!D:D,Table2[[#This Row],[//]])="","",INDEX(Sheet1!D:D,Table2[[#This Row],[//]]))</f>
        <v>set</v>
      </c>
      <c r="Q760" s="2" t="str">
        <f ca="1">IF(INDEX(Sheet1!E:E,Table2[[#This Row],[//]])="","",INDEX(Sheet1!E:E,Table2[[#This Row],[//]]))</f>
        <v>++</v>
      </c>
    </row>
    <row r="761" spans="1:17" x14ac:dyDescent="0.25">
      <c r="A761" s="2">
        <f>IF(OR(Sheet1!A761=Table1[[#Headers],[NAMA BARANG "JOYKO"]],Sheet1!A761=""),"",ROW(Sheet1!A761))</f>
        <v>761</v>
      </c>
      <c r="B761" s="2">
        <f>IF(Table1[[#This Row],[NAMA BARANG "JOYKO"]]="","",COUNT(B$2:B760)+1)</f>
        <v>720</v>
      </c>
      <c r="C761" s="2" t="str">
        <f>INDEX(Sheet1!A:A,INDEX(Table1[NAMA BARANG "JOYKO"],MATCH(ROW()-2,Table1[1])))</f>
        <v>Index &amp; Memo IM-50 (Plastic)</v>
      </c>
      <c r="D761" s="2" t="str">
        <f t="shared" si="11"/>
        <v>C2:C760</v>
      </c>
      <c r="E761" s="2">
        <f ca="1">IF(_xlfn.IFNA(MATCH(Table1[[#This Row],[2]],INDIRECT(Table1[[#This Row],[3]]),0),0)=0,INDEX(Table1[NAMA BARANG "JOYKO"],MATCH(ROW()-2,Table1[1])),"")</f>
        <v>803</v>
      </c>
      <c r="F761" s="2">
        <f ca="1">IF(Table1[4]="","",COUNT(F$2:F760)+1)</f>
        <v>745</v>
      </c>
      <c r="G761" s="2" t="str">
        <f ca="1">CELL("FORMAT",Table1[7])</f>
        <v>G</v>
      </c>
      <c r="H761" s="2"/>
      <c r="I761" s="2"/>
      <c r="J761" s="2"/>
      <c r="L761">
        <f ca="1">INDEX(Table1[4],MATCH(ROW()-2,Table1[5]))</f>
        <v>817</v>
      </c>
      <c r="M761" t="str">
        <f ca="1">INDEX(Sheet1!A:A,Table2[[#This Row],[//]])</f>
        <v>Index &amp; Memo IM-64 (Plastic)</v>
      </c>
      <c r="N761" t="str">
        <f ca="1">IF(INDEX(Sheet1!B:B,Table2[[#This Row],[//]])="","",INDEX(Sheet1!B:B,Table2[[#This Row],[//]]))</f>
        <v>20set x 25bxs</v>
      </c>
      <c r="O761" s="4">
        <f ca="1">IF(INDEX(Sheet1!C:C,Table2[[#This Row],[//]])="","",INDEX(Sheet1!C:C,Table2[[#This Row],[//]]))</f>
        <v>7400</v>
      </c>
      <c r="P761" s="2" t="str">
        <f ca="1">IF(INDEX(Sheet1!D:D,Table2[[#This Row],[//]])="","",INDEX(Sheet1!D:D,Table2[[#This Row],[//]]))</f>
        <v>set</v>
      </c>
      <c r="Q761" s="2" t="str">
        <f ca="1">IF(INDEX(Sheet1!E:E,Table2[[#This Row],[//]])="","",INDEX(Sheet1!E:E,Table2[[#This Row],[//]]))</f>
        <v>++</v>
      </c>
    </row>
    <row r="762" spans="1:17" x14ac:dyDescent="0.25">
      <c r="A762" s="2">
        <f>IF(OR(Sheet1!A762=Table1[[#Headers],[NAMA BARANG "JOYKO"]],Sheet1!A762=""),"",ROW(Sheet1!A762))</f>
        <v>762</v>
      </c>
      <c r="B762" s="2">
        <f>IF(Table1[[#This Row],[NAMA BARANG "JOYKO"]]="","",COUNT(B$2:B761)+1)</f>
        <v>721</v>
      </c>
      <c r="C762" s="2" t="str">
        <f>INDEX(Sheet1!A:A,INDEX(Table1[NAMA BARANG "JOYKO"],MATCH(ROW()-2,Table1[1])))</f>
        <v>Index &amp; Memo IM-51 (Plastic)</v>
      </c>
      <c r="D762" s="2" t="str">
        <f t="shared" si="11"/>
        <v>C2:C761</v>
      </c>
      <c r="E762" s="2">
        <f ca="1">IF(_xlfn.IFNA(MATCH(Table1[[#This Row],[2]],INDIRECT(Table1[[#This Row],[3]]),0),0)=0,INDEX(Table1[NAMA BARANG "JOYKO"],MATCH(ROW()-2,Table1[1])),"")</f>
        <v>804</v>
      </c>
      <c r="F762" s="2">
        <f ca="1">IF(Table1[4]="","",COUNT(F$2:F761)+1)</f>
        <v>746</v>
      </c>
      <c r="G762" s="2" t="str">
        <f ca="1">CELL("FORMAT",Table1[7])</f>
        <v>G</v>
      </c>
      <c r="H762" s="2"/>
      <c r="I762" s="2"/>
      <c r="J762" s="2"/>
      <c r="L762">
        <f ca="1">INDEX(Table1[4],MATCH(ROW()-2,Table1[5]))</f>
        <v>818</v>
      </c>
      <c r="M762" t="str">
        <f ca="1">INDEX(Sheet1!A:A,Table2[[#This Row],[//]])</f>
        <v>Index &amp; Memo IM-65 (kertas)</v>
      </c>
      <c r="N762" t="str">
        <f ca="1">IF(INDEX(Sheet1!B:B,Table2[[#This Row],[//]])="","",INDEX(Sheet1!B:B,Table2[[#This Row],[//]]))</f>
        <v>20set x 25bxs</v>
      </c>
      <c r="O762" s="4">
        <f ca="1">IF(INDEX(Sheet1!C:C,Table2[[#This Row],[//]])="","",INDEX(Sheet1!C:C,Table2[[#This Row],[//]]))</f>
        <v>5900</v>
      </c>
      <c r="P762" s="2" t="str">
        <f ca="1">IF(INDEX(Sheet1!D:D,Table2[[#This Row],[//]])="","",INDEX(Sheet1!D:D,Table2[[#This Row],[//]]))</f>
        <v>set</v>
      </c>
      <c r="Q762" s="2" t="str">
        <f ca="1">IF(INDEX(Sheet1!E:E,Table2[[#This Row],[//]])="","",INDEX(Sheet1!E:E,Table2[[#This Row],[//]]))</f>
        <v>++</v>
      </c>
    </row>
    <row r="763" spans="1:17" x14ac:dyDescent="0.25">
      <c r="A763" s="2">
        <f>IF(OR(Sheet1!A763=Table1[[#Headers],[NAMA BARANG "JOYKO"]],Sheet1!A763=""),"",ROW(Sheet1!A763))</f>
        <v>763</v>
      </c>
      <c r="B763" s="2">
        <f>IF(Table1[[#This Row],[NAMA BARANG "JOYKO"]]="","",COUNT(B$2:B762)+1)</f>
        <v>722</v>
      </c>
      <c r="C763" s="2" t="str">
        <f>INDEX(Sheet1!A:A,INDEX(Table1[NAMA BARANG "JOYKO"],MATCH(ROW()-2,Table1[1])))</f>
        <v>Index &amp; Memo IM-52 (Kertas)</v>
      </c>
      <c r="D763" s="2" t="str">
        <f t="shared" si="11"/>
        <v>C2:C762</v>
      </c>
      <c r="E763" s="2">
        <f ca="1">IF(_xlfn.IFNA(MATCH(Table1[[#This Row],[2]],INDIRECT(Table1[[#This Row],[3]]),0),0)=0,INDEX(Table1[NAMA BARANG "JOYKO"],MATCH(ROW()-2,Table1[1])),"")</f>
        <v>805</v>
      </c>
      <c r="F763" s="2">
        <f ca="1">IF(Table1[4]="","",COUNT(F$2:F762)+1)</f>
        <v>747</v>
      </c>
      <c r="G763" s="2" t="str">
        <f ca="1">CELL("FORMAT",Table1[7])</f>
        <v>G</v>
      </c>
      <c r="H763" s="2"/>
      <c r="I763" s="2"/>
      <c r="J763" s="2"/>
      <c r="L763">
        <f ca="1">INDEX(Table1[4],MATCH(ROW()-2,Table1[5]))</f>
        <v>819</v>
      </c>
      <c r="M763" t="str">
        <f ca="1">INDEX(Sheet1!A:A,Table2[[#This Row],[//]])</f>
        <v>Index &amp; Memo IM-66 Rabbit,Panda (Plastic)</v>
      </c>
      <c r="N763" t="str">
        <f ca="1">IF(INDEX(Sheet1!B:B,Table2[[#This Row],[//]])="","",INDEX(Sheet1!B:B,Table2[[#This Row],[//]]))</f>
        <v>30set x 18bxs</v>
      </c>
      <c r="O763" s="4">
        <f ca="1">IF(INDEX(Sheet1!C:C,Table2[[#This Row],[//]])="","",INDEX(Sheet1!C:C,Table2[[#This Row],[//]]))</f>
        <v>10600</v>
      </c>
      <c r="P763" s="2" t="str">
        <f ca="1">IF(INDEX(Sheet1!D:D,Table2[[#This Row],[//]])="","",INDEX(Sheet1!D:D,Table2[[#This Row],[//]]))</f>
        <v>set</v>
      </c>
      <c r="Q763" s="2" t="str">
        <f ca="1">IF(INDEX(Sheet1!E:E,Table2[[#This Row],[//]])="","",INDEX(Sheet1!E:E,Table2[[#This Row],[//]]))</f>
        <v>++</v>
      </c>
    </row>
    <row r="764" spans="1:17" x14ac:dyDescent="0.25">
      <c r="A764" s="2">
        <f>IF(OR(Sheet1!A764=Table1[[#Headers],[NAMA BARANG "JOYKO"]],Sheet1!A764=""),"",ROW(Sheet1!A764))</f>
        <v>764</v>
      </c>
      <c r="B764" s="2">
        <f>IF(Table1[[#This Row],[NAMA BARANG "JOYKO"]]="","",COUNT(B$2:B763)+1)</f>
        <v>723</v>
      </c>
      <c r="C764" s="2" t="str">
        <f>INDEX(Sheet1!A:A,INDEX(Table1[NAMA BARANG "JOYKO"],MATCH(ROW()-2,Table1[1])))</f>
        <v>Index &amp; Memo IM-53 (Kertas)</v>
      </c>
      <c r="D764" s="2" t="str">
        <f t="shared" si="11"/>
        <v>C2:C763</v>
      </c>
      <c r="E764" s="2">
        <f ca="1">IF(_xlfn.IFNA(MATCH(Table1[[#This Row],[2]],INDIRECT(Table1[[#This Row],[3]]),0),0)=0,INDEX(Table1[NAMA BARANG "JOYKO"],MATCH(ROW()-2,Table1[1])),"")</f>
        <v>806</v>
      </c>
      <c r="F764" s="2">
        <f ca="1">IF(Table1[4]="","",COUNT(F$2:F763)+1)</f>
        <v>748</v>
      </c>
      <c r="G764" s="2" t="str">
        <f ca="1">CELL("FORMAT",Table1[7])</f>
        <v>G</v>
      </c>
      <c r="H764" s="2"/>
      <c r="I764" s="2"/>
      <c r="J764" s="2"/>
      <c r="L764">
        <f ca="1">INDEX(Table1[4],MATCH(ROW()-2,Table1[5]))</f>
        <v>820</v>
      </c>
      <c r="M764" t="str">
        <f ca="1">INDEX(Sheet1!A:A,Table2[[#This Row],[//]])</f>
        <v>Index &amp; Memo IM-67 (kertas)</v>
      </c>
      <c r="N764" t="str">
        <f ca="1">IF(INDEX(Sheet1!B:B,Table2[[#This Row],[//]])="","",INDEX(Sheet1!B:B,Table2[[#This Row],[//]]))</f>
        <v>12set x 36bxs</v>
      </c>
      <c r="O764" s="4">
        <f ca="1">IF(INDEX(Sheet1!C:C,Table2[[#This Row],[//]])="","",INDEX(Sheet1!C:C,Table2[[#This Row],[//]]))</f>
        <v>3250</v>
      </c>
      <c r="P764" s="2" t="str">
        <f ca="1">IF(INDEX(Sheet1!D:D,Table2[[#This Row],[//]])="","",INDEX(Sheet1!D:D,Table2[[#This Row],[//]]))</f>
        <v>set</v>
      </c>
      <c r="Q764" s="2" t="str">
        <f ca="1">IF(INDEX(Sheet1!E:E,Table2[[#This Row],[//]])="","",INDEX(Sheet1!E:E,Table2[[#This Row],[//]]))</f>
        <v>++</v>
      </c>
    </row>
    <row r="765" spans="1:17" x14ac:dyDescent="0.25">
      <c r="A765" s="2">
        <f>IF(OR(Sheet1!A765=Table1[[#Headers],[NAMA BARANG "JOYKO"]],Sheet1!A765=""),"",ROW(Sheet1!A765))</f>
        <v>765</v>
      </c>
      <c r="B765" s="2">
        <f>IF(Table1[[#This Row],[NAMA BARANG "JOYKO"]]="","",COUNT(B$2:B764)+1)</f>
        <v>724</v>
      </c>
      <c r="C765" s="2" t="str">
        <f>INDEX(Sheet1!A:A,INDEX(Table1[NAMA BARANG "JOYKO"],MATCH(ROW()-2,Table1[1])))</f>
        <v>Index &amp; Memo IM-54 (Kertas)</v>
      </c>
      <c r="D765" s="2" t="str">
        <f t="shared" si="11"/>
        <v>C2:C764</v>
      </c>
      <c r="E765" s="2">
        <f ca="1">IF(_xlfn.IFNA(MATCH(Table1[[#This Row],[2]],INDIRECT(Table1[[#This Row],[3]]),0),0)=0,INDEX(Table1[NAMA BARANG "JOYKO"],MATCH(ROW()-2,Table1[1])),"")</f>
        <v>807</v>
      </c>
      <c r="F765" s="2">
        <f ca="1">IF(Table1[4]="","",COUNT(F$2:F764)+1)</f>
        <v>749</v>
      </c>
      <c r="G765" s="2" t="str">
        <f ca="1">CELL("FORMAT",Table1[7])</f>
        <v>G</v>
      </c>
      <c r="H765" s="2"/>
      <c r="I765" s="2"/>
      <c r="J765" s="2"/>
      <c r="L765">
        <f ca="1">INDEX(Table1[4],MATCH(ROW()-2,Table1[5]))</f>
        <v>821</v>
      </c>
      <c r="M765" s="3" t="str">
        <f ca="1">INDEX(Sheet1!A:A,Table2[[#This Row],[//]])</f>
        <v>INK</v>
      </c>
      <c r="N765" t="str">
        <f ca="1">IF(INDEX(Sheet1!B:B,Table2[[#This Row],[//]])="","",INDEX(Sheet1!B:B,Table2[[#This Row],[//]]))</f>
        <v/>
      </c>
      <c r="O765" s="4" t="str">
        <f ca="1">IF(INDEX(Sheet1!C:C,Table2[[#This Row],[//]])="","",INDEX(Sheet1!C:C,Table2[[#This Row],[//]]))</f>
        <v/>
      </c>
      <c r="P765" s="2" t="str">
        <f ca="1">IF(INDEX(Sheet1!D:D,Table2[[#This Row],[//]])="","",INDEX(Sheet1!D:D,Table2[[#This Row],[//]]))</f>
        <v/>
      </c>
      <c r="Q765" s="2" t="str">
        <f ca="1">IF(INDEX(Sheet1!E:E,Table2[[#This Row],[//]])="","",INDEX(Sheet1!E:E,Table2[[#This Row],[//]]))</f>
        <v/>
      </c>
    </row>
    <row r="766" spans="1:17" x14ac:dyDescent="0.25">
      <c r="A766" s="2">
        <f>IF(OR(Sheet1!A766=Table1[[#Headers],[NAMA BARANG "JOYKO"]],Sheet1!A766=""),"",ROW(Sheet1!A766))</f>
        <v>766</v>
      </c>
      <c r="B766" s="2">
        <f>IF(Table1[[#This Row],[NAMA BARANG "JOYKO"]]="","",COUNT(B$2:B765)+1)</f>
        <v>725</v>
      </c>
      <c r="C766" s="2" t="str">
        <f>INDEX(Sheet1!A:A,INDEX(Table1[NAMA BARANG "JOYKO"],MATCH(ROW()-2,Table1[1])))</f>
        <v>Index &amp; Memo IM-55 (Kertas)</v>
      </c>
      <c r="D766" s="2" t="str">
        <f t="shared" si="11"/>
        <v>C2:C765</v>
      </c>
      <c r="E766" s="2">
        <f ca="1">IF(_xlfn.IFNA(MATCH(Table1[[#This Row],[2]],INDIRECT(Table1[[#This Row],[3]]),0),0)=0,INDEX(Table1[NAMA BARANG "JOYKO"],MATCH(ROW()-2,Table1[1])),"")</f>
        <v>808</v>
      </c>
      <c r="F766" s="2">
        <f ca="1">IF(Table1[4]="","",COUNT(F$2:F765)+1)</f>
        <v>750</v>
      </c>
      <c r="G766" s="2" t="str">
        <f ca="1">CELL("FORMAT",Table1[7])</f>
        <v>G</v>
      </c>
      <c r="H766" s="2"/>
      <c r="I766" s="2"/>
      <c r="J766" s="2"/>
      <c r="L766">
        <f ca="1">INDEX(Table1[4],MATCH(ROW()-2,Table1[5]))</f>
        <v>822</v>
      </c>
      <c r="M766" t="str">
        <f ca="1">INDEX(Sheet1!A:A,Table2[[#This Row],[//]])</f>
        <v>Ink For Permanent Marker PMI-201 (Black)</v>
      </c>
      <c r="N766" t="str">
        <f ca="1">IF(INDEX(Sheet1!B:B,Table2[[#This Row],[//]])="","",INDEX(Sheet1!B:B,Table2[[#This Row],[//]]))</f>
        <v>24pcsx12smallbxsx8bigbxs</v>
      </c>
      <c r="O766" s="4">
        <f ca="1">IF(INDEX(Sheet1!C:C,Table2[[#This Row],[//]])="","",INDEX(Sheet1!C:C,Table2[[#This Row],[//]]))</f>
        <v>21600</v>
      </c>
      <c r="P766" s="2" t="str">
        <f ca="1">IF(INDEX(Sheet1!D:D,Table2[[#This Row],[//]])="","",INDEX(Sheet1!D:D,Table2[[#This Row],[//]]))</f>
        <v>bxs</v>
      </c>
      <c r="Q766" s="2" t="str">
        <f ca="1">IF(INDEX(Sheet1!E:E,Table2[[#This Row],[//]])="","",INDEX(Sheet1!E:E,Table2[[#This Row],[//]]))</f>
        <v>++</v>
      </c>
    </row>
    <row r="767" spans="1:17" x14ac:dyDescent="0.25">
      <c r="A767" s="2">
        <f>IF(OR(Sheet1!A767=Table1[[#Headers],[NAMA BARANG "JOYKO"]],Sheet1!A767=""),"",ROW(Sheet1!A767))</f>
        <v>767</v>
      </c>
      <c r="B767" s="2">
        <f>IF(Table1[[#This Row],[NAMA BARANG "JOYKO"]]="","",COUNT(B$2:B766)+1)</f>
        <v>726</v>
      </c>
      <c r="C767" s="2" t="str">
        <f>INDEX(Sheet1!A:A,INDEX(Table1[NAMA BARANG "JOYKO"],MATCH(ROW()-2,Table1[1])))</f>
        <v>Index &amp; Memo IM-57 (Kertas)</v>
      </c>
      <c r="D767" s="2" t="str">
        <f t="shared" si="11"/>
        <v>C2:C766</v>
      </c>
      <c r="E767" s="2">
        <f ca="1">IF(_xlfn.IFNA(MATCH(Table1[[#This Row],[2]],INDIRECT(Table1[[#This Row],[3]]),0),0)=0,INDEX(Table1[NAMA BARANG "JOYKO"],MATCH(ROW()-2,Table1[1])),"")</f>
        <v>809</v>
      </c>
      <c r="F767" s="2">
        <f ca="1">IF(Table1[4]="","",COUNT(F$2:F766)+1)</f>
        <v>751</v>
      </c>
      <c r="G767" s="2" t="str">
        <f ca="1">CELL("FORMAT",Table1[7])</f>
        <v>G</v>
      </c>
      <c r="H767" s="2"/>
      <c r="I767" s="2"/>
      <c r="J767" s="2"/>
      <c r="L767">
        <f ca="1">INDEX(Table1[4],MATCH(ROW()-2,Table1[5]))</f>
        <v>823</v>
      </c>
      <c r="M767" t="str">
        <f ca="1">INDEX(Sheet1!A:A,Table2[[#This Row],[//]])</f>
        <v>Ink For Permanent Marker PMI-202 (Blue)</v>
      </c>
      <c r="N767" t="str">
        <f ca="1">IF(INDEX(Sheet1!B:B,Table2[[#This Row],[//]])="","",INDEX(Sheet1!B:B,Table2[[#This Row],[//]]))</f>
        <v>24pcsx12smallbxsx8bigbxs</v>
      </c>
      <c r="O767" s="4">
        <f ca="1">IF(INDEX(Sheet1!C:C,Table2[[#This Row],[//]])="","",INDEX(Sheet1!C:C,Table2[[#This Row],[//]]))</f>
        <v>21600</v>
      </c>
      <c r="P767" s="2" t="str">
        <f ca="1">IF(INDEX(Sheet1!D:D,Table2[[#This Row],[//]])="","",INDEX(Sheet1!D:D,Table2[[#This Row],[//]]))</f>
        <v>bxs</v>
      </c>
      <c r="Q767" s="2" t="str">
        <f ca="1">IF(INDEX(Sheet1!E:E,Table2[[#This Row],[//]])="","",INDEX(Sheet1!E:E,Table2[[#This Row],[//]]))</f>
        <v>++</v>
      </c>
    </row>
    <row r="768" spans="1:17" x14ac:dyDescent="0.25">
      <c r="A768" s="2">
        <f>IF(OR(Sheet1!A768=Table1[[#Headers],[NAMA BARANG "JOYKO"]],Sheet1!A768=""),"",ROW(Sheet1!A768))</f>
        <v>768</v>
      </c>
      <c r="B768" s="2">
        <f>IF(Table1[[#This Row],[NAMA BARANG "JOYKO"]]="","",COUNT(B$2:B767)+1)</f>
        <v>727</v>
      </c>
      <c r="C768" s="2" t="str">
        <f>INDEX(Sheet1!A:A,INDEX(Table1[NAMA BARANG "JOYKO"],MATCH(ROW()-2,Table1[1])))</f>
        <v>Index &amp; Memo IM-56 (Kertas)</v>
      </c>
      <c r="D768" s="2" t="str">
        <f t="shared" si="11"/>
        <v>C2:C767</v>
      </c>
      <c r="E768" s="2">
        <f ca="1">IF(_xlfn.IFNA(MATCH(Table1[[#This Row],[2]],INDIRECT(Table1[[#This Row],[3]]),0),0)=0,INDEX(Table1[NAMA BARANG "JOYKO"],MATCH(ROW()-2,Table1[1])),"")</f>
        <v>810</v>
      </c>
      <c r="F768" s="2">
        <f ca="1">IF(Table1[4]="","",COUNT(F$2:F767)+1)</f>
        <v>752</v>
      </c>
      <c r="G768" s="2" t="str">
        <f ca="1">CELL("FORMAT",Table1[7])</f>
        <v>G</v>
      </c>
      <c r="H768" s="2"/>
      <c r="I768" s="2"/>
      <c r="J768" s="2"/>
      <c r="L768">
        <f ca="1">INDEX(Table1[4],MATCH(ROW()-2,Table1[5]))</f>
        <v>824</v>
      </c>
      <c r="M768" t="str">
        <f ca="1">INDEX(Sheet1!A:A,Table2[[#This Row],[//]])</f>
        <v>Ink For Permanent Marker PMI-203 (Red)</v>
      </c>
      <c r="N768" t="str">
        <f ca="1">IF(INDEX(Sheet1!B:B,Table2[[#This Row],[//]])="","",INDEX(Sheet1!B:B,Table2[[#This Row],[//]]))</f>
        <v>24pcsx12smallbxsx8bigbxs</v>
      </c>
      <c r="O768" s="4">
        <f ca="1">IF(INDEX(Sheet1!C:C,Table2[[#This Row],[//]])="","",INDEX(Sheet1!C:C,Table2[[#This Row],[//]]))</f>
        <v>21600</v>
      </c>
      <c r="P768" s="2" t="str">
        <f ca="1">IF(INDEX(Sheet1!D:D,Table2[[#This Row],[//]])="","",INDEX(Sheet1!D:D,Table2[[#This Row],[//]]))</f>
        <v>bxs</v>
      </c>
      <c r="Q768" s="2" t="str">
        <f ca="1">IF(INDEX(Sheet1!E:E,Table2[[#This Row],[//]])="","",INDEX(Sheet1!E:E,Table2[[#This Row],[//]]))</f>
        <v>++</v>
      </c>
    </row>
    <row r="769" spans="1:17" x14ac:dyDescent="0.25">
      <c r="A769" s="2">
        <f>IF(OR(Sheet1!A769=Table1[[#Headers],[NAMA BARANG "JOYKO"]],Sheet1!A769=""),"",ROW(Sheet1!A769))</f>
        <v>769</v>
      </c>
      <c r="B769" s="2">
        <f>IF(Table1[[#This Row],[NAMA BARANG "JOYKO"]]="","",COUNT(B$2:B768)+1)</f>
        <v>728</v>
      </c>
      <c r="C769" s="2" t="str">
        <f>INDEX(Sheet1!A:A,INDEX(Table1[NAMA BARANG "JOYKO"],MATCH(ROW()-2,Table1[1])))</f>
        <v>Index &amp; Memo IM-58 (Kertas)</v>
      </c>
      <c r="D769" s="2" t="str">
        <f t="shared" si="11"/>
        <v>C2:C768</v>
      </c>
      <c r="E769" s="2">
        <f ca="1">IF(_xlfn.IFNA(MATCH(Table1[[#This Row],[2]],INDIRECT(Table1[[#This Row],[3]]),0),0)=0,INDEX(Table1[NAMA BARANG "JOYKO"],MATCH(ROW()-2,Table1[1])),"")</f>
        <v>811</v>
      </c>
      <c r="F769" s="2">
        <f ca="1">IF(Table1[4]="","",COUNT(F$2:F768)+1)</f>
        <v>753</v>
      </c>
      <c r="G769" s="2" t="str">
        <f ca="1">CELL("FORMAT",Table1[7])</f>
        <v>G</v>
      </c>
      <c r="H769" s="2"/>
      <c r="I769" s="2"/>
      <c r="J769" s="2"/>
      <c r="L769">
        <f ca="1">INDEX(Table1[4],MATCH(ROW()-2,Table1[5]))</f>
        <v>829</v>
      </c>
      <c r="M769" t="str">
        <f ca="1">INDEX(Sheet1!A:A,Table2[[#This Row],[//]])</f>
        <v>Labeller Ink Roller (18 mm)</v>
      </c>
      <c r="N769" t="str">
        <f ca="1">IF(INDEX(Sheet1!B:B,Table2[[#This Row],[//]])="","",INDEX(Sheet1!B:B,Table2[[#This Row],[//]]))</f>
        <v>50pcs x 40bxs</v>
      </c>
      <c r="O769" s="4">
        <f ca="1">IF(INDEX(Sheet1!C:C,Table2[[#This Row],[//]])="","",INDEX(Sheet1!C:C,Table2[[#This Row],[//]]))</f>
        <v>3100</v>
      </c>
      <c r="P769" s="2" t="str">
        <f ca="1">IF(INDEX(Sheet1!D:D,Table2[[#This Row],[//]])="","",INDEX(Sheet1!D:D,Table2[[#This Row],[//]]))</f>
        <v>pc</v>
      </c>
      <c r="Q769" s="2" t="str">
        <f ca="1">IF(INDEX(Sheet1!E:E,Table2[[#This Row],[//]])="","",INDEX(Sheet1!E:E,Table2[[#This Row],[//]]))</f>
        <v>++</v>
      </c>
    </row>
    <row r="770" spans="1:17" x14ac:dyDescent="0.25">
      <c r="A770" s="2" t="str">
        <f>IF(OR(Sheet1!A770=Table1[[#Headers],[NAMA BARANG "JOYKO"]],Sheet1!A770=""),"",ROW(Sheet1!A770))</f>
        <v/>
      </c>
      <c r="B770" s="2" t="str">
        <f>IF(Table1[[#This Row],[NAMA BARANG "JOYKO"]]="","",COUNT(B$2:B769)+1)</f>
        <v/>
      </c>
      <c r="C770" s="2" t="str">
        <f>INDEX(Sheet1!A:A,INDEX(Table1[NAMA BARANG "JOYKO"],MATCH(ROW()-2,Table1[1])))</f>
        <v>Index &amp; Memo IM-59 (kertas)</v>
      </c>
      <c r="D770" s="2" t="str">
        <f t="shared" si="11"/>
        <v>C2:C769</v>
      </c>
      <c r="E770" s="2">
        <f ca="1">IF(_xlfn.IFNA(MATCH(Table1[[#This Row],[2]],INDIRECT(Table1[[#This Row],[3]]),0),0)=0,INDEX(Table1[NAMA BARANG "JOYKO"],MATCH(ROW()-2,Table1[1])),"")</f>
        <v>812</v>
      </c>
      <c r="F770" s="2">
        <f ca="1">IF(Table1[4]="","",COUNT(F$2:F769)+1)</f>
        <v>754</v>
      </c>
      <c r="G770" s="2" t="str">
        <f ca="1">CELL("FORMAT",Table1[7])</f>
        <v>G</v>
      </c>
      <c r="H770" s="2"/>
      <c r="I770" s="2"/>
      <c r="J770" s="2"/>
      <c r="L770">
        <f ca="1">INDEX(Table1[4],MATCH(ROW()-2,Table1[5]))</f>
        <v>830</v>
      </c>
      <c r="M770" t="str">
        <f ca="1">INDEX(Sheet1!A:A,Table2[[#This Row],[//]])</f>
        <v>Labeller Ink Roller (20 mm)</v>
      </c>
      <c r="N770" t="str">
        <f ca="1">IF(INDEX(Sheet1!B:B,Table2[[#This Row],[//]])="","",INDEX(Sheet1!B:B,Table2[[#This Row],[//]]))</f>
        <v>50pcs x 40bxs</v>
      </c>
      <c r="O770" s="4">
        <f ca="1">IF(INDEX(Sheet1!C:C,Table2[[#This Row],[//]])="","",INDEX(Sheet1!C:C,Table2[[#This Row],[//]]))</f>
        <v>3100</v>
      </c>
      <c r="P770" s="2" t="str">
        <f ca="1">IF(INDEX(Sheet1!D:D,Table2[[#This Row],[//]])="","",INDEX(Sheet1!D:D,Table2[[#This Row],[//]]))</f>
        <v>pc</v>
      </c>
      <c r="Q770" s="2" t="str">
        <f ca="1">IF(INDEX(Sheet1!E:E,Table2[[#This Row],[//]])="","",INDEX(Sheet1!E:E,Table2[[#This Row],[//]]))</f>
        <v>++</v>
      </c>
    </row>
    <row r="771" spans="1:17" x14ac:dyDescent="0.25">
      <c r="A771" s="2" t="str">
        <f>IF(OR(Sheet1!A771=Table1[[#Headers],[NAMA BARANG "JOYKO"]],Sheet1!A771=""),"",ROW(Sheet1!A771))</f>
        <v/>
      </c>
      <c r="B771" s="2" t="str">
        <f>IF(Table1[[#This Row],[NAMA BARANG "JOYKO"]]="","",COUNT(B$2:B770)+1)</f>
        <v/>
      </c>
      <c r="C771" s="2" t="str">
        <f>INDEX(Sheet1!A:A,INDEX(Table1[NAMA BARANG "JOYKO"],MATCH(ROW()-2,Table1[1])))</f>
        <v>Index &amp; Memo IM-60 (kertas)</v>
      </c>
      <c r="D771" s="2" t="str">
        <f t="shared" ref="D771:D834" si="12">"C"&amp;2&amp;":C"&amp;ROW()-1</f>
        <v>C2:C770</v>
      </c>
      <c r="E771" s="2">
        <f ca="1">IF(_xlfn.IFNA(MATCH(Table1[[#This Row],[2]],INDIRECT(Table1[[#This Row],[3]]),0),0)=0,INDEX(Table1[NAMA BARANG "JOYKO"],MATCH(ROW()-2,Table1[1])),"")</f>
        <v>813</v>
      </c>
      <c r="F771" s="2">
        <f ca="1">IF(Table1[4]="","",COUNT(F$2:F770)+1)</f>
        <v>755</v>
      </c>
      <c r="G771" s="2" t="str">
        <f ca="1">CELL("FORMAT",Table1[7])</f>
        <v>G</v>
      </c>
      <c r="H771" s="2"/>
      <c r="I771" s="2"/>
      <c r="J771" s="2"/>
      <c r="L771">
        <f ca="1">INDEX(Table1[4],MATCH(ROW()-2,Table1[5]))</f>
        <v>831</v>
      </c>
      <c r="M771" t="str">
        <f ca="1">INDEX(Sheet1!A:A,Table2[[#This Row],[//]])</f>
        <v>Metal Stamp Ink MSI - 10</v>
      </c>
      <c r="N771" t="str">
        <f ca="1">IF(INDEX(Sheet1!B:B,Table2[[#This Row],[//]])="","",INDEX(Sheet1!B:B,Table2[[#This Row],[//]]))</f>
        <v>12pcs x 20bxs</v>
      </c>
      <c r="O771" s="4">
        <f ca="1">IF(INDEX(Sheet1!C:C,Table2[[#This Row],[//]])="","",INDEX(Sheet1!C:C,Table2[[#This Row],[//]]))</f>
        <v>52800</v>
      </c>
      <c r="P771" s="2" t="str">
        <f ca="1">IF(INDEX(Sheet1!D:D,Table2[[#This Row],[//]])="","",INDEX(Sheet1!D:D,Table2[[#This Row],[//]]))</f>
        <v>dz</v>
      </c>
      <c r="Q771" s="2" t="str">
        <f ca="1">IF(INDEX(Sheet1!E:E,Table2[[#This Row],[//]])="","",INDEX(Sheet1!E:E,Table2[[#This Row],[//]]))</f>
        <v>++</v>
      </c>
    </row>
    <row r="772" spans="1:17" x14ac:dyDescent="0.25">
      <c r="A772" s="2" t="str">
        <f>IF(OR(Sheet1!A772=Table1[[#Headers],[NAMA BARANG "JOYKO"]],Sheet1!A772=""),"",ROW(Sheet1!A772))</f>
        <v/>
      </c>
      <c r="B772" s="2" t="str">
        <f>IF(Table1[[#This Row],[NAMA BARANG "JOYKO"]]="","",COUNT(B$2:B771)+1)</f>
        <v/>
      </c>
      <c r="C772" s="2" t="str">
        <f>INDEX(Sheet1!A:A,INDEX(Table1[NAMA BARANG "JOYKO"],MATCH(ROW()-2,Table1[1])))</f>
        <v>Index &amp; Memo IM-61 (Plastic)</v>
      </c>
      <c r="D772" s="2" t="str">
        <f t="shared" si="12"/>
        <v>C2:C771</v>
      </c>
      <c r="E772" s="2">
        <f ca="1">IF(_xlfn.IFNA(MATCH(Table1[[#This Row],[2]],INDIRECT(Table1[[#This Row],[3]]),0),0)=0,INDEX(Table1[NAMA BARANG "JOYKO"],MATCH(ROW()-2,Table1[1])),"")</f>
        <v>814</v>
      </c>
      <c r="F772" s="2">
        <f ca="1">IF(Table1[4]="","",COUNT(F$2:F771)+1)</f>
        <v>756</v>
      </c>
      <c r="G772" s="2" t="str">
        <f ca="1">CELL("FORMAT",Table1[7])</f>
        <v>G</v>
      </c>
      <c r="H772" s="2"/>
      <c r="I772" s="2"/>
      <c r="J772" s="2"/>
      <c r="L772">
        <f ca="1">INDEX(Table1[4],MATCH(ROW()-2,Table1[5]))</f>
        <v>832</v>
      </c>
      <c r="M772" t="str">
        <f ca="1">INDEX(Sheet1!A:A,Table2[[#This Row],[//]])</f>
        <v xml:space="preserve">Stamp Pad Ink SPI- 11 ~ 15 </v>
      </c>
      <c r="N772" t="str">
        <f ca="1">IF(INDEX(Sheet1!B:B,Table2[[#This Row],[//]])="","",INDEX(Sheet1!B:B,Table2[[#This Row],[//]]))</f>
        <v>12pcs x 12bxs</v>
      </c>
      <c r="O772" s="4">
        <f ca="1">IF(INDEX(Sheet1!C:C,Table2[[#This Row],[//]])="","",INDEX(Sheet1!C:C,Table2[[#This Row],[//]]))</f>
        <v>60600</v>
      </c>
      <c r="P772" s="2" t="str">
        <f ca="1">IF(INDEX(Sheet1!D:D,Table2[[#This Row],[//]])="","",INDEX(Sheet1!D:D,Table2[[#This Row],[//]]))</f>
        <v>dz</v>
      </c>
      <c r="Q772" s="2" t="str">
        <f ca="1">IF(INDEX(Sheet1!E:E,Table2[[#This Row],[//]])="","",INDEX(Sheet1!E:E,Table2[[#This Row],[//]]))</f>
        <v>++</v>
      </c>
    </row>
    <row r="773" spans="1:17" x14ac:dyDescent="0.25">
      <c r="A773" s="2">
        <f>IF(OR(Sheet1!A773=Table1[[#Headers],[NAMA BARANG "JOYKO"]],Sheet1!A773=""),"",ROW(Sheet1!A773))</f>
        <v>773</v>
      </c>
      <c r="B773" s="2">
        <f>IF(Table1[[#This Row],[NAMA BARANG "JOYKO"]]="","",COUNT(B$2:B772)+1)</f>
        <v>729</v>
      </c>
      <c r="C773" s="2" t="str">
        <f>INDEX(Sheet1!A:A,INDEX(Table1[NAMA BARANG "JOYKO"],MATCH(ROW()-2,Table1[1])))</f>
        <v>Index &amp; Memo IM-62 (Plastic)</v>
      </c>
      <c r="D773" s="2" t="str">
        <f t="shared" si="12"/>
        <v>C2:C772</v>
      </c>
      <c r="E773" s="2">
        <f ca="1">IF(_xlfn.IFNA(MATCH(Table1[[#This Row],[2]],INDIRECT(Table1[[#This Row],[3]]),0),0)=0,INDEX(Table1[NAMA BARANG "JOYKO"],MATCH(ROW()-2,Table1[1])),"")</f>
        <v>815</v>
      </c>
      <c r="F773" s="2">
        <f ca="1">IF(Table1[4]="","",COUNT(F$2:F772)+1)</f>
        <v>757</v>
      </c>
      <c r="G773" s="2" t="str">
        <f ca="1">CELL("FORMAT",Table1[7])</f>
        <v>G</v>
      </c>
      <c r="H773" s="2"/>
      <c r="I773" s="2"/>
      <c r="J773" s="2"/>
      <c r="L773">
        <f ca="1">INDEX(Table1[4],MATCH(ROW()-2,Table1[5]))</f>
        <v>833</v>
      </c>
      <c r="M773" s="3" t="str">
        <f ca="1">INDEX(Sheet1!A:A,Table2[[#This Row],[//]])</f>
        <v>KEY</v>
      </c>
      <c r="N773" t="str">
        <f ca="1">IF(INDEX(Sheet1!B:B,Table2[[#This Row],[//]])="","",INDEX(Sheet1!B:B,Table2[[#This Row],[//]]))</f>
        <v/>
      </c>
      <c r="O773" s="4" t="str">
        <f ca="1">IF(INDEX(Sheet1!C:C,Table2[[#This Row],[//]])="","",INDEX(Sheet1!C:C,Table2[[#This Row],[//]]))</f>
        <v/>
      </c>
      <c r="P773" s="2" t="str">
        <f ca="1">IF(INDEX(Sheet1!D:D,Table2[[#This Row],[//]])="","",INDEX(Sheet1!D:D,Table2[[#This Row],[//]]))</f>
        <v/>
      </c>
      <c r="Q773" s="2" t="str">
        <f ca="1">IF(INDEX(Sheet1!E:E,Table2[[#This Row],[//]])="","",INDEX(Sheet1!E:E,Table2[[#This Row],[//]]))</f>
        <v/>
      </c>
    </row>
    <row r="774" spans="1:17" x14ac:dyDescent="0.25">
      <c r="A774" s="2">
        <f>IF(OR(Sheet1!A774=Table1[[#Headers],[NAMA BARANG "JOYKO"]],Sheet1!A774=""),"",ROW(Sheet1!A774))</f>
        <v>774</v>
      </c>
      <c r="B774" s="2">
        <f>IF(Table1[[#This Row],[NAMA BARANG "JOYKO"]]="","",COUNT(B$2:B773)+1)</f>
        <v>730</v>
      </c>
      <c r="C774" s="2" t="str">
        <f>INDEX(Sheet1!A:A,INDEX(Table1[NAMA BARANG "JOYKO"],MATCH(ROW()-2,Table1[1])))</f>
        <v>Index &amp; Memo IM-63 (Plastic)</v>
      </c>
      <c r="D774" s="2" t="str">
        <f t="shared" si="12"/>
        <v>C2:C773</v>
      </c>
      <c r="E774" s="2">
        <f ca="1">IF(_xlfn.IFNA(MATCH(Table1[[#This Row],[2]],INDIRECT(Table1[[#This Row],[3]]),0),0)=0,INDEX(Table1[NAMA BARANG "JOYKO"],MATCH(ROW()-2,Table1[1])),"")</f>
        <v>816</v>
      </c>
      <c r="F774" s="2">
        <f ca="1">IF(Table1[4]="","",COUNT(F$2:F773)+1)</f>
        <v>758</v>
      </c>
      <c r="G774" s="2" t="str">
        <f ca="1">CELL("FORMAT",Table1[7])</f>
        <v>G</v>
      </c>
      <c r="H774" s="2"/>
      <c r="I774" s="2"/>
      <c r="J774" s="2"/>
      <c r="L774">
        <f ca="1">INDEX(Table1[4],MATCH(ROW()-2,Table1[5]))</f>
        <v>834</v>
      </c>
      <c r="M774" t="str">
        <f ca="1">INDEX(Sheet1!A:A,Table2[[#This Row],[//]])</f>
        <v>Key Ring KR-6</v>
      </c>
      <c r="N774" t="str">
        <f ca="1">IF(INDEX(Sheet1!B:B,Table2[[#This Row],[//]])="","",INDEX(Sheet1!B:B,Table2[[#This Row],[//]]))</f>
        <v>25card x 8bxs</v>
      </c>
      <c r="O774" s="4">
        <f ca="1">IF(INDEX(Sheet1!C:C,Table2[[#This Row],[//]])="","",INDEX(Sheet1!C:C,Table2[[#This Row],[//]]))</f>
        <v>4400</v>
      </c>
      <c r="P774" s="2" t="str">
        <f ca="1">IF(INDEX(Sheet1!D:D,Table2[[#This Row],[//]])="","",INDEX(Sheet1!D:D,Table2[[#This Row],[//]]))</f>
        <v>card</v>
      </c>
      <c r="Q774" s="2" t="str">
        <f ca="1">IF(INDEX(Sheet1!E:E,Table2[[#This Row],[//]])="","",INDEX(Sheet1!E:E,Table2[[#This Row],[//]]))</f>
        <v>++</v>
      </c>
    </row>
    <row r="775" spans="1:17" x14ac:dyDescent="0.25">
      <c r="A775" s="2">
        <f>IF(OR(Sheet1!A775=Table1[[#Headers],[NAMA BARANG "JOYKO"]],Sheet1!A775=""),"",ROW(Sheet1!A775))</f>
        <v>775</v>
      </c>
      <c r="B775" s="2">
        <f>IF(Table1[[#This Row],[NAMA BARANG "JOYKO"]]="","",COUNT(B$2:B774)+1)</f>
        <v>731</v>
      </c>
      <c r="C775" s="2" t="str">
        <f>INDEX(Sheet1!A:A,INDEX(Table1[NAMA BARANG "JOYKO"],MATCH(ROW()-2,Table1[1])))</f>
        <v>Index &amp; Memo IM-64 (Plastic)</v>
      </c>
      <c r="D775" s="2" t="str">
        <f t="shared" si="12"/>
        <v>C2:C774</v>
      </c>
      <c r="E775" s="2">
        <f ca="1">IF(_xlfn.IFNA(MATCH(Table1[[#This Row],[2]],INDIRECT(Table1[[#This Row],[3]]),0),0)=0,INDEX(Table1[NAMA BARANG "JOYKO"],MATCH(ROW()-2,Table1[1])),"")</f>
        <v>817</v>
      </c>
      <c r="F775" s="2">
        <f ca="1">IF(Table1[4]="","",COUNT(F$2:F774)+1)</f>
        <v>759</v>
      </c>
      <c r="G775" s="2" t="str">
        <f ca="1">CELL("FORMAT",Table1[7])</f>
        <v>G</v>
      </c>
      <c r="H775" s="2"/>
      <c r="I775" s="2"/>
      <c r="J775" s="2"/>
      <c r="L775">
        <f ca="1">INDEX(Table1[4],MATCH(ROW()-2,Table1[5]))</f>
        <v>835</v>
      </c>
      <c r="M775" t="str">
        <f ca="1">INDEX(Sheet1!A:A,Table2[[#This Row],[//]])</f>
        <v>Key Ring KR-8 (Drum)</v>
      </c>
      <c r="N775" t="str">
        <f ca="1">IF(INDEX(Sheet1!B:B,Table2[[#This Row],[//]])="","",INDEX(Sheet1!B:B,Table2[[#This Row],[//]]))</f>
        <v>50pcs x 40drum</v>
      </c>
      <c r="O775" s="4">
        <f ca="1">IF(INDEX(Sheet1!C:C,Table2[[#This Row],[//]])="","",INDEX(Sheet1!C:C,Table2[[#This Row],[//]]))</f>
        <v>32500</v>
      </c>
      <c r="P775" s="2" t="str">
        <f ca="1">IF(INDEX(Sheet1!D:D,Table2[[#This Row],[//]])="","",INDEX(Sheet1!D:D,Table2[[#This Row],[//]]))</f>
        <v>drum</v>
      </c>
      <c r="Q775" s="2" t="str">
        <f ca="1">IF(INDEX(Sheet1!E:E,Table2[[#This Row],[//]])="","",INDEX(Sheet1!E:E,Table2[[#This Row],[//]]))</f>
        <v>++</v>
      </c>
    </row>
    <row r="776" spans="1:17" x14ac:dyDescent="0.25">
      <c r="A776" s="2">
        <f>IF(OR(Sheet1!A776=Table1[[#Headers],[NAMA BARANG "JOYKO"]],Sheet1!A776=""),"",ROW(Sheet1!A776))</f>
        <v>776</v>
      </c>
      <c r="B776" s="2">
        <f>IF(Table1[[#This Row],[NAMA BARANG "JOYKO"]]="","",COUNT(B$2:B775)+1)</f>
        <v>732</v>
      </c>
      <c r="C776" s="2" t="str">
        <f>INDEX(Sheet1!A:A,INDEX(Table1[NAMA BARANG "JOYKO"],MATCH(ROW()-2,Table1[1])))</f>
        <v>Index &amp; Memo IM-65 (kertas)</v>
      </c>
      <c r="D776" s="2" t="str">
        <f t="shared" si="12"/>
        <v>C2:C775</v>
      </c>
      <c r="E776" s="2">
        <f ca="1">IF(_xlfn.IFNA(MATCH(Table1[[#This Row],[2]],INDIRECT(Table1[[#This Row],[3]]),0),0)=0,INDEX(Table1[NAMA BARANG "JOYKO"],MATCH(ROW()-2,Table1[1])),"")</f>
        <v>818</v>
      </c>
      <c r="F776" s="2">
        <f ca="1">IF(Table1[4]="","",COUNT(F$2:F775)+1)</f>
        <v>760</v>
      </c>
      <c r="G776" s="2" t="str">
        <f ca="1">CELL("FORMAT",Table1[7])</f>
        <v>G</v>
      </c>
      <c r="H776" s="2"/>
      <c r="I776" s="2"/>
      <c r="J776" s="2"/>
      <c r="L776">
        <f ca="1">INDEX(Table1[4],MATCH(ROW()-2,Table1[5]))</f>
        <v>836</v>
      </c>
      <c r="M776" t="str">
        <f ca="1">INDEX(Sheet1!A:A,Table2[[#This Row],[//]])</f>
        <v>Key Ring KR-9 (Drum)</v>
      </c>
      <c r="N776" t="str">
        <f ca="1">IF(INDEX(Sheet1!B:B,Table2[[#This Row],[//]])="","",INDEX(Sheet1!B:B,Table2[[#This Row],[//]]))</f>
        <v>50pcs x 48drum</v>
      </c>
      <c r="O776" s="4">
        <f ca="1">IF(INDEX(Sheet1!C:C,Table2[[#This Row],[//]])="","",INDEX(Sheet1!C:C,Table2[[#This Row],[//]]))</f>
        <v>23000</v>
      </c>
      <c r="P776" s="2" t="str">
        <f ca="1">IF(INDEX(Sheet1!D:D,Table2[[#This Row],[//]])="","",INDEX(Sheet1!D:D,Table2[[#This Row],[//]]))</f>
        <v>drum</v>
      </c>
      <c r="Q776" s="2" t="str">
        <f ca="1">IF(INDEX(Sheet1!E:E,Table2[[#This Row],[//]])="","",INDEX(Sheet1!E:E,Table2[[#This Row],[//]]))</f>
        <v>++</v>
      </c>
    </row>
    <row r="777" spans="1:17" x14ac:dyDescent="0.25">
      <c r="A777" s="2">
        <f>IF(OR(Sheet1!A777=Table1[[#Headers],[NAMA BARANG "JOYKO"]],Sheet1!A777=""),"",ROW(Sheet1!A777))</f>
        <v>777</v>
      </c>
      <c r="B777" s="2">
        <f>IF(Table1[[#This Row],[NAMA BARANG "JOYKO"]]="","",COUNT(B$2:B776)+1)</f>
        <v>733</v>
      </c>
      <c r="C777" s="2" t="str">
        <f>INDEX(Sheet1!A:A,INDEX(Table1[NAMA BARANG "JOYKO"],MATCH(ROW()-2,Table1[1])))</f>
        <v>Index &amp; Memo IM-66 Rabbit,Panda (Plastic)</v>
      </c>
      <c r="D777" s="2" t="str">
        <f t="shared" si="12"/>
        <v>C2:C776</v>
      </c>
      <c r="E777" s="2">
        <f ca="1">IF(_xlfn.IFNA(MATCH(Table1[[#This Row],[2]],INDIRECT(Table1[[#This Row],[3]]),0),0)=0,INDEX(Table1[NAMA BARANG "JOYKO"],MATCH(ROW()-2,Table1[1])),"")</f>
        <v>819</v>
      </c>
      <c r="F777" s="2">
        <f ca="1">IF(Table1[4]="","",COUNT(F$2:F776)+1)</f>
        <v>761</v>
      </c>
      <c r="G777" s="2" t="str">
        <f ca="1">CELL("FORMAT",Table1[7])</f>
        <v>G</v>
      </c>
      <c r="H777" s="2"/>
      <c r="I777" s="2"/>
      <c r="J777" s="2"/>
      <c r="L777">
        <f ca="1">INDEX(Table1[4],MATCH(ROW()-2,Table1[5]))</f>
        <v>837</v>
      </c>
      <c r="M777" t="str">
        <f ca="1">INDEX(Sheet1!A:A,Table2[[#This Row],[//]])</f>
        <v>Key Ring KR-10</v>
      </c>
      <c r="N777" t="str">
        <f ca="1">IF(INDEX(Sheet1!B:B,Table2[[#This Row],[//]])="","",INDEX(Sheet1!B:B,Table2[[#This Row],[//]]))</f>
        <v>50pcs x 48bxs</v>
      </c>
      <c r="O777" s="4">
        <f ca="1">IF(INDEX(Sheet1!C:C,Table2[[#This Row],[//]])="","",INDEX(Sheet1!C:C,Table2[[#This Row],[//]]))</f>
        <v>23000</v>
      </c>
      <c r="P777" s="2" t="str">
        <f ca="1">IF(INDEX(Sheet1!D:D,Table2[[#This Row],[//]])="","",INDEX(Sheet1!D:D,Table2[[#This Row],[//]]))</f>
        <v>bxs</v>
      </c>
      <c r="Q777" s="2" t="str">
        <f ca="1">IF(INDEX(Sheet1!E:E,Table2[[#This Row],[//]])="","",INDEX(Sheet1!E:E,Table2[[#This Row],[//]]))</f>
        <v>++</v>
      </c>
    </row>
    <row r="778" spans="1:17" x14ac:dyDescent="0.25">
      <c r="A778" s="2">
        <f>IF(OR(Sheet1!A778=Table1[[#Headers],[NAMA BARANG "JOYKO"]],Sheet1!A778=""),"",ROW(Sheet1!A778))</f>
        <v>778</v>
      </c>
      <c r="B778" s="2">
        <f>IF(Table1[[#This Row],[NAMA BARANG "JOYKO"]]="","",COUNT(B$2:B777)+1)</f>
        <v>734</v>
      </c>
      <c r="C778" s="2" t="str">
        <f>INDEX(Sheet1!A:A,INDEX(Table1[NAMA BARANG "JOYKO"],MATCH(ROW()-2,Table1[1])))</f>
        <v>Index &amp; Memo IM-67 (kertas)</v>
      </c>
      <c r="D778" s="2" t="str">
        <f t="shared" si="12"/>
        <v>C2:C777</v>
      </c>
      <c r="E778" s="2">
        <f ca="1">IF(_xlfn.IFNA(MATCH(Table1[[#This Row],[2]],INDIRECT(Table1[[#This Row],[3]]),0),0)=0,INDEX(Table1[NAMA BARANG "JOYKO"],MATCH(ROW()-2,Table1[1])),"")</f>
        <v>820</v>
      </c>
      <c r="F778" s="2">
        <f ca="1">IF(Table1[4]="","",COUNT(F$2:F777)+1)</f>
        <v>762</v>
      </c>
      <c r="G778" s="2" t="str">
        <f ca="1">CELL("FORMAT",Table1[7])</f>
        <v>G</v>
      </c>
      <c r="H778" s="2"/>
      <c r="I778" s="2"/>
      <c r="J778" s="2"/>
      <c r="L778">
        <f ca="1">INDEX(Table1[4],MATCH(ROW()-2,Table1[5]))</f>
        <v>838</v>
      </c>
      <c r="M778" s="3" t="str">
        <f ca="1">INDEX(Sheet1!A:A,Table2[[#This Row],[//]])</f>
        <v>LABELLER</v>
      </c>
      <c r="N778" t="str">
        <f ca="1">IF(INDEX(Sheet1!B:B,Table2[[#This Row],[//]])="","",INDEX(Sheet1!B:B,Table2[[#This Row],[//]]))</f>
        <v/>
      </c>
      <c r="O778" s="4" t="str">
        <f ca="1">IF(INDEX(Sheet1!C:C,Table2[[#This Row],[//]])="","",INDEX(Sheet1!C:C,Table2[[#This Row],[//]]))</f>
        <v/>
      </c>
      <c r="P778" s="2" t="str">
        <f ca="1">IF(INDEX(Sheet1!D:D,Table2[[#This Row],[//]])="","",INDEX(Sheet1!D:D,Table2[[#This Row],[//]]))</f>
        <v/>
      </c>
      <c r="Q778" s="2" t="str">
        <f ca="1">IF(INDEX(Sheet1!E:E,Table2[[#This Row],[//]])="","",INDEX(Sheet1!E:E,Table2[[#This Row],[//]]))</f>
        <v/>
      </c>
    </row>
    <row r="779" spans="1:17" x14ac:dyDescent="0.25">
      <c r="A779" s="2">
        <f>IF(OR(Sheet1!A779=Table1[[#Headers],[NAMA BARANG "JOYKO"]],Sheet1!A779=""),"",ROW(Sheet1!A779))</f>
        <v>779</v>
      </c>
      <c r="B779" s="2">
        <f>IF(Table1[[#This Row],[NAMA BARANG "JOYKO"]]="","",COUNT(B$2:B778)+1)</f>
        <v>735</v>
      </c>
      <c r="C779" s="2" t="str">
        <f>INDEX(Sheet1!A:A,INDEX(Table1[NAMA BARANG "JOYKO"],MATCH(ROW()-2,Table1[1])))</f>
        <v>INK</v>
      </c>
      <c r="D779" s="2" t="str">
        <f t="shared" si="12"/>
        <v>C2:C778</v>
      </c>
      <c r="E779" s="2">
        <f ca="1">IF(_xlfn.IFNA(MATCH(Table1[[#This Row],[2]],INDIRECT(Table1[[#This Row],[3]]),0),0)=0,INDEX(Table1[NAMA BARANG "JOYKO"],MATCH(ROW()-2,Table1[1])),"")</f>
        <v>821</v>
      </c>
      <c r="F779" s="2">
        <f ca="1">IF(Table1[4]="","",COUNT(F$2:F778)+1)</f>
        <v>763</v>
      </c>
      <c r="G779" s="2" t="str">
        <f ca="1">CELL("FORMAT",Table1[7])</f>
        <v>G</v>
      </c>
      <c r="H779" s="2"/>
      <c r="I779" s="2"/>
      <c r="J779" s="2"/>
      <c r="L779">
        <f ca="1">INDEX(Table1[4],MATCH(ROW()-2,Table1[5]))</f>
        <v>839</v>
      </c>
      <c r="M779" t="str">
        <f ca="1">INDEX(Sheet1!A:A,Table2[[#This Row],[//]])</f>
        <v>Labeller MX-5500 (8 digits)</v>
      </c>
      <c r="N779" t="str">
        <f ca="1">IF(INDEX(Sheet1!B:B,Table2[[#This Row],[//]])="","",INDEX(Sheet1!B:B,Table2[[#This Row],[//]]))</f>
        <v>20 pcs</v>
      </c>
      <c r="O779" s="4">
        <f ca="1">IF(INDEX(Sheet1!C:C,Table2[[#This Row],[//]])="","",INDEX(Sheet1!C:C,Table2[[#This Row],[//]]))</f>
        <v>118000</v>
      </c>
      <c r="P779" s="2" t="str">
        <f ca="1">IF(INDEX(Sheet1!D:D,Table2[[#This Row],[//]])="","",INDEX(Sheet1!D:D,Table2[[#This Row],[//]]))</f>
        <v>pc</v>
      </c>
      <c r="Q779" s="2" t="str">
        <f ca="1">IF(INDEX(Sheet1!E:E,Table2[[#This Row],[//]])="","",INDEX(Sheet1!E:E,Table2[[#This Row],[//]]))</f>
        <v>++</v>
      </c>
    </row>
    <row r="780" spans="1:17" x14ac:dyDescent="0.25">
      <c r="A780" s="2">
        <f>IF(OR(Sheet1!A780=Table1[[#Headers],[NAMA BARANG "JOYKO"]],Sheet1!A780=""),"",ROW(Sheet1!A780))</f>
        <v>780</v>
      </c>
      <c r="B780" s="2">
        <f>IF(Table1[[#This Row],[NAMA BARANG "JOYKO"]]="","",COUNT(B$2:B779)+1)</f>
        <v>736</v>
      </c>
      <c r="C780" s="2" t="str">
        <f>INDEX(Sheet1!A:A,INDEX(Table1[NAMA BARANG "JOYKO"],MATCH(ROW()-2,Table1[1])))</f>
        <v>Ink For Permanent Marker PMI-201 (Black)</v>
      </c>
      <c r="D780" s="2" t="str">
        <f t="shared" si="12"/>
        <v>C2:C779</v>
      </c>
      <c r="E780" s="2">
        <f ca="1">IF(_xlfn.IFNA(MATCH(Table1[[#This Row],[2]],INDIRECT(Table1[[#This Row],[3]]),0),0)=0,INDEX(Table1[NAMA BARANG "JOYKO"],MATCH(ROW()-2,Table1[1])),"")</f>
        <v>822</v>
      </c>
      <c r="F780" s="2">
        <f ca="1">IF(Table1[4]="","",COUNT(F$2:F779)+1)</f>
        <v>764</v>
      </c>
      <c r="G780" s="2" t="str">
        <f ca="1">CELL("FORMAT",Table1[7])</f>
        <v>G</v>
      </c>
      <c r="H780" s="2"/>
      <c r="I780" s="2"/>
      <c r="J780" s="2"/>
      <c r="L780">
        <f ca="1">INDEX(Table1[4],MATCH(ROW()-2,Table1[5]))</f>
        <v>840</v>
      </c>
      <c r="M780" t="str">
        <f ca="1">INDEX(Sheet1!A:A,Table2[[#This Row],[//]])</f>
        <v>Labeller MX-5500M (8 digits)</v>
      </c>
      <c r="N780" t="str">
        <f ca="1">IF(INDEX(Sheet1!B:B,Table2[[#This Row],[//]])="","",INDEX(Sheet1!B:B,Table2[[#This Row],[//]]))</f>
        <v>20 pcs</v>
      </c>
      <c r="O780" s="4">
        <f ca="1">IF(INDEX(Sheet1!C:C,Table2[[#This Row],[//]])="","",INDEX(Sheet1!C:C,Table2[[#This Row],[//]]))</f>
        <v>40500</v>
      </c>
      <c r="P780" s="2" t="str">
        <f ca="1">IF(INDEX(Sheet1!D:D,Table2[[#This Row],[//]])="","",INDEX(Sheet1!D:D,Table2[[#This Row],[//]]))</f>
        <v>pc</v>
      </c>
      <c r="Q780" s="2" t="str">
        <f ca="1">IF(INDEX(Sheet1!E:E,Table2[[#This Row],[//]])="","",INDEX(Sheet1!E:E,Table2[[#This Row],[//]]))</f>
        <v>++</v>
      </c>
    </row>
    <row r="781" spans="1:17" x14ac:dyDescent="0.25">
      <c r="A781" s="2">
        <f>IF(OR(Sheet1!A781=Table1[[#Headers],[NAMA BARANG "JOYKO"]],Sheet1!A781=""),"",ROW(Sheet1!A781))</f>
        <v>781</v>
      </c>
      <c r="B781" s="2">
        <f>IF(Table1[[#This Row],[NAMA BARANG "JOYKO"]]="","",COUNT(B$2:B780)+1)</f>
        <v>737</v>
      </c>
      <c r="C781" s="2" t="str">
        <f>INDEX(Sheet1!A:A,INDEX(Table1[NAMA BARANG "JOYKO"],MATCH(ROW()-2,Table1[1])))</f>
        <v>Ink For Permanent Marker PMI-202 (Blue)</v>
      </c>
      <c r="D781" s="2" t="str">
        <f t="shared" si="12"/>
        <v>C2:C780</v>
      </c>
      <c r="E781" s="2">
        <f ca="1">IF(_xlfn.IFNA(MATCH(Table1[[#This Row],[2]],INDIRECT(Table1[[#This Row],[3]]),0),0)=0,INDEX(Table1[NAMA BARANG "JOYKO"],MATCH(ROW()-2,Table1[1])),"")</f>
        <v>823</v>
      </c>
      <c r="F781" s="2">
        <f ca="1">IF(Table1[4]="","",COUNT(F$2:F780)+1)</f>
        <v>765</v>
      </c>
      <c r="G781" s="2" t="str">
        <f ca="1">CELL("FORMAT",Table1[7])</f>
        <v>G</v>
      </c>
      <c r="H781" s="2"/>
      <c r="I781" s="2"/>
      <c r="J781" s="2"/>
      <c r="L781">
        <f ca="1">INDEX(Table1[4],MATCH(ROW()-2,Table1[5]))</f>
        <v>841</v>
      </c>
      <c r="M781" t="str">
        <f ca="1">INDEX(Sheet1!A:A,Table2[[#This Row],[//]])</f>
        <v>Labeller MX-6600N (10 digits, 2 lines)</v>
      </c>
      <c r="N781" t="str">
        <f ca="1">IF(INDEX(Sheet1!B:B,Table2[[#This Row],[//]])="","",INDEX(Sheet1!B:B,Table2[[#This Row],[//]]))</f>
        <v>20 pcs</v>
      </c>
      <c r="O781" s="4">
        <f ca="1">IF(INDEX(Sheet1!C:C,Table2[[#This Row],[//]])="","",INDEX(Sheet1!C:C,Table2[[#This Row],[//]]))</f>
        <v>94500</v>
      </c>
      <c r="P781" s="2" t="str">
        <f ca="1">IF(INDEX(Sheet1!D:D,Table2[[#This Row],[//]])="","",INDEX(Sheet1!D:D,Table2[[#This Row],[//]]))</f>
        <v>pc</v>
      </c>
      <c r="Q781" s="2" t="str">
        <f ca="1">IF(INDEX(Sheet1!E:E,Table2[[#This Row],[//]])="","",INDEX(Sheet1!E:E,Table2[[#This Row],[//]]))</f>
        <v>++</v>
      </c>
    </row>
    <row r="782" spans="1:17" x14ac:dyDescent="0.25">
      <c r="A782" s="2">
        <f>IF(OR(Sheet1!A782=Table1[[#Headers],[NAMA BARANG "JOYKO"]],Sheet1!A782=""),"",ROW(Sheet1!A782))</f>
        <v>782</v>
      </c>
      <c r="B782" s="2">
        <f>IF(Table1[[#This Row],[NAMA BARANG "JOYKO"]]="","",COUNT(B$2:B781)+1)</f>
        <v>738</v>
      </c>
      <c r="C782" s="2" t="str">
        <f>INDEX(Sheet1!A:A,INDEX(Table1[NAMA BARANG "JOYKO"],MATCH(ROW()-2,Table1[1])))</f>
        <v>Ink For Permanent Marker PMI-203 (Red)</v>
      </c>
      <c r="D782" s="2" t="str">
        <f t="shared" si="12"/>
        <v>C2:C781</v>
      </c>
      <c r="E782" s="2">
        <f ca="1">IF(_xlfn.IFNA(MATCH(Table1[[#This Row],[2]],INDIRECT(Table1[[#This Row],[3]]),0),0)=0,INDEX(Table1[NAMA BARANG "JOYKO"],MATCH(ROW()-2,Table1[1])),"")</f>
        <v>824</v>
      </c>
      <c r="F782" s="2">
        <f ca="1">IF(Table1[4]="","",COUNT(F$2:F781)+1)</f>
        <v>766</v>
      </c>
      <c r="G782" s="2" t="str">
        <f ca="1">CELL("FORMAT",Table1[7])</f>
        <v>G</v>
      </c>
      <c r="H782" s="2"/>
      <c r="I782" s="2"/>
      <c r="J782" s="2"/>
      <c r="L782">
        <f ca="1">INDEX(Table1[4],MATCH(ROW()-2,Table1[5]))</f>
        <v>842</v>
      </c>
      <c r="M782" t="str">
        <f ca="1">INDEX(Sheet1!A:A,Table2[[#This Row],[//]])</f>
        <v>Labeller MX-6600A (10 digits, 2 lines)</v>
      </c>
      <c r="N782" t="str">
        <f ca="1">IF(INDEX(Sheet1!B:B,Table2[[#This Row],[//]])="","",INDEX(Sheet1!B:B,Table2[[#This Row],[//]]))</f>
        <v>20 pcs</v>
      </c>
      <c r="O782" s="4">
        <f ca="1">IF(INDEX(Sheet1!C:C,Table2[[#This Row],[//]])="","",INDEX(Sheet1!C:C,Table2[[#This Row],[//]]))</f>
        <v>94500</v>
      </c>
      <c r="P782" s="2" t="str">
        <f ca="1">IF(INDEX(Sheet1!D:D,Table2[[#This Row],[//]])="","",INDEX(Sheet1!D:D,Table2[[#This Row],[//]]))</f>
        <v>pc</v>
      </c>
      <c r="Q782" s="2" t="str">
        <f ca="1">IF(INDEX(Sheet1!E:E,Table2[[#This Row],[//]])="","",INDEX(Sheet1!E:E,Table2[[#This Row],[//]]))</f>
        <v>++</v>
      </c>
    </row>
    <row r="783" spans="1:17" x14ac:dyDescent="0.25">
      <c r="A783" s="2">
        <f>IF(OR(Sheet1!A783=Table1[[#Headers],[NAMA BARANG "JOYKO"]],Sheet1!A783=""),"",ROW(Sheet1!A783))</f>
        <v>783</v>
      </c>
      <c r="B783" s="2">
        <f>IF(Table1[[#This Row],[NAMA BARANG "JOYKO"]]="","",COUNT(B$2:B782)+1)</f>
        <v>739</v>
      </c>
      <c r="C783" s="2" t="str">
        <f>INDEX(Sheet1!A:A,INDEX(Table1[NAMA BARANG "JOYKO"],MATCH(ROW()-2,Table1[1])))</f>
        <v>INK</v>
      </c>
      <c r="D783" s="2" t="str">
        <f t="shared" si="12"/>
        <v>C2:C782</v>
      </c>
      <c r="E783" s="2" t="str">
        <f ca="1">IF(_xlfn.IFNA(MATCH(Table1[[#This Row],[2]],INDIRECT(Table1[[#This Row],[3]]),0),0)=0,INDEX(Table1[NAMA BARANG "JOYKO"],MATCH(ROW()-2,Table1[1])),"")</f>
        <v/>
      </c>
      <c r="F783" s="2" t="str">
        <f ca="1">IF(Table1[4]="","",COUNT(F$2:F782)+1)</f>
        <v/>
      </c>
      <c r="G783" s="2" t="str">
        <f ca="1">CELL("FORMAT",Table1[7])</f>
        <v>G</v>
      </c>
      <c r="H783" s="2"/>
      <c r="I783" s="2"/>
      <c r="J783" s="2"/>
      <c r="L783">
        <f ca="1">INDEX(Table1[4],MATCH(ROW()-2,Table1[5]))</f>
        <v>843</v>
      </c>
      <c r="M783" t="str">
        <f ca="1">INDEX(Sheet1!A:A,Table2[[#This Row],[//]])</f>
        <v>Labeller PL-6000 (8 digits)</v>
      </c>
      <c r="N783" t="str">
        <f ca="1">IF(INDEX(Sheet1!B:B,Table2[[#This Row],[//]])="","",INDEX(Sheet1!B:B,Table2[[#This Row],[//]]))</f>
        <v>20 pcs</v>
      </c>
      <c r="O783" s="4">
        <f ca="1">IF(INDEX(Sheet1!C:C,Table2[[#This Row],[//]])="","",INDEX(Sheet1!C:C,Table2[[#This Row],[//]]))</f>
        <v>51500</v>
      </c>
      <c r="P783" s="2" t="str">
        <f ca="1">IF(INDEX(Sheet1!D:D,Table2[[#This Row],[//]])="","",INDEX(Sheet1!D:D,Table2[[#This Row],[//]]))</f>
        <v>pc</v>
      </c>
      <c r="Q783" s="2" t="str">
        <f ca="1">IF(INDEX(Sheet1!E:E,Table2[[#This Row],[//]])="","",INDEX(Sheet1!E:E,Table2[[#This Row],[//]]))</f>
        <v>++</v>
      </c>
    </row>
    <row r="784" spans="1:17" x14ac:dyDescent="0.25">
      <c r="A784" s="2">
        <f>IF(OR(Sheet1!A784=Table1[[#Headers],[NAMA BARANG "JOYKO"]],Sheet1!A784=""),"",ROW(Sheet1!A784))</f>
        <v>784</v>
      </c>
      <c r="B784" s="2">
        <f>IF(Table1[[#This Row],[NAMA BARANG "JOYKO"]]="","",COUNT(B$2:B783)+1)</f>
        <v>740</v>
      </c>
      <c r="C784" s="2" t="str">
        <f>INDEX(Sheet1!A:A,INDEX(Table1[NAMA BARANG "JOYKO"],MATCH(ROW()-2,Table1[1])))</f>
        <v>Labeller Ink Roller (18 mm)</v>
      </c>
      <c r="D784" s="2" t="str">
        <f t="shared" si="12"/>
        <v>C2:C783</v>
      </c>
      <c r="E784" s="2">
        <f ca="1">IF(_xlfn.IFNA(MATCH(Table1[[#This Row],[2]],INDIRECT(Table1[[#This Row],[3]]),0),0)=0,INDEX(Table1[NAMA BARANG "JOYKO"],MATCH(ROW()-2,Table1[1])),"")</f>
        <v>829</v>
      </c>
      <c r="F784" s="2">
        <f ca="1">IF(Table1[4]="","",COUNT(F$2:F783)+1)</f>
        <v>767</v>
      </c>
      <c r="G784" s="2" t="str">
        <f ca="1">CELL("FORMAT",Table1[7])</f>
        <v>G</v>
      </c>
      <c r="H784" s="2"/>
      <c r="I784" s="2"/>
      <c r="J784" s="2"/>
      <c r="L784">
        <f ca="1">INDEX(Table1[4],MATCH(ROW()-2,Table1[5]))</f>
        <v>844</v>
      </c>
      <c r="M784" s="3" t="str">
        <f ca="1">INDEX(Sheet1!A:A,Table2[[#This Row],[//]])</f>
        <v>LABEL STICKER</v>
      </c>
      <c r="N784" t="str">
        <f ca="1">IF(INDEX(Sheet1!B:B,Table2[[#This Row],[//]])="","",INDEX(Sheet1!B:B,Table2[[#This Row],[//]]))</f>
        <v/>
      </c>
      <c r="O784" s="4" t="str">
        <f ca="1">IF(INDEX(Sheet1!C:C,Table2[[#This Row],[//]])="","",INDEX(Sheet1!C:C,Table2[[#This Row],[//]]))</f>
        <v/>
      </c>
      <c r="P784" s="2" t="str">
        <f ca="1">IF(INDEX(Sheet1!D:D,Table2[[#This Row],[//]])="","",INDEX(Sheet1!D:D,Table2[[#This Row],[//]]))</f>
        <v/>
      </c>
      <c r="Q784" s="2" t="str">
        <f ca="1">IF(INDEX(Sheet1!E:E,Table2[[#This Row],[//]])="","",INDEX(Sheet1!E:E,Table2[[#This Row],[//]]))</f>
        <v/>
      </c>
    </row>
    <row r="785" spans="1:17" x14ac:dyDescent="0.25">
      <c r="A785" s="2">
        <f>IF(OR(Sheet1!A785=Table1[[#Headers],[NAMA BARANG "JOYKO"]],Sheet1!A785=""),"",ROW(Sheet1!A785))</f>
        <v>785</v>
      </c>
      <c r="B785" s="2">
        <f>IF(Table1[[#This Row],[NAMA BARANG "JOYKO"]]="","",COUNT(B$2:B784)+1)</f>
        <v>741</v>
      </c>
      <c r="C785" s="2" t="str">
        <f>INDEX(Sheet1!A:A,INDEX(Table1[NAMA BARANG "JOYKO"],MATCH(ROW()-2,Table1[1])))</f>
        <v>Labeller Ink Roller (20 mm)</v>
      </c>
      <c r="D785" s="2" t="str">
        <f t="shared" si="12"/>
        <v>C2:C784</v>
      </c>
      <c r="E785" s="2">
        <f ca="1">IF(_xlfn.IFNA(MATCH(Table1[[#This Row],[2]],INDIRECT(Table1[[#This Row],[3]]),0),0)=0,INDEX(Table1[NAMA BARANG "JOYKO"],MATCH(ROW()-2,Table1[1])),"")</f>
        <v>830</v>
      </c>
      <c r="F785" s="2">
        <f ca="1">IF(Table1[4]="","",COUNT(F$2:F784)+1)</f>
        <v>768</v>
      </c>
      <c r="G785" s="2" t="str">
        <f ca="1">CELL("FORMAT",Table1[7])</f>
        <v>G</v>
      </c>
      <c r="H785" s="2"/>
      <c r="I785" s="2"/>
      <c r="J785" s="2"/>
      <c r="L785">
        <f ca="1">INDEX(Table1[4],MATCH(ROW()-2,Table1[5]))</f>
        <v>845</v>
      </c>
      <c r="M785" t="str">
        <f ca="1">INDEX(Sheet1!A:A,Table2[[#This Row],[//]])</f>
        <v>Label LB-2RL (1 baris)</v>
      </c>
      <c r="N785" t="str">
        <f ca="1">IF(INDEX(Sheet1!B:B,Table2[[#This Row],[//]])="","",INDEX(Sheet1!B:B,Table2[[#This Row],[//]]))</f>
        <v>10rollx10packx10bxs</v>
      </c>
      <c r="O785" s="4">
        <f ca="1">IF(INDEX(Sheet1!C:C,Table2[[#This Row],[//]])="","",INDEX(Sheet1!C:C,Table2[[#This Row],[//]]))</f>
        <v>2050</v>
      </c>
      <c r="P785" s="2" t="str">
        <f ca="1">IF(INDEX(Sheet1!D:D,Table2[[#This Row],[//]])="","",INDEX(Sheet1!D:D,Table2[[#This Row],[//]]))</f>
        <v>roll</v>
      </c>
      <c r="Q785" s="2" t="str">
        <f ca="1">IF(INDEX(Sheet1!E:E,Table2[[#This Row],[//]])="","",INDEX(Sheet1!E:E,Table2[[#This Row],[//]]))</f>
        <v>++</v>
      </c>
    </row>
    <row r="786" spans="1:17" x14ac:dyDescent="0.25">
      <c r="A786" s="2">
        <f>IF(OR(Sheet1!A786=Table1[[#Headers],[NAMA BARANG "JOYKO"]],Sheet1!A786=""),"",ROW(Sheet1!A786))</f>
        <v>786</v>
      </c>
      <c r="B786" s="2">
        <f>IF(Table1[[#This Row],[NAMA BARANG "JOYKO"]]="","",COUNT(B$2:B785)+1)</f>
        <v>742</v>
      </c>
      <c r="C786" s="2" t="str">
        <f>INDEX(Sheet1!A:A,INDEX(Table1[NAMA BARANG "JOYKO"],MATCH(ROW()-2,Table1[1])))</f>
        <v>Metal Stamp Ink MSI - 10</v>
      </c>
      <c r="D786" s="2" t="str">
        <f t="shared" si="12"/>
        <v>C2:C785</v>
      </c>
      <c r="E786" s="2">
        <f ca="1">IF(_xlfn.IFNA(MATCH(Table1[[#This Row],[2]],INDIRECT(Table1[[#This Row],[3]]),0),0)=0,INDEX(Table1[NAMA BARANG "JOYKO"],MATCH(ROW()-2,Table1[1])),"")</f>
        <v>831</v>
      </c>
      <c r="F786" s="2">
        <f ca="1">IF(Table1[4]="","",COUNT(F$2:F785)+1)</f>
        <v>769</v>
      </c>
      <c r="G786" s="2" t="str">
        <f ca="1">CELL("FORMAT",Table1[7])</f>
        <v>G</v>
      </c>
      <c r="H786" s="2"/>
      <c r="I786" s="2"/>
      <c r="J786" s="2"/>
      <c r="L786">
        <f ca="1">INDEX(Table1[4],MATCH(ROW()-2,Table1[5]))</f>
        <v>846</v>
      </c>
      <c r="M786" t="str">
        <f ca="1">INDEX(Sheet1!A:A,Table2[[#This Row],[//]])</f>
        <v>Label LB-1LY (1 baris,Yellow)</v>
      </c>
      <c r="N786" t="str">
        <f ca="1">IF(INDEX(Sheet1!B:B,Table2[[#This Row],[//]])="","",INDEX(Sheet1!B:B,Table2[[#This Row],[//]]))</f>
        <v>10rollx10packx10bxs</v>
      </c>
      <c r="O786" s="4">
        <f ca="1">IF(INDEX(Sheet1!C:C,Table2[[#This Row],[//]])="","",INDEX(Sheet1!C:C,Table2[[#This Row],[//]]))</f>
        <v>3000</v>
      </c>
      <c r="P786" s="2" t="str">
        <f ca="1">IF(INDEX(Sheet1!D:D,Table2[[#This Row],[//]])="","",INDEX(Sheet1!D:D,Table2[[#This Row],[//]]))</f>
        <v>roll</v>
      </c>
      <c r="Q786" s="2" t="str">
        <f ca="1">IF(INDEX(Sheet1!E:E,Table2[[#This Row],[//]])="","",INDEX(Sheet1!E:E,Table2[[#This Row],[//]]))</f>
        <v>++</v>
      </c>
    </row>
    <row r="787" spans="1:17" x14ac:dyDescent="0.25">
      <c r="A787" s="2">
        <f>IF(OR(Sheet1!A787=Table1[[#Headers],[NAMA BARANG "JOYKO"]],Sheet1!A787=""),"",ROW(Sheet1!A787))</f>
        <v>787</v>
      </c>
      <c r="B787" s="2">
        <f>IF(Table1[[#This Row],[NAMA BARANG "JOYKO"]]="","",COUNT(B$2:B786)+1)</f>
        <v>743</v>
      </c>
      <c r="C787" s="2" t="str">
        <f>INDEX(Sheet1!A:A,INDEX(Table1[NAMA BARANG "JOYKO"],MATCH(ROW()-2,Table1[1])))</f>
        <v xml:space="preserve">Stamp Pad Ink SPI- 11 ~ 15 </v>
      </c>
      <c r="D787" s="2" t="str">
        <f t="shared" si="12"/>
        <v>C2:C786</v>
      </c>
      <c r="E787" s="2">
        <f ca="1">IF(_xlfn.IFNA(MATCH(Table1[[#This Row],[2]],INDIRECT(Table1[[#This Row],[3]]),0),0)=0,INDEX(Table1[NAMA BARANG "JOYKO"],MATCH(ROW()-2,Table1[1])),"")</f>
        <v>832</v>
      </c>
      <c r="F787" s="2">
        <f ca="1">IF(Table1[4]="","",COUNT(F$2:F786)+1)</f>
        <v>770</v>
      </c>
      <c r="G787" s="2" t="str">
        <f ca="1">CELL("FORMAT",Table1[7])</f>
        <v>G</v>
      </c>
      <c r="H787" s="2"/>
      <c r="I787" s="2"/>
      <c r="J787" s="2"/>
      <c r="L787">
        <f ca="1">INDEX(Table1[4],MATCH(ROW()-2,Table1[5]))</f>
        <v>847</v>
      </c>
      <c r="M787" t="str">
        <f ca="1">INDEX(Sheet1!A:A,Table2[[#This Row],[//]])</f>
        <v>Label LB-P2LN (2 baris)</v>
      </c>
      <c r="N787" t="str">
        <f ca="1">IF(INDEX(Sheet1!B:B,Table2[[#This Row],[//]])="","",INDEX(Sheet1!B:B,Table2[[#This Row],[//]]))</f>
        <v>10rollx10packx5bxs</v>
      </c>
      <c r="O787" s="4">
        <f ca="1">IF(INDEX(Sheet1!C:C,Table2[[#This Row],[//]])="","",INDEX(Sheet1!C:C,Table2[[#This Row],[//]]))</f>
        <v>3050</v>
      </c>
      <c r="P787" s="2" t="str">
        <f ca="1">IF(INDEX(Sheet1!D:D,Table2[[#This Row],[//]])="","",INDEX(Sheet1!D:D,Table2[[#This Row],[//]]))</f>
        <v>roll</v>
      </c>
      <c r="Q787" s="2" t="str">
        <f ca="1">IF(INDEX(Sheet1!E:E,Table2[[#This Row],[//]])="","",INDEX(Sheet1!E:E,Table2[[#This Row],[//]]))</f>
        <v>++</v>
      </c>
    </row>
    <row r="788" spans="1:17" x14ac:dyDescent="0.25">
      <c r="A788" s="2">
        <f>IF(OR(Sheet1!A788=Table1[[#Headers],[NAMA BARANG "JOYKO"]],Sheet1!A788=""),"",ROW(Sheet1!A788))</f>
        <v>788</v>
      </c>
      <c r="B788" s="2">
        <f>IF(Table1[[#This Row],[NAMA BARANG "JOYKO"]]="","",COUNT(B$2:B787)+1)</f>
        <v>744</v>
      </c>
      <c r="C788" s="2" t="str">
        <f>INDEX(Sheet1!A:A,INDEX(Table1[NAMA BARANG "JOYKO"],MATCH(ROW()-2,Table1[1])))</f>
        <v>KEY</v>
      </c>
      <c r="D788" s="2" t="str">
        <f t="shared" si="12"/>
        <v>C2:C787</v>
      </c>
      <c r="E788" s="2">
        <f ca="1">IF(_xlfn.IFNA(MATCH(Table1[[#This Row],[2]],INDIRECT(Table1[[#This Row],[3]]),0),0)=0,INDEX(Table1[NAMA BARANG "JOYKO"],MATCH(ROW()-2,Table1[1])),"")</f>
        <v>833</v>
      </c>
      <c r="F788" s="2">
        <f ca="1">IF(Table1[4]="","",COUNT(F$2:F787)+1)</f>
        <v>771</v>
      </c>
      <c r="G788" s="2" t="str">
        <f ca="1">CELL("FORMAT",Table1[7])</f>
        <v>G</v>
      </c>
      <c r="H788" s="2"/>
      <c r="I788" s="2"/>
      <c r="J788" s="2"/>
      <c r="L788">
        <f ca="1">INDEX(Table1[4],MATCH(ROW()-2,Table1[5]))</f>
        <v>848</v>
      </c>
      <c r="M788" t="str">
        <f ca="1">INDEX(Sheet1!A:A,Table2[[#This Row],[//]])</f>
        <v>Label LB-P2CC (2 baris,cah-cah)</v>
      </c>
      <c r="N788" t="str">
        <f ca="1">IF(INDEX(Sheet1!B:B,Table2[[#This Row],[//]])="","",INDEX(Sheet1!B:B,Table2[[#This Row],[//]]))</f>
        <v>10rollx10packx5bxs</v>
      </c>
      <c r="O788" s="4">
        <f ca="1">IF(INDEX(Sheet1!C:C,Table2[[#This Row],[//]])="","",INDEX(Sheet1!C:C,Table2[[#This Row],[//]]))</f>
        <v>3300</v>
      </c>
      <c r="P788" s="2" t="str">
        <f ca="1">IF(INDEX(Sheet1!D:D,Table2[[#This Row],[//]])="","",INDEX(Sheet1!D:D,Table2[[#This Row],[//]]))</f>
        <v>roll</v>
      </c>
      <c r="Q788" s="2" t="str">
        <f ca="1">IF(INDEX(Sheet1!E:E,Table2[[#This Row],[//]])="","",INDEX(Sheet1!E:E,Table2[[#This Row],[//]]))</f>
        <v>++</v>
      </c>
    </row>
    <row r="789" spans="1:17" x14ac:dyDescent="0.25">
      <c r="A789" s="2">
        <f>IF(OR(Sheet1!A789=Table1[[#Headers],[NAMA BARANG "JOYKO"]],Sheet1!A789=""),"",ROW(Sheet1!A789))</f>
        <v>789</v>
      </c>
      <c r="B789" s="2">
        <f>IF(Table1[[#This Row],[NAMA BARANG "JOYKO"]]="","",COUNT(B$2:B788)+1)</f>
        <v>745</v>
      </c>
      <c r="C789" s="2" t="str">
        <f>INDEX(Sheet1!A:A,INDEX(Table1[NAMA BARANG "JOYKO"],MATCH(ROW()-2,Table1[1])))</f>
        <v>Key Ring KR-6</v>
      </c>
      <c r="D789" s="2" t="str">
        <f t="shared" si="12"/>
        <v>C2:C788</v>
      </c>
      <c r="E789" s="2">
        <f ca="1">IF(_xlfn.IFNA(MATCH(Table1[[#This Row],[2]],INDIRECT(Table1[[#This Row],[3]]),0),0)=0,INDEX(Table1[NAMA BARANG "JOYKO"],MATCH(ROW()-2,Table1[1])),"")</f>
        <v>834</v>
      </c>
      <c r="F789" s="2">
        <f ca="1">IF(Table1[4]="","",COUNT(F$2:F788)+1)</f>
        <v>772</v>
      </c>
      <c r="G789" s="2" t="str">
        <f ca="1">CELL("FORMAT",Table1[7])</f>
        <v>G</v>
      </c>
      <c r="H789" s="2"/>
      <c r="I789" s="2"/>
      <c r="J789" s="2"/>
      <c r="L789">
        <f ca="1">INDEX(Table1[4],MATCH(ROW()-2,Table1[5]))</f>
        <v>849</v>
      </c>
      <c r="M789" t="str">
        <f ca="1">INDEX(Sheet1!A:A,Table2[[#This Row],[//]])</f>
        <v>Label LB-P2CY (2 baris,cah-cah,yellow)</v>
      </c>
      <c r="N789" t="str">
        <f ca="1">IF(INDEX(Sheet1!B:B,Table2[[#This Row],[//]])="","",INDEX(Sheet1!B:B,Table2[[#This Row],[//]]))</f>
        <v>10rollx10packx5bxs</v>
      </c>
      <c r="O789" s="4">
        <f ca="1">IF(INDEX(Sheet1!C:C,Table2[[#This Row],[//]])="","",INDEX(Sheet1!C:C,Table2[[#This Row],[//]]))</f>
        <v>4200</v>
      </c>
      <c r="P789" s="2" t="str">
        <f ca="1">IF(INDEX(Sheet1!D:D,Table2[[#This Row],[//]])="","",INDEX(Sheet1!D:D,Table2[[#This Row],[//]]))</f>
        <v>roll</v>
      </c>
      <c r="Q789" s="2" t="str">
        <f ca="1">IF(INDEX(Sheet1!E:E,Table2[[#This Row],[//]])="","",INDEX(Sheet1!E:E,Table2[[#This Row],[//]]))</f>
        <v>++</v>
      </c>
    </row>
    <row r="790" spans="1:17" x14ac:dyDescent="0.25">
      <c r="A790" s="2">
        <f>IF(OR(Sheet1!A790=Table1[[#Headers],[NAMA BARANG "JOYKO"]],Sheet1!A790=""),"",ROW(Sheet1!A790))</f>
        <v>790</v>
      </c>
      <c r="B790" s="2">
        <f>IF(Table1[[#This Row],[NAMA BARANG "JOYKO"]]="","",COUNT(B$2:B789)+1)</f>
        <v>746</v>
      </c>
      <c r="C790" s="2" t="str">
        <f>INDEX(Sheet1!A:A,INDEX(Table1[NAMA BARANG "JOYKO"],MATCH(ROW()-2,Table1[1])))</f>
        <v>Key Ring KR-8 (Drum)</v>
      </c>
      <c r="D790" s="2" t="str">
        <f t="shared" si="12"/>
        <v>C2:C789</v>
      </c>
      <c r="E790" s="2">
        <f ca="1">IF(_xlfn.IFNA(MATCH(Table1[[#This Row],[2]],INDIRECT(Table1[[#This Row],[3]]),0),0)=0,INDEX(Table1[NAMA BARANG "JOYKO"],MATCH(ROW()-2,Table1[1])),"")</f>
        <v>835</v>
      </c>
      <c r="F790" s="2">
        <f ca="1">IF(Table1[4]="","",COUNT(F$2:F789)+1)</f>
        <v>773</v>
      </c>
      <c r="G790" s="2" t="str">
        <f ca="1">CELL("FORMAT",Table1[7])</f>
        <v>G</v>
      </c>
      <c r="H790" s="2"/>
      <c r="I790" s="2"/>
      <c r="J790" s="2"/>
      <c r="L790">
        <f ca="1">INDEX(Table1[4],MATCH(ROW()-2,Table1[5]))</f>
        <v>850</v>
      </c>
      <c r="M790" t="str">
        <f ca="1">INDEX(Sheet1!A:A,Table2[[#This Row],[//]])</f>
        <v>Label LB-3 (2 baris,Yellow,Fluor)</v>
      </c>
      <c r="N790" t="str">
        <f ca="1">IF(INDEX(Sheet1!B:B,Table2[[#This Row],[//]])="","",INDEX(Sheet1!B:B,Table2[[#This Row],[//]]))</f>
        <v>10rollx10packx5bxs</v>
      </c>
      <c r="O790" s="4">
        <f ca="1">IF(INDEX(Sheet1!C:C,Table2[[#This Row],[//]])="","",INDEX(Sheet1!C:C,Table2[[#This Row],[//]]))</f>
        <v>4300</v>
      </c>
      <c r="P790" s="2" t="str">
        <f ca="1">IF(INDEX(Sheet1!D:D,Table2[[#This Row],[//]])="","",INDEX(Sheet1!D:D,Table2[[#This Row],[//]]))</f>
        <v>roll</v>
      </c>
      <c r="Q790" s="2" t="str">
        <f ca="1">IF(INDEX(Sheet1!E:E,Table2[[#This Row],[//]])="","",INDEX(Sheet1!E:E,Table2[[#This Row],[//]]))</f>
        <v>++</v>
      </c>
    </row>
    <row r="791" spans="1:17" x14ac:dyDescent="0.25">
      <c r="A791" s="2">
        <f>IF(OR(Sheet1!A791=Table1[[#Headers],[NAMA BARANG "JOYKO"]],Sheet1!A791=""),"",ROW(Sheet1!A791))</f>
        <v>791</v>
      </c>
      <c r="B791" s="2">
        <f>IF(Table1[[#This Row],[NAMA BARANG "JOYKO"]]="","",COUNT(B$2:B790)+1)</f>
        <v>747</v>
      </c>
      <c r="C791" s="2" t="str">
        <f>INDEX(Sheet1!A:A,INDEX(Table1[NAMA BARANG "JOYKO"],MATCH(ROW()-2,Table1[1])))</f>
        <v>Key Ring KR-9 (Drum)</v>
      </c>
      <c r="D791" s="2" t="str">
        <f t="shared" si="12"/>
        <v>C2:C790</v>
      </c>
      <c r="E791" s="2">
        <f ca="1">IF(_xlfn.IFNA(MATCH(Table1[[#This Row],[2]],INDIRECT(Table1[[#This Row],[3]]),0),0)=0,INDEX(Table1[NAMA BARANG "JOYKO"],MATCH(ROW()-2,Table1[1])),"")</f>
        <v>836</v>
      </c>
      <c r="F791" s="2">
        <f ca="1">IF(Table1[4]="","",COUNT(F$2:F790)+1)</f>
        <v>774</v>
      </c>
      <c r="G791" s="2" t="str">
        <f ca="1">CELL("FORMAT",Table1[7])</f>
        <v>G</v>
      </c>
      <c r="H791" s="2"/>
      <c r="I791" s="2"/>
      <c r="J791" s="2"/>
      <c r="L791">
        <f ca="1">INDEX(Table1[4],MATCH(ROW()-2,Table1[5]))</f>
        <v>851</v>
      </c>
      <c r="M791" t="str">
        <f ca="1">INDEX(Sheet1!A:A,Table2[[#This Row],[//]])</f>
        <v>Label LB-6 (1 baris,Yellow Fluor)</v>
      </c>
      <c r="N791" t="str">
        <f ca="1">IF(INDEX(Sheet1!B:B,Table2[[#This Row],[//]])="","",INDEX(Sheet1!B:B,Table2[[#This Row],[//]]))</f>
        <v>10rollx10packx10bxs</v>
      </c>
      <c r="O791" s="4">
        <f ca="1">IF(INDEX(Sheet1!C:C,Table2[[#This Row],[//]])="","",INDEX(Sheet1!C:C,Table2[[#This Row],[//]]))</f>
        <v>3000</v>
      </c>
      <c r="P791" s="2" t="str">
        <f ca="1">IF(INDEX(Sheet1!D:D,Table2[[#This Row],[//]])="","",INDEX(Sheet1!D:D,Table2[[#This Row],[//]]))</f>
        <v>roll</v>
      </c>
      <c r="Q791" s="2" t="str">
        <f ca="1">IF(INDEX(Sheet1!E:E,Table2[[#This Row],[//]])="","",INDEX(Sheet1!E:E,Table2[[#This Row],[//]]))</f>
        <v>++</v>
      </c>
    </row>
    <row r="792" spans="1:17" x14ac:dyDescent="0.25">
      <c r="A792" s="2">
        <f>IF(OR(Sheet1!A792=Table1[[#Headers],[NAMA BARANG "JOYKO"]],Sheet1!A792=""),"",ROW(Sheet1!A792))</f>
        <v>792</v>
      </c>
      <c r="B792" s="2">
        <f>IF(Table1[[#This Row],[NAMA BARANG "JOYKO"]]="","",COUNT(B$2:B791)+1)</f>
        <v>748</v>
      </c>
      <c r="C792" s="2" t="str">
        <f>INDEX(Sheet1!A:A,INDEX(Table1[NAMA BARANG "JOYKO"],MATCH(ROW()-2,Table1[1])))</f>
        <v>Key Ring KR-10</v>
      </c>
      <c r="D792" s="2" t="str">
        <f t="shared" si="12"/>
        <v>C2:C791</v>
      </c>
      <c r="E792" s="2">
        <f ca="1">IF(_xlfn.IFNA(MATCH(Table1[[#This Row],[2]],INDIRECT(Table1[[#This Row],[3]]),0),0)=0,INDEX(Table1[NAMA BARANG "JOYKO"],MATCH(ROW()-2,Table1[1])),"")</f>
        <v>837</v>
      </c>
      <c r="F792" s="2">
        <f ca="1">IF(Table1[4]="","",COUNT(F$2:F791)+1)</f>
        <v>775</v>
      </c>
      <c r="G792" s="2" t="str">
        <f ca="1">CELL("FORMAT",Table1[7])</f>
        <v>G</v>
      </c>
      <c r="H792" s="2"/>
      <c r="I792" s="2"/>
      <c r="J792" s="2"/>
      <c r="L792">
        <f ca="1">INDEX(Table1[4],MATCH(ROW()-2,Table1[5]))</f>
        <v>852</v>
      </c>
      <c r="M792" t="str">
        <f ca="1">INDEX(Sheet1!A:A,Table2[[#This Row],[//]])</f>
        <v>Label LB-7 (1 baris,Orange Fluor)</v>
      </c>
      <c r="N792" t="str">
        <f ca="1">IF(INDEX(Sheet1!B:B,Table2[[#This Row],[//]])="","",INDEX(Sheet1!B:B,Table2[[#This Row],[//]]))</f>
        <v>10rollx10packx10bxs</v>
      </c>
      <c r="O792" s="4">
        <f ca="1">IF(INDEX(Sheet1!C:C,Table2[[#This Row],[//]])="","",INDEX(Sheet1!C:C,Table2[[#This Row],[//]]))</f>
        <v>3000</v>
      </c>
      <c r="P792" s="2" t="str">
        <f ca="1">IF(INDEX(Sheet1!D:D,Table2[[#This Row],[//]])="","",INDEX(Sheet1!D:D,Table2[[#This Row],[//]]))</f>
        <v>roll</v>
      </c>
      <c r="Q792" s="2" t="str">
        <f ca="1">IF(INDEX(Sheet1!E:E,Table2[[#This Row],[//]])="","",INDEX(Sheet1!E:E,Table2[[#This Row],[//]]))</f>
        <v>++</v>
      </c>
    </row>
    <row r="793" spans="1:17" x14ac:dyDescent="0.25">
      <c r="A793" s="2">
        <f>IF(OR(Sheet1!A793=Table1[[#Headers],[NAMA BARANG "JOYKO"]],Sheet1!A793=""),"",ROW(Sheet1!A793))</f>
        <v>793</v>
      </c>
      <c r="B793" s="2">
        <f>IF(Table1[[#This Row],[NAMA BARANG "JOYKO"]]="","",COUNT(B$2:B792)+1)</f>
        <v>749</v>
      </c>
      <c r="C793" s="2" t="str">
        <f>INDEX(Sheet1!A:A,INDEX(Table1[NAMA BARANG "JOYKO"],MATCH(ROW()-2,Table1[1])))</f>
        <v>LABELLER</v>
      </c>
      <c r="D793" s="2" t="str">
        <f t="shared" si="12"/>
        <v>C2:C792</v>
      </c>
      <c r="E793" s="2">
        <f ca="1">IF(_xlfn.IFNA(MATCH(Table1[[#This Row],[2]],INDIRECT(Table1[[#This Row],[3]]),0),0)=0,INDEX(Table1[NAMA BARANG "JOYKO"],MATCH(ROW()-2,Table1[1])),"")</f>
        <v>838</v>
      </c>
      <c r="F793" s="2">
        <f ca="1">IF(Table1[4]="","",COUNT(F$2:F792)+1)</f>
        <v>776</v>
      </c>
      <c r="G793" s="2" t="str">
        <f ca="1">CELL("FORMAT",Table1[7])</f>
        <v>G</v>
      </c>
      <c r="H793" s="2"/>
      <c r="I793" s="2"/>
      <c r="J793" s="2"/>
      <c r="L793">
        <f ca="1">INDEX(Table1[4],MATCH(ROW()-2,Table1[5]))</f>
        <v>853</v>
      </c>
      <c r="M793" t="str">
        <f ca="1">INDEX(Sheet1!A:A,Table2[[#This Row],[//]])</f>
        <v>Label LB-8 (2 baris,Orange Fluor)</v>
      </c>
      <c r="N793" t="str">
        <f ca="1">IF(INDEX(Sheet1!B:B,Table2[[#This Row],[//]])="","",INDEX(Sheet1!B:B,Table2[[#This Row],[//]]))</f>
        <v>10rollx10packx5bxs</v>
      </c>
      <c r="O793" s="4">
        <f ca="1">IF(INDEX(Sheet1!C:C,Table2[[#This Row],[//]])="","",INDEX(Sheet1!C:C,Table2[[#This Row],[//]]))</f>
        <v>4300</v>
      </c>
      <c r="P793" s="2" t="str">
        <f ca="1">IF(INDEX(Sheet1!D:D,Table2[[#This Row],[//]])="","",INDEX(Sheet1!D:D,Table2[[#This Row],[//]]))</f>
        <v>roll</v>
      </c>
      <c r="Q793" s="2" t="str">
        <f ca="1">IF(INDEX(Sheet1!E:E,Table2[[#This Row],[//]])="","",INDEX(Sheet1!E:E,Table2[[#This Row],[//]]))</f>
        <v>++</v>
      </c>
    </row>
    <row r="794" spans="1:17" x14ac:dyDescent="0.25">
      <c r="A794" s="2">
        <f>IF(OR(Sheet1!A794=Table1[[#Headers],[NAMA BARANG "JOYKO"]],Sheet1!A794=""),"",ROW(Sheet1!A794))</f>
        <v>794</v>
      </c>
      <c r="B794" s="2">
        <f>IF(Table1[[#This Row],[NAMA BARANG "JOYKO"]]="","",COUNT(B$2:B793)+1)</f>
        <v>750</v>
      </c>
      <c r="C794" s="2" t="str">
        <f>INDEX(Sheet1!A:A,INDEX(Table1[NAMA BARANG "JOYKO"],MATCH(ROW()-2,Table1[1])))</f>
        <v>Labeller MX-5500 (8 digits)</v>
      </c>
      <c r="D794" s="2" t="str">
        <f t="shared" si="12"/>
        <v>C2:C793</v>
      </c>
      <c r="E794" s="2">
        <f ca="1">IF(_xlfn.IFNA(MATCH(Table1[[#This Row],[2]],INDIRECT(Table1[[#This Row],[3]]),0),0)=0,INDEX(Table1[NAMA BARANG "JOYKO"],MATCH(ROW()-2,Table1[1])),"")</f>
        <v>839</v>
      </c>
      <c r="F794" s="2">
        <f ca="1">IF(Table1[4]="","",COUNT(F$2:F793)+1)</f>
        <v>777</v>
      </c>
      <c r="G794" s="2" t="str">
        <f ca="1">CELL("FORMAT",Table1[7])</f>
        <v>G</v>
      </c>
      <c r="H794" s="2"/>
      <c r="I794" s="2"/>
      <c r="J794" s="2"/>
      <c r="L794">
        <f ca="1">INDEX(Table1[4],MATCH(ROW()-2,Table1[5]))</f>
        <v>854</v>
      </c>
      <c r="M794" t="str">
        <f ca="1">INDEX(Sheet1!A:A,Table2[[#This Row],[//]])</f>
        <v>Label LB-9 (1 baris,Green Fluor)</v>
      </c>
      <c r="N794" t="str">
        <f ca="1">IF(INDEX(Sheet1!B:B,Table2[[#This Row],[//]])="","",INDEX(Sheet1!B:B,Table2[[#This Row],[//]]))</f>
        <v>10rollx10packx10bxs</v>
      </c>
      <c r="O794" s="4">
        <f ca="1">IF(INDEX(Sheet1!C:C,Table2[[#This Row],[//]])="","",INDEX(Sheet1!C:C,Table2[[#This Row],[//]]))</f>
        <v>3000</v>
      </c>
      <c r="P794" s="2" t="str">
        <f ca="1">IF(INDEX(Sheet1!D:D,Table2[[#This Row],[//]])="","",INDEX(Sheet1!D:D,Table2[[#This Row],[//]]))</f>
        <v>roll</v>
      </c>
      <c r="Q794" s="2" t="str">
        <f ca="1">IF(INDEX(Sheet1!E:E,Table2[[#This Row],[//]])="","",INDEX(Sheet1!E:E,Table2[[#This Row],[//]]))</f>
        <v>++</v>
      </c>
    </row>
    <row r="795" spans="1:17" x14ac:dyDescent="0.25">
      <c r="A795" s="2">
        <f>IF(OR(Sheet1!A795=Table1[[#Headers],[NAMA BARANG "JOYKO"]],Sheet1!A795=""),"",ROW(Sheet1!A795))</f>
        <v>795</v>
      </c>
      <c r="B795" s="2">
        <f>IF(Table1[[#This Row],[NAMA BARANG "JOYKO"]]="","",COUNT(B$2:B794)+1)</f>
        <v>751</v>
      </c>
      <c r="C795" s="2" t="str">
        <f>INDEX(Sheet1!A:A,INDEX(Table1[NAMA BARANG "JOYKO"],MATCH(ROW()-2,Table1[1])))</f>
        <v>Labeller MX-5500M (8 digits)</v>
      </c>
      <c r="D795" s="2" t="str">
        <f t="shared" si="12"/>
        <v>C2:C794</v>
      </c>
      <c r="E795" s="2">
        <f ca="1">IF(_xlfn.IFNA(MATCH(Table1[[#This Row],[2]],INDIRECT(Table1[[#This Row],[3]]),0),0)=0,INDEX(Table1[NAMA BARANG "JOYKO"],MATCH(ROW()-2,Table1[1])),"")</f>
        <v>840</v>
      </c>
      <c r="F795" s="2">
        <f ca="1">IF(Table1[4]="","",COUNT(F$2:F794)+1)</f>
        <v>778</v>
      </c>
      <c r="G795" s="2" t="str">
        <f ca="1">CELL("FORMAT",Table1[7])</f>
        <v>G</v>
      </c>
      <c r="H795" s="2"/>
      <c r="I795" s="2"/>
      <c r="J795" s="2"/>
      <c r="L795">
        <f ca="1">INDEX(Table1[4],MATCH(ROW()-2,Table1[5]))</f>
        <v>855</v>
      </c>
      <c r="M795" t="str">
        <f ca="1">INDEX(Sheet1!A:A,Table2[[#This Row],[//]])</f>
        <v>Label LB-10 (2 baris,Green Fluor)</v>
      </c>
      <c r="N795" t="str">
        <f ca="1">IF(INDEX(Sheet1!B:B,Table2[[#This Row],[//]])="","",INDEX(Sheet1!B:B,Table2[[#This Row],[//]]))</f>
        <v>10rollx10packx5bxs</v>
      </c>
      <c r="O795" s="4">
        <f ca="1">IF(INDEX(Sheet1!C:C,Table2[[#This Row],[//]])="","",INDEX(Sheet1!C:C,Table2[[#This Row],[//]]))</f>
        <v>4300</v>
      </c>
      <c r="P795" s="2" t="str">
        <f ca="1">IF(INDEX(Sheet1!D:D,Table2[[#This Row],[//]])="","",INDEX(Sheet1!D:D,Table2[[#This Row],[//]]))</f>
        <v>roll</v>
      </c>
      <c r="Q795" s="2" t="str">
        <f ca="1">IF(INDEX(Sheet1!E:E,Table2[[#This Row],[//]])="","",INDEX(Sheet1!E:E,Table2[[#This Row],[//]]))</f>
        <v>++</v>
      </c>
    </row>
    <row r="796" spans="1:17" x14ac:dyDescent="0.25">
      <c r="A796" s="2">
        <f>IF(OR(Sheet1!A796=Table1[[#Headers],[NAMA BARANG "JOYKO"]],Sheet1!A796=""),"",ROW(Sheet1!A796))</f>
        <v>796</v>
      </c>
      <c r="B796" s="2">
        <f>IF(Table1[[#This Row],[NAMA BARANG "JOYKO"]]="","",COUNT(B$2:B795)+1)</f>
        <v>752</v>
      </c>
      <c r="C796" s="2" t="str">
        <f>INDEX(Sheet1!A:A,INDEX(Table1[NAMA BARANG "JOYKO"],MATCH(ROW()-2,Table1[1])))</f>
        <v>Labeller MX-6600N (10 digits, 2 lines)</v>
      </c>
      <c r="D796" s="2" t="str">
        <f t="shared" si="12"/>
        <v>C2:C795</v>
      </c>
      <c r="E796" s="2">
        <f ca="1">IF(_xlfn.IFNA(MATCH(Table1[[#This Row],[2]],INDIRECT(Table1[[#This Row],[3]]),0),0)=0,INDEX(Table1[NAMA BARANG "JOYKO"],MATCH(ROW()-2,Table1[1])),"")</f>
        <v>841</v>
      </c>
      <c r="F796" s="2">
        <f ca="1">IF(Table1[4]="","",COUNT(F$2:F795)+1)</f>
        <v>779</v>
      </c>
      <c r="G796" s="2" t="str">
        <f ca="1">CELL("FORMAT",Table1[7])</f>
        <v>G</v>
      </c>
      <c r="H796" s="2"/>
      <c r="I796" s="2"/>
      <c r="J796" s="2"/>
      <c r="L796">
        <f ca="1">INDEX(Table1[4],MATCH(ROW()-2,Table1[5]))</f>
        <v>856</v>
      </c>
      <c r="M796" t="str">
        <f ca="1">INDEX(Sheet1!A:A,Table2[[#This Row],[//]])</f>
        <v>Label Sticker Paper LSP-09</v>
      </c>
      <c r="N796" t="str">
        <f ca="1">IF(INDEX(Sheet1!B:B,Table2[[#This Row],[//]])="","",INDEX(Sheet1!B:B,Table2[[#This Row],[//]]))</f>
        <v>50 pack</v>
      </c>
      <c r="O796" s="4">
        <f ca="1">IF(INDEX(Sheet1!C:C,Table2[[#This Row],[//]])="","",INDEX(Sheet1!C:C,Table2[[#This Row],[//]]))</f>
        <v>15500</v>
      </c>
      <c r="P796" s="2" t="str">
        <f ca="1">IF(INDEX(Sheet1!D:D,Table2[[#This Row],[//]])="","",INDEX(Sheet1!D:D,Table2[[#This Row],[//]]))</f>
        <v>pack</v>
      </c>
      <c r="Q796" s="2" t="str">
        <f ca="1">IF(INDEX(Sheet1!E:E,Table2[[#This Row],[//]])="","",INDEX(Sheet1!E:E,Table2[[#This Row],[//]]))</f>
        <v>++</v>
      </c>
    </row>
    <row r="797" spans="1:17" x14ac:dyDescent="0.25">
      <c r="A797" s="2">
        <f>IF(OR(Sheet1!A797=Table1[[#Headers],[NAMA BARANG "JOYKO"]],Sheet1!A797=""),"",ROW(Sheet1!A797))</f>
        <v>797</v>
      </c>
      <c r="B797" s="2">
        <f>IF(Table1[[#This Row],[NAMA BARANG "JOYKO"]]="","",COUNT(B$2:B796)+1)</f>
        <v>753</v>
      </c>
      <c r="C797" s="2" t="str">
        <f>INDEX(Sheet1!A:A,INDEX(Table1[NAMA BARANG "JOYKO"],MATCH(ROW()-2,Table1[1])))</f>
        <v>Labeller MX-6600A (10 digits, 2 lines)</v>
      </c>
      <c r="D797" s="2" t="str">
        <f t="shared" si="12"/>
        <v>C2:C796</v>
      </c>
      <c r="E797" s="2">
        <f ca="1">IF(_xlfn.IFNA(MATCH(Table1[[#This Row],[2]],INDIRECT(Table1[[#This Row],[3]]),0),0)=0,INDEX(Table1[NAMA BARANG "JOYKO"],MATCH(ROW()-2,Table1[1])),"")</f>
        <v>842</v>
      </c>
      <c r="F797" s="2">
        <f ca="1">IF(Table1[4]="","",COUNT(F$2:F796)+1)</f>
        <v>780</v>
      </c>
      <c r="G797" s="2" t="str">
        <f ca="1">CELL("FORMAT",Table1[7])</f>
        <v>G</v>
      </c>
      <c r="H797" s="2"/>
      <c r="I797" s="2"/>
      <c r="J797" s="2"/>
      <c r="L797">
        <f ca="1">INDEX(Table1[4],MATCH(ROW()-2,Table1[5]))</f>
        <v>857</v>
      </c>
      <c r="M797" t="str">
        <f ca="1">INDEX(Sheet1!A:A,Table2[[#This Row],[//]])</f>
        <v>Self-Adhesive Labels SALB-1701 (13x38mm)</v>
      </c>
      <c r="N797" t="str">
        <f ca="1">IF(INDEX(Sheet1!B:B,Table2[[#This Row],[//]])="","",INDEX(Sheet1!B:B,Table2[[#This Row],[//]]))</f>
        <v>100pcs x 6bxs</v>
      </c>
      <c r="O797" s="4">
        <f ca="1">IF(INDEX(Sheet1!C:C,Table2[[#This Row],[//]])="","",INDEX(Sheet1!C:C,Table2[[#This Row],[//]]))</f>
        <v>2500</v>
      </c>
      <c r="P797" s="2" t="str">
        <f ca="1">IF(INDEX(Sheet1!D:D,Table2[[#This Row],[//]])="","",INDEX(Sheet1!D:D,Table2[[#This Row],[//]]))</f>
        <v>pcs</v>
      </c>
      <c r="Q797" s="2" t="str">
        <f ca="1">IF(INDEX(Sheet1!E:E,Table2[[#This Row],[//]])="","",INDEX(Sheet1!E:E,Table2[[#This Row],[//]]))</f>
        <v>++</v>
      </c>
    </row>
    <row r="798" spans="1:17" x14ac:dyDescent="0.25">
      <c r="A798" s="2">
        <f>IF(OR(Sheet1!A798=Table1[[#Headers],[NAMA BARANG "JOYKO"]],Sheet1!A798=""),"",ROW(Sheet1!A798))</f>
        <v>798</v>
      </c>
      <c r="B798" s="2">
        <f>IF(Table1[[#This Row],[NAMA BARANG "JOYKO"]]="","",COUNT(B$2:B797)+1)</f>
        <v>754</v>
      </c>
      <c r="C798" s="2" t="str">
        <f>INDEX(Sheet1!A:A,INDEX(Table1[NAMA BARANG "JOYKO"],MATCH(ROW()-2,Table1[1])))</f>
        <v>Labeller PL-6000 (8 digits)</v>
      </c>
      <c r="D798" s="2" t="str">
        <f t="shared" si="12"/>
        <v>C2:C797</v>
      </c>
      <c r="E798" s="2">
        <f ca="1">IF(_xlfn.IFNA(MATCH(Table1[[#This Row],[2]],INDIRECT(Table1[[#This Row],[3]]),0),0)=0,INDEX(Table1[NAMA BARANG "JOYKO"],MATCH(ROW()-2,Table1[1])),"")</f>
        <v>843</v>
      </c>
      <c r="F798" s="2">
        <f ca="1">IF(Table1[4]="","",COUNT(F$2:F797)+1)</f>
        <v>781</v>
      </c>
      <c r="G798" s="2" t="str">
        <f ca="1">CELL("FORMAT",Table1[7])</f>
        <v>G</v>
      </c>
      <c r="H798" s="2"/>
      <c r="I798" s="2"/>
      <c r="J798" s="2"/>
      <c r="L798">
        <f ca="1">INDEX(Table1[4],MATCH(ROW()-2,Table1[5]))</f>
        <v>858</v>
      </c>
      <c r="M798" t="str">
        <f ca="1">INDEX(Sheet1!A:A,Table2[[#This Row],[//]])</f>
        <v>Self-Adhesive Labels SALB-1703 (34x73mm)</v>
      </c>
      <c r="N798" t="str">
        <f ca="1">IF(INDEX(Sheet1!B:B,Table2[[#This Row],[//]])="","",INDEX(Sheet1!B:B,Table2[[#This Row],[//]]))</f>
        <v>100pcs x 6bxs</v>
      </c>
      <c r="O798" s="4">
        <f ca="1">IF(INDEX(Sheet1!C:C,Table2[[#This Row],[//]])="","",INDEX(Sheet1!C:C,Table2[[#This Row],[//]]))</f>
        <v>2500</v>
      </c>
      <c r="P798" s="2" t="str">
        <f ca="1">IF(INDEX(Sheet1!D:D,Table2[[#This Row],[//]])="","",INDEX(Sheet1!D:D,Table2[[#This Row],[//]]))</f>
        <v>pcs</v>
      </c>
      <c r="Q798" s="2" t="str">
        <f ca="1">IF(INDEX(Sheet1!E:E,Table2[[#This Row],[//]])="","",INDEX(Sheet1!E:E,Table2[[#This Row],[//]]))</f>
        <v>++</v>
      </c>
    </row>
    <row r="799" spans="1:17" x14ac:dyDescent="0.25">
      <c r="A799" s="2">
        <f>IF(OR(Sheet1!A799=Table1[[#Headers],[NAMA BARANG "JOYKO"]],Sheet1!A799=""),"",ROW(Sheet1!A799))</f>
        <v>799</v>
      </c>
      <c r="B799" s="2">
        <f>IF(Table1[[#This Row],[NAMA BARANG "JOYKO"]]="","",COUNT(B$2:B798)+1)</f>
        <v>755</v>
      </c>
      <c r="C799" s="2" t="str">
        <f>INDEX(Sheet1!A:A,INDEX(Table1[NAMA BARANG "JOYKO"],MATCH(ROW()-2,Table1[1])))</f>
        <v>LABEL STICKER</v>
      </c>
      <c r="D799" s="2" t="str">
        <f t="shared" si="12"/>
        <v>C2:C798</v>
      </c>
      <c r="E799" s="2">
        <f ca="1">IF(_xlfn.IFNA(MATCH(Table1[[#This Row],[2]],INDIRECT(Table1[[#This Row],[3]]),0),0)=0,INDEX(Table1[NAMA BARANG "JOYKO"],MATCH(ROW()-2,Table1[1])),"")</f>
        <v>844</v>
      </c>
      <c r="F799" s="2">
        <f ca="1">IF(Table1[4]="","",COUNT(F$2:F798)+1)</f>
        <v>782</v>
      </c>
      <c r="G799" s="2" t="str">
        <f ca="1">CELL("FORMAT",Table1[7])</f>
        <v>G</v>
      </c>
      <c r="H799" s="2"/>
      <c r="I799" s="2"/>
      <c r="J799" s="2"/>
      <c r="L799">
        <f ca="1">INDEX(Table1[4],MATCH(ROW()-2,Table1[5]))</f>
        <v>859</v>
      </c>
      <c r="M799" t="str">
        <f ca="1">INDEX(Sheet1!A:A,Table2[[#This Row],[//]])</f>
        <v>Self-Adhesive Labels SALB-1705 (35x50mm)</v>
      </c>
      <c r="N799" t="str">
        <f ca="1">IF(INDEX(Sheet1!B:B,Table2[[#This Row],[//]])="","",INDEX(Sheet1!B:B,Table2[[#This Row],[//]]))</f>
        <v>100pcs x 6bxs</v>
      </c>
      <c r="O799" s="4">
        <f ca="1">IF(INDEX(Sheet1!C:C,Table2[[#This Row],[//]])="","",INDEX(Sheet1!C:C,Table2[[#This Row],[//]]))</f>
        <v>2500</v>
      </c>
      <c r="P799" s="2" t="str">
        <f ca="1">IF(INDEX(Sheet1!D:D,Table2[[#This Row],[//]])="","",INDEX(Sheet1!D:D,Table2[[#This Row],[//]]))</f>
        <v>pcs</v>
      </c>
      <c r="Q799" s="2" t="str">
        <f ca="1">IF(INDEX(Sheet1!E:E,Table2[[#This Row],[//]])="","",INDEX(Sheet1!E:E,Table2[[#This Row],[//]]))</f>
        <v>++</v>
      </c>
    </row>
    <row r="800" spans="1:17" x14ac:dyDescent="0.25">
      <c r="A800" s="2">
        <f>IF(OR(Sheet1!A800=Table1[[#Headers],[NAMA BARANG "JOYKO"]],Sheet1!A800=""),"",ROW(Sheet1!A800))</f>
        <v>800</v>
      </c>
      <c r="B800" s="2">
        <f>IF(Table1[[#This Row],[NAMA BARANG "JOYKO"]]="","",COUNT(B$2:B799)+1)</f>
        <v>756</v>
      </c>
      <c r="C800" s="2" t="str">
        <f>INDEX(Sheet1!A:A,INDEX(Table1[NAMA BARANG "JOYKO"],MATCH(ROW()-2,Table1[1])))</f>
        <v>Label LB-2RL (1 baris)</v>
      </c>
      <c r="D800" s="2" t="str">
        <f t="shared" si="12"/>
        <v>C2:C799</v>
      </c>
      <c r="E800" s="2">
        <f ca="1">IF(_xlfn.IFNA(MATCH(Table1[[#This Row],[2]],INDIRECT(Table1[[#This Row],[3]]),0),0)=0,INDEX(Table1[NAMA BARANG "JOYKO"],MATCH(ROW()-2,Table1[1])),"")</f>
        <v>845</v>
      </c>
      <c r="F800" s="2">
        <f ca="1">IF(Table1[4]="","",COUNT(F$2:F799)+1)</f>
        <v>783</v>
      </c>
      <c r="G800" s="2" t="str">
        <f ca="1">CELL("FORMAT",Table1[7])</f>
        <v>G</v>
      </c>
      <c r="H800" s="2"/>
      <c r="I800" s="2"/>
      <c r="J800" s="2"/>
      <c r="L800">
        <f ca="1">INDEX(Table1[4],MATCH(ROW()-2,Table1[5]))</f>
        <v>860</v>
      </c>
      <c r="M800" t="str">
        <f ca="1">INDEX(Sheet1!A:A,Table2[[#This Row],[//]])</f>
        <v>Self-Adhesive Labels SALB-1707 (25x53mm)</v>
      </c>
      <c r="N800" t="str">
        <f ca="1">IF(INDEX(Sheet1!B:B,Table2[[#This Row],[//]])="","",INDEX(Sheet1!B:B,Table2[[#This Row],[//]]))</f>
        <v>100pcs x 6bxs</v>
      </c>
      <c r="O800" s="4">
        <f ca="1">IF(INDEX(Sheet1!C:C,Table2[[#This Row],[//]])="","",INDEX(Sheet1!C:C,Table2[[#This Row],[//]]))</f>
        <v>2500</v>
      </c>
      <c r="P800" s="2" t="str">
        <f ca="1">IF(INDEX(Sheet1!D:D,Table2[[#This Row],[//]])="","",INDEX(Sheet1!D:D,Table2[[#This Row],[//]]))</f>
        <v>pcs</v>
      </c>
      <c r="Q800" s="2" t="str">
        <f ca="1">IF(INDEX(Sheet1!E:E,Table2[[#This Row],[//]])="","",INDEX(Sheet1!E:E,Table2[[#This Row],[//]]))</f>
        <v>++</v>
      </c>
    </row>
    <row r="801" spans="1:17" x14ac:dyDescent="0.25">
      <c r="A801" s="2">
        <f>IF(OR(Sheet1!A801=Table1[[#Headers],[NAMA BARANG "JOYKO"]],Sheet1!A801=""),"",ROW(Sheet1!A801))</f>
        <v>801</v>
      </c>
      <c r="B801" s="2">
        <f>IF(Table1[[#This Row],[NAMA BARANG "JOYKO"]]="","",COUNT(B$2:B800)+1)</f>
        <v>757</v>
      </c>
      <c r="C801" s="2" t="str">
        <f>INDEX(Sheet1!A:A,INDEX(Table1[NAMA BARANG "JOYKO"],MATCH(ROW()-2,Table1[1])))</f>
        <v>Label LB-1LY (1 baris,Yellow)</v>
      </c>
      <c r="D801" s="2" t="str">
        <f t="shared" si="12"/>
        <v>C2:C800</v>
      </c>
      <c r="E801" s="2">
        <f ca="1">IF(_xlfn.IFNA(MATCH(Table1[[#This Row],[2]],INDIRECT(Table1[[#This Row],[3]]),0),0)=0,INDEX(Table1[NAMA BARANG "JOYKO"],MATCH(ROW()-2,Table1[1])),"")</f>
        <v>846</v>
      </c>
      <c r="F801" s="2">
        <f ca="1">IF(Table1[4]="","",COUNT(F$2:F800)+1)</f>
        <v>784</v>
      </c>
      <c r="G801" s="2" t="str">
        <f ca="1">CELL("FORMAT",Table1[7])</f>
        <v>G</v>
      </c>
      <c r="H801" s="2"/>
      <c r="I801" s="2"/>
      <c r="J801" s="2"/>
      <c r="L801">
        <f ca="1">INDEX(Table1[4],MATCH(ROW()-2,Table1[5]))</f>
        <v>861</v>
      </c>
      <c r="M801" t="str">
        <f ca="1">INDEX(Sheet1!A:A,Table2[[#This Row],[//]])</f>
        <v>Self-Adhesive Labels SALB-1709 (18x32mm)</v>
      </c>
      <c r="N801" t="str">
        <f ca="1">IF(INDEX(Sheet1!B:B,Table2[[#This Row],[//]])="","",INDEX(Sheet1!B:B,Table2[[#This Row],[//]]))</f>
        <v>100pcs x 6bxs</v>
      </c>
      <c r="O801" s="4">
        <f ca="1">IF(INDEX(Sheet1!C:C,Table2[[#This Row],[//]])="","",INDEX(Sheet1!C:C,Table2[[#This Row],[//]]))</f>
        <v>2500</v>
      </c>
      <c r="P801" s="2" t="str">
        <f ca="1">IF(INDEX(Sheet1!D:D,Table2[[#This Row],[//]])="","",INDEX(Sheet1!D:D,Table2[[#This Row],[//]]))</f>
        <v>pcs</v>
      </c>
      <c r="Q801" s="2" t="str">
        <f ca="1">IF(INDEX(Sheet1!E:E,Table2[[#This Row],[//]])="","",INDEX(Sheet1!E:E,Table2[[#This Row],[//]]))</f>
        <v>++</v>
      </c>
    </row>
    <row r="802" spans="1:17" x14ac:dyDescent="0.25">
      <c r="A802" s="2">
        <f>IF(OR(Sheet1!A802=Table1[[#Headers],[NAMA BARANG "JOYKO"]],Sheet1!A802=""),"",ROW(Sheet1!A802))</f>
        <v>802</v>
      </c>
      <c r="B802" s="2">
        <f>IF(Table1[[#This Row],[NAMA BARANG "JOYKO"]]="","",COUNT(B$2:B801)+1)</f>
        <v>758</v>
      </c>
      <c r="C802" s="2" t="str">
        <f>INDEX(Sheet1!A:A,INDEX(Table1[NAMA BARANG "JOYKO"],MATCH(ROW()-2,Table1[1])))</f>
        <v>Label LB-P2LN (2 baris)</v>
      </c>
      <c r="D802" s="2" t="str">
        <f t="shared" si="12"/>
        <v>C2:C801</v>
      </c>
      <c r="E802" s="2">
        <f ca="1">IF(_xlfn.IFNA(MATCH(Table1[[#This Row],[2]],INDIRECT(Table1[[#This Row],[3]]),0),0)=0,INDEX(Table1[NAMA BARANG "JOYKO"],MATCH(ROW()-2,Table1[1])),"")</f>
        <v>847</v>
      </c>
      <c r="F802" s="2">
        <f ca="1">IF(Table1[4]="","",COUNT(F$2:F801)+1)</f>
        <v>785</v>
      </c>
      <c r="G802" s="2" t="str">
        <f ca="1">CELL("FORMAT",Table1[7])</f>
        <v>G</v>
      </c>
      <c r="H802" s="2"/>
      <c r="I802" s="2"/>
      <c r="J802" s="2"/>
      <c r="L802">
        <f ca="1">INDEX(Table1[4],MATCH(ROW()-2,Table1[5]))</f>
        <v>862</v>
      </c>
      <c r="M802" t="str">
        <f ca="1">INDEX(Sheet1!A:A,Table2[[#This Row],[//]])</f>
        <v>Self-Adhesive Labels SALB-1711 (14x25mm)</v>
      </c>
      <c r="N802" t="str">
        <f ca="1">IF(INDEX(Sheet1!B:B,Table2[[#This Row],[//]])="","",INDEX(Sheet1!B:B,Table2[[#This Row],[//]]))</f>
        <v>100pcs x 6bxs</v>
      </c>
      <c r="O802" s="4">
        <f ca="1">IF(INDEX(Sheet1!C:C,Table2[[#This Row],[//]])="","",INDEX(Sheet1!C:C,Table2[[#This Row],[//]]))</f>
        <v>2500</v>
      </c>
      <c r="P802" s="2" t="str">
        <f ca="1">IF(INDEX(Sheet1!D:D,Table2[[#This Row],[//]])="","",INDEX(Sheet1!D:D,Table2[[#This Row],[//]]))</f>
        <v>pcs</v>
      </c>
      <c r="Q802" s="2" t="str">
        <f ca="1">IF(INDEX(Sheet1!E:E,Table2[[#This Row],[//]])="","",INDEX(Sheet1!E:E,Table2[[#This Row],[//]]))</f>
        <v>++</v>
      </c>
    </row>
    <row r="803" spans="1:17" x14ac:dyDescent="0.25">
      <c r="A803" s="2">
        <f>IF(OR(Sheet1!A803=Table1[[#Headers],[NAMA BARANG "JOYKO"]],Sheet1!A803=""),"",ROW(Sheet1!A803))</f>
        <v>803</v>
      </c>
      <c r="B803" s="2">
        <f>IF(Table1[[#This Row],[NAMA BARANG "JOYKO"]]="","",COUNT(B$2:B802)+1)</f>
        <v>759</v>
      </c>
      <c r="C803" s="2" t="str">
        <f>INDEX(Sheet1!A:A,INDEX(Table1[NAMA BARANG "JOYKO"],MATCH(ROW()-2,Table1[1])))</f>
        <v>Label LB-P2CC (2 baris,cah-cah)</v>
      </c>
      <c r="D803" s="2" t="str">
        <f t="shared" si="12"/>
        <v>C2:C802</v>
      </c>
      <c r="E803" s="2">
        <f ca="1">IF(_xlfn.IFNA(MATCH(Table1[[#This Row],[2]],INDIRECT(Table1[[#This Row],[3]]),0),0)=0,INDEX(Table1[NAMA BARANG "JOYKO"],MATCH(ROW()-2,Table1[1])),"")</f>
        <v>848</v>
      </c>
      <c r="F803" s="2">
        <f ca="1">IF(Table1[4]="","",COUNT(F$2:F802)+1)</f>
        <v>786</v>
      </c>
      <c r="G803" s="2" t="str">
        <f ca="1">CELL("FORMAT",Table1[7])</f>
        <v>G</v>
      </c>
      <c r="H803" s="2"/>
      <c r="I803" s="2"/>
      <c r="J803" s="2"/>
      <c r="L803">
        <f ca="1">INDEX(Table1[4],MATCH(ROW()-2,Table1[5]))</f>
        <v>863</v>
      </c>
      <c r="M803" t="str">
        <f ca="1">INDEX(Sheet1!A:A,Table2[[#This Row],[//]])</f>
        <v>Self-Adhesive Labels SALB-1713 (23x49mm)</v>
      </c>
      <c r="N803" t="str">
        <f ca="1">IF(INDEX(Sheet1!B:B,Table2[[#This Row],[//]])="","",INDEX(Sheet1!B:B,Table2[[#This Row],[//]]))</f>
        <v>100pcs x 6bxs</v>
      </c>
      <c r="O803" s="4">
        <f ca="1">IF(INDEX(Sheet1!C:C,Table2[[#This Row],[//]])="","",INDEX(Sheet1!C:C,Table2[[#This Row],[//]]))</f>
        <v>2500</v>
      </c>
      <c r="P803" s="2" t="str">
        <f ca="1">IF(INDEX(Sheet1!D:D,Table2[[#This Row],[//]])="","",INDEX(Sheet1!D:D,Table2[[#This Row],[//]]))</f>
        <v>pcs</v>
      </c>
      <c r="Q803" s="2" t="str">
        <f ca="1">IF(INDEX(Sheet1!E:E,Table2[[#This Row],[//]])="","",INDEX(Sheet1!E:E,Table2[[#This Row],[//]]))</f>
        <v>++</v>
      </c>
    </row>
    <row r="804" spans="1:17" x14ac:dyDescent="0.25">
      <c r="A804" s="2">
        <f>IF(OR(Sheet1!A804=Table1[[#Headers],[NAMA BARANG "JOYKO"]],Sheet1!A804=""),"",ROW(Sheet1!A804))</f>
        <v>804</v>
      </c>
      <c r="B804" s="2">
        <f>IF(Table1[[#This Row],[NAMA BARANG "JOYKO"]]="","",COUNT(B$2:B803)+1)</f>
        <v>760</v>
      </c>
      <c r="C804" s="2" t="str">
        <f>INDEX(Sheet1!A:A,INDEX(Table1[NAMA BARANG "JOYKO"],MATCH(ROW()-2,Table1[1])))</f>
        <v>Label LB-P2CY (2 baris,cah-cah,yellow)</v>
      </c>
      <c r="D804" s="2" t="str">
        <f t="shared" si="12"/>
        <v>C2:C803</v>
      </c>
      <c r="E804" s="2">
        <f ca="1">IF(_xlfn.IFNA(MATCH(Table1[[#This Row],[2]],INDIRECT(Table1[[#This Row],[3]]),0),0)=0,INDEX(Table1[NAMA BARANG "JOYKO"],MATCH(ROW()-2,Table1[1])),"")</f>
        <v>849</v>
      </c>
      <c r="F804" s="2">
        <f ca="1">IF(Table1[4]="","",COUNT(F$2:F803)+1)</f>
        <v>787</v>
      </c>
      <c r="G804" s="2" t="str">
        <f ca="1">CELL("FORMAT",Table1[7])</f>
        <v>G</v>
      </c>
      <c r="H804" s="2"/>
      <c r="I804" s="2"/>
      <c r="J804" s="2"/>
      <c r="L804">
        <f ca="1">INDEX(Table1[4],MATCH(ROW()-2,Table1[5]))</f>
        <v>864</v>
      </c>
      <c r="M804" t="str">
        <f ca="1">INDEX(Sheet1!A:A,Table2[[#This Row],[//]])</f>
        <v>Self-Adhesive Labels SALB-1715 (23x33mm)</v>
      </c>
      <c r="N804" t="str">
        <f ca="1">IF(INDEX(Sheet1!B:B,Table2[[#This Row],[//]])="","",INDEX(Sheet1!B:B,Table2[[#This Row],[//]]))</f>
        <v>100pcs x 6bxs</v>
      </c>
      <c r="O804" s="4">
        <f ca="1">IF(INDEX(Sheet1!C:C,Table2[[#This Row],[//]])="","",INDEX(Sheet1!C:C,Table2[[#This Row],[//]]))</f>
        <v>2500</v>
      </c>
      <c r="P804" s="2" t="str">
        <f ca="1">IF(INDEX(Sheet1!D:D,Table2[[#This Row],[//]])="","",INDEX(Sheet1!D:D,Table2[[#This Row],[//]]))</f>
        <v>pcs</v>
      </c>
      <c r="Q804" s="2" t="str">
        <f ca="1">IF(INDEX(Sheet1!E:E,Table2[[#This Row],[//]])="","",INDEX(Sheet1!E:E,Table2[[#This Row],[//]]))</f>
        <v>++</v>
      </c>
    </row>
    <row r="805" spans="1:17" x14ac:dyDescent="0.25">
      <c r="A805" s="2">
        <f>IF(OR(Sheet1!A805=Table1[[#Headers],[NAMA BARANG "JOYKO"]],Sheet1!A805=""),"",ROW(Sheet1!A805))</f>
        <v>805</v>
      </c>
      <c r="B805" s="2">
        <f>IF(Table1[[#This Row],[NAMA BARANG "JOYKO"]]="","",COUNT(B$2:B804)+1)</f>
        <v>761</v>
      </c>
      <c r="C805" s="2" t="str">
        <f>INDEX(Sheet1!A:A,INDEX(Table1[NAMA BARANG "JOYKO"],MATCH(ROW()-2,Table1[1])))</f>
        <v>Label LB-3 (2 baris,Yellow,Fluor)</v>
      </c>
      <c r="D805" s="2" t="str">
        <f t="shared" si="12"/>
        <v>C2:C804</v>
      </c>
      <c r="E805" s="2">
        <f ca="1">IF(_xlfn.IFNA(MATCH(Table1[[#This Row],[2]],INDIRECT(Table1[[#This Row],[3]]),0),0)=0,INDEX(Table1[NAMA BARANG "JOYKO"],MATCH(ROW()-2,Table1[1])),"")</f>
        <v>850</v>
      </c>
      <c r="F805" s="2">
        <f ca="1">IF(Table1[4]="","",COUNT(F$2:F804)+1)</f>
        <v>788</v>
      </c>
      <c r="G805" s="2" t="str">
        <f ca="1">CELL("FORMAT",Table1[7])</f>
        <v>G</v>
      </c>
      <c r="H805" s="2"/>
      <c r="I805" s="2"/>
      <c r="J805" s="2"/>
      <c r="L805">
        <f ca="1">INDEX(Table1[4],MATCH(ROW()-2,Table1[5]))</f>
        <v>865</v>
      </c>
      <c r="M805" t="str">
        <f ca="1">INDEX(Sheet1!A:A,Table2[[#This Row],[//]])</f>
        <v>Self-Adhesive Labels SALB-1717 (16mm)</v>
      </c>
      <c r="N805" t="str">
        <f ca="1">IF(INDEX(Sheet1!B:B,Table2[[#This Row],[//]])="","",INDEX(Sheet1!B:B,Table2[[#This Row],[//]]))</f>
        <v>100pcs x 6bxs</v>
      </c>
      <c r="O805" s="4">
        <f ca="1">IF(INDEX(Sheet1!C:C,Table2[[#This Row],[//]])="","",INDEX(Sheet1!C:C,Table2[[#This Row],[//]]))</f>
        <v>2500</v>
      </c>
      <c r="P805" s="2" t="str">
        <f ca="1">IF(INDEX(Sheet1!D:D,Table2[[#This Row],[//]])="","",INDEX(Sheet1!D:D,Table2[[#This Row],[//]]))</f>
        <v>pcs</v>
      </c>
      <c r="Q805" s="2" t="str">
        <f ca="1">IF(INDEX(Sheet1!E:E,Table2[[#This Row],[//]])="","",INDEX(Sheet1!E:E,Table2[[#This Row],[//]]))</f>
        <v>++</v>
      </c>
    </row>
    <row r="806" spans="1:17" x14ac:dyDescent="0.25">
      <c r="A806" s="2">
        <f>IF(OR(Sheet1!A806=Table1[[#Headers],[NAMA BARANG "JOYKO"]],Sheet1!A806=""),"",ROW(Sheet1!A806))</f>
        <v>806</v>
      </c>
      <c r="B806" s="2">
        <f>IF(Table1[[#This Row],[NAMA BARANG "JOYKO"]]="","",COUNT(B$2:B805)+1)</f>
        <v>762</v>
      </c>
      <c r="C806" s="2" t="str">
        <f>INDEX(Sheet1!A:A,INDEX(Table1[NAMA BARANG "JOYKO"],MATCH(ROW()-2,Table1[1])))</f>
        <v>Label LB-6 (1 baris,Yellow Fluor)</v>
      </c>
      <c r="D806" s="2" t="str">
        <f t="shared" si="12"/>
        <v>C2:C805</v>
      </c>
      <c r="E806" s="2">
        <f ca="1">IF(_xlfn.IFNA(MATCH(Table1[[#This Row],[2]],INDIRECT(Table1[[#This Row],[3]]),0),0)=0,INDEX(Table1[NAMA BARANG "JOYKO"],MATCH(ROW()-2,Table1[1])),"")</f>
        <v>851</v>
      </c>
      <c r="F806" s="2">
        <f ca="1">IF(Table1[4]="","",COUNT(F$2:F805)+1)</f>
        <v>789</v>
      </c>
      <c r="G806" s="2" t="str">
        <f ca="1">CELL("FORMAT",Table1[7])</f>
        <v>G</v>
      </c>
      <c r="H806" s="2"/>
      <c r="I806" s="2"/>
      <c r="J806" s="2"/>
      <c r="L806">
        <f ca="1">INDEX(Table1[4],MATCH(ROW()-2,Table1[5]))</f>
        <v>866</v>
      </c>
      <c r="M806" t="str">
        <f ca="1">INDEX(Sheet1!A:A,Table2[[#This Row],[//]])</f>
        <v>Self-Adhesive Labels SALB-1719 (16mm)</v>
      </c>
      <c r="N806" t="str">
        <f ca="1">IF(INDEX(Sheet1!B:B,Table2[[#This Row],[//]])="","",INDEX(Sheet1!B:B,Table2[[#This Row],[//]]))</f>
        <v>100pcs x 6bxs</v>
      </c>
      <c r="O806" s="4">
        <f ca="1">IF(INDEX(Sheet1!C:C,Table2[[#This Row],[//]])="","",INDEX(Sheet1!C:C,Table2[[#This Row],[//]]))</f>
        <v>2500</v>
      </c>
      <c r="P806" s="2" t="str">
        <f ca="1">IF(INDEX(Sheet1!D:D,Table2[[#This Row],[//]])="","",INDEX(Sheet1!D:D,Table2[[#This Row],[//]]))</f>
        <v>pcs</v>
      </c>
      <c r="Q806" s="2" t="str">
        <f ca="1">IF(INDEX(Sheet1!E:E,Table2[[#This Row],[//]])="","",INDEX(Sheet1!E:E,Table2[[#This Row],[//]]))</f>
        <v>++</v>
      </c>
    </row>
    <row r="807" spans="1:17" x14ac:dyDescent="0.25">
      <c r="A807" s="2">
        <f>IF(OR(Sheet1!A807=Table1[[#Headers],[NAMA BARANG "JOYKO"]],Sheet1!A807=""),"",ROW(Sheet1!A807))</f>
        <v>807</v>
      </c>
      <c r="B807" s="2">
        <f>IF(Table1[[#This Row],[NAMA BARANG "JOYKO"]]="","",COUNT(B$2:B806)+1)</f>
        <v>763</v>
      </c>
      <c r="C807" s="2" t="str">
        <f>INDEX(Sheet1!A:A,INDEX(Table1[NAMA BARANG "JOYKO"],MATCH(ROW()-2,Table1[1])))</f>
        <v>Label LB-7 (1 baris,Orange Fluor)</v>
      </c>
      <c r="D807" s="2" t="str">
        <f t="shared" si="12"/>
        <v>C2:C806</v>
      </c>
      <c r="E807" s="2">
        <f ca="1">IF(_xlfn.IFNA(MATCH(Table1[[#This Row],[2]],INDIRECT(Table1[[#This Row],[3]]),0),0)=0,INDEX(Table1[NAMA BARANG "JOYKO"],MATCH(ROW()-2,Table1[1])),"")</f>
        <v>852</v>
      </c>
      <c r="F807" s="2">
        <f ca="1">IF(Table1[4]="","",COUNT(F$2:F806)+1)</f>
        <v>790</v>
      </c>
      <c r="G807" s="2" t="str">
        <f ca="1">CELL("FORMAT",Table1[7])</f>
        <v>G</v>
      </c>
      <c r="H807" s="2"/>
      <c r="I807" s="2"/>
      <c r="J807" s="2"/>
      <c r="L807">
        <f ca="1">INDEX(Table1[4],MATCH(ROW()-2,Table1[5]))</f>
        <v>867</v>
      </c>
      <c r="M807" t="str">
        <f ca="1">INDEX(Sheet1!A:A,Table2[[#This Row],[//]])</f>
        <v>Transparent Label Sticker LBSR-10</v>
      </c>
      <c r="N807" t="str">
        <f ca="1">IF(INDEX(Sheet1!B:B,Table2[[#This Row],[//]])="","",INDEX(Sheet1!B:B,Table2[[#This Row],[//]]))</f>
        <v>100packs</v>
      </c>
      <c r="O807" s="4">
        <f ca="1">IF(INDEX(Sheet1!C:C,Table2[[#This Row],[//]])="","",INDEX(Sheet1!C:C,Table2[[#This Row],[//]]))</f>
        <v>28000</v>
      </c>
      <c r="P807" s="2" t="str">
        <f ca="1">IF(INDEX(Sheet1!D:D,Table2[[#This Row],[//]])="","",INDEX(Sheet1!D:D,Table2[[#This Row],[//]]))</f>
        <v>pack</v>
      </c>
      <c r="Q807" s="2" t="str">
        <f ca="1">IF(INDEX(Sheet1!E:E,Table2[[#This Row],[//]])="","",INDEX(Sheet1!E:E,Table2[[#This Row],[//]]))</f>
        <v>++</v>
      </c>
    </row>
    <row r="808" spans="1:17" x14ac:dyDescent="0.25">
      <c r="A808" s="2">
        <f>IF(OR(Sheet1!A808=Table1[[#Headers],[NAMA BARANG "JOYKO"]],Sheet1!A808=""),"",ROW(Sheet1!A808))</f>
        <v>808</v>
      </c>
      <c r="B808" s="2">
        <f>IF(Table1[[#This Row],[NAMA BARANG "JOYKO"]]="","",COUNT(B$2:B807)+1)</f>
        <v>764</v>
      </c>
      <c r="C808" s="2" t="str">
        <f>INDEX(Sheet1!A:A,INDEX(Table1[NAMA BARANG "JOYKO"],MATCH(ROW()-2,Table1[1])))</f>
        <v>Label LB-8 (2 baris,Orange Fluor)</v>
      </c>
      <c r="D808" s="2" t="str">
        <f t="shared" si="12"/>
        <v>C2:C807</v>
      </c>
      <c r="E808" s="2">
        <f ca="1">IF(_xlfn.IFNA(MATCH(Table1[[#This Row],[2]],INDIRECT(Table1[[#This Row],[3]]),0),0)=0,INDEX(Table1[NAMA BARANG "JOYKO"],MATCH(ROW()-2,Table1[1])),"")</f>
        <v>853</v>
      </c>
      <c r="F808" s="2">
        <f ca="1">IF(Table1[4]="","",COUNT(F$2:F807)+1)</f>
        <v>791</v>
      </c>
      <c r="G808" s="2" t="str">
        <f ca="1">CELL("FORMAT",Table1[7])</f>
        <v>G</v>
      </c>
      <c r="H808" s="2"/>
      <c r="I808" s="2"/>
      <c r="J808" s="2"/>
      <c r="L808">
        <f ca="1">INDEX(Table1[4],MATCH(ROW()-2,Table1[5]))</f>
        <v>868</v>
      </c>
      <c r="M808" s="3" t="str">
        <f ca="1">INDEX(Sheet1!A:A,Table2[[#This Row],[//]])</f>
        <v>LAMINATING FILM</v>
      </c>
      <c r="N808" t="str">
        <f ca="1">IF(INDEX(Sheet1!B:B,Table2[[#This Row],[//]])="","",INDEX(Sheet1!B:B,Table2[[#This Row],[//]]))</f>
        <v/>
      </c>
      <c r="O808" s="4" t="str">
        <f ca="1">IF(INDEX(Sheet1!C:C,Table2[[#This Row],[//]])="","",INDEX(Sheet1!C:C,Table2[[#This Row],[//]]))</f>
        <v/>
      </c>
      <c r="P808" s="2" t="str">
        <f ca="1">IF(INDEX(Sheet1!D:D,Table2[[#This Row],[//]])="","",INDEX(Sheet1!D:D,Table2[[#This Row],[//]]))</f>
        <v/>
      </c>
      <c r="Q808" s="2" t="str">
        <f ca="1">IF(INDEX(Sheet1!E:E,Table2[[#This Row],[//]])="","",INDEX(Sheet1!E:E,Table2[[#This Row],[//]]))</f>
        <v/>
      </c>
    </row>
    <row r="809" spans="1:17" x14ac:dyDescent="0.25">
      <c r="A809" s="2">
        <f>IF(OR(Sheet1!A809=Table1[[#Headers],[NAMA BARANG "JOYKO"]],Sheet1!A809=""),"",ROW(Sheet1!A809))</f>
        <v>809</v>
      </c>
      <c r="B809" s="2">
        <f>IF(Table1[[#This Row],[NAMA BARANG "JOYKO"]]="","",COUNT(B$2:B808)+1)</f>
        <v>765</v>
      </c>
      <c r="C809" s="2" t="str">
        <f>INDEX(Sheet1!A:A,INDEX(Table1[NAMA BARANG "JOYKO"],MATCH(ROW()-2,Table1[1])))</f>
        <v>Label LB-9 (1 baris,Green Fluor)</v>
      </c>
      <c r="D809" s="2" t="str">
        <f t="shared" si="12"/>
        <v>C2:C808</v>
      </c>
      <c r="E809" s="2">
        <f ca="1">IF(_xlfn.IFNA(MATCH(Table1[[#This Row],[2]],INDIRECT(Table1[[#This Row],[3]]),0),0)=0,INDEX(Table1[NAMA BARANG "JOYKO"],MATCH(ROW()-2,Table1[1])),"")</f>
        <v>854</v>
      </c>
      <c r="F809" s="2">
        <f ca="1">IF(Table1[4]="","",COUNT(F$2:F808)+1)</f>
        <v>792</v>
      </c>
      <c r="G809" s="2" t="str">
        <f ca="1">CELL("FORMAT",Table1[7])</f>
        <v>G</v>
      </c>
      <c r="H809" s="2"/>
      <c r="I809" s="2"/>
      <c r="J809" s="2"/>
      <c r="L809">
        <f ca="1">INDEX(Table1[4],MATCH(ROW()-2,Table1[5]))</f>
        <v>869</v>
      </c>
      <c r="M809" t="str">
        <f ca="1">INDEX(Sheet1!A:A,Table2[[#This Row],[//]])</f>
        <v>Laminating Film LF100-3244 (A3)</v>
      </c>
      <c r="N809" t="str">
        <f ca="1">IF(INDEX(Sheet1!B:B,Table2[[#This Row],[//]])="","",INDEX(Sheet1!B:B,Table2[[#This Row],[//]]))</f>
        <v>100s x 5pack</v>
      </c>
      <c r="O809" s="4">
        <f ca="1">IF(INDEX(Sheet1!C:C,Table2[[#This Row],[//]])="","",INDEX(Sheet1!C:C,Table2[[#This Row],[//]]))</f>
        <v>185000</v>
      </c>
      <c r="P809" s="2" t="str">
        <f ca="1">IF(INDEX(Sheet1!D:D,Table2[[#This Row],[//]])="","",INDEX(Sheet1!D:D,Table2[[#This Row],[//]]))</f>
        <v>pack</v>
      </c>
      <c r="Q809" s="2" t="str">
        <f ca="1">IF(INDEX(Sheet1!E:E,Table2[[#This Row],[//]])="","",INDEX(Sheet1!E:E,Table2[[#This Row],[//]]))</f>
        <v>++</v>
      </c>
    </row>
    <row r="810" spans="1:17" x14ac:dyDescent="0.25">
      <c r="A810" s="2">
        <f>IF(OR(Sheet1!A810=Table1[[#Headers],[NAMA BARANG "JOYKO"]],Sheet1!A810=""),"",ROW(Sheet1!A810))</f>
        <v>810</v>
      </c>
      <c r="B810" s="2">
        <f>IF(Table1[[#This Row],[NAMA BARANG "JOYKO"]]="","",COUNT(B$2:B809)+1)</f>
        <v>766</v>
      </c>
      <c r="C810" s="2" t="str">
        <f>INDEX(Sheet1!A:A,INDEX(Table1[NAMA BARANG "JOYKO"],MATCH(ROW()-2,Table1[1])))</f>
        <v>Label LB-10 (2 baris,Green Fluor)</v>
      </c>
      <c r="D810" s="2" t="str">
        <f t="shared" si="12"/>
        <v>C2:C809</v>
      </c>
      <c r="E810" s="2">
        <f ca="1">IF(_xlfn.IFNA(MATCH(Table1[[#This Row],[2]],INDIRECT(Table1[[#This Row],[3]]),0),0)=0,INDEX(Table1[NAMA BARANG "JOYKO"],MATCH(ROW()-2,Table1[1])),"")</f>
        <v>855</v>
      </c>
      <c r="F810" s="2">
        <f ca="1">IF(Table1[4]="","",COUNT(F$2:F809)+1)</f>
        <v>793</v>
      </c>
      <c r="G810" s="2" t="str">
        <f ca="1">CELL("FORMAT",Table1[7])</f>
        <v>G</v>
      </c>
      <c r="H810" s="2"/>
      <c r="I810" s="2"/>
      <c r="J810" s="2"/>
      <c r="L810">
        <f ca="1">INDEX(Table1[4],MATCH(ROW()-2,Table1[5]))</f>
        <v>870</v>
      </c>
      <c r="M810" t="str">
        <f ca="1">INDEX(Sheet1!A:A,Table2[[#This Row],[//]])</f>
        <v>Laminating Film LF100-2231 (A4)</v>
      </c>
      <c r="N810" t="str">
        <f ca="1">IF(INDEX(Sheet1!B:B,Table2[[#This Row],[//]])="","",INDEX(Sheet1!B:B,Table2[[#This Row],[//]]))</f>
        <v>100s x 10pack</v>
      </c>
      <c r="O810" s="4">
        <f ca="1">IF(INDEX(Sheet1!C:C,Table2[[#This Row],[//]])="","",INDEX(Sheet1!C:C,Table2[[#This Row],[//]]))</f>
        <v>85000</v>
      </c>
      <c r="P810" s="2" t="str">
        <f ca="1">IF(INDEX(Sheet1!D:D,Table2[[#This Row],[//]])="","",INDEX(Sheet1!D:D,Table2[[#This Row],[//]]))</f>
        <v>pack</v>
      </c>
      <c r="Q810" s="2" t="str">
        <f ca="1">IF(INDEX(Sheet1!E:E,Table2[[#This Row],[//]])="","",INDEX(Sheet1!E:E,Table2[[#This Row],[//]]))</f>
        <v>++</v>
      </c>
    </row>
    <row r="811" spans="1:17" x14ac:dyDescent="0.25">
      <c r="A811" s="2">
        <f>IF(OR(Sheet1!A811=Table1[[#Headers],[NAMA BARANG "JOYKO"]],Sheet1!A811=""),"",ROW(Sheet1!A811))</f>
        <v>811</v>
      </c>
      <c r="B811" s="2">
        <f>IF(Table1[[#This Row],[NAMA BARANG "JOYKO"]]="","",COUNT(B$2:B810)+1)</f>
        <v>767</v>
      </c>
      <c r="C811" s="2" t="str">
        <f>INDEX(Sheet1!A:A,INDEX(Table1[NAMA BARANG "JOYKO"],MATCH(ROW()-2,Table1[1])))</f>
        <v>Label Sticker Paper LSP-09</v>
      </c>
      <c r="D811" s="2" t="str">
        <f t="shared" si="12"/>
        <v>C2:C810</v>
      </c>
      <c r="E811" s="2">
        <f ca="1">IF(_xlfn.IFNA(MATCH(Table1[[#This Row],[2]],INDIRECT(Table1[[#This Row],[3]]),0),0)=0,INDEX(Table1[NAMA BARANG "JOYKO"],MATCH(ROW()-2,Table1[1])),"")</f>
        <v>856</v>
      </c>
      <c r="F811" s="2">
        <f ca="1">IF(Table1[4]="","",COUNT(F$2:F810)+1)</f>
        <v>794</v>
      </c>
      <c r="G811" s="2" t="str">
        <f ca="1">CELL("FORMAT",Table1[7])</f>
        <v>G</v>
      </c>
      <c r="H811" s="2"/>
      <c r="I811" s="2"/>
      <c r="J811" s="2"/>
      <c r="L811">
        <f ca="1">INDEX(Table1[4],MATCH(ROW()-2,Table1[5]))</f>
        <v>871</v>
      </c>
      <c r="M811" t="str">
        <f ca="1">INDEX(Sheet1!A:A,Table2[[#This Row],[//]])</f>
        <v>Laminating Film LF80-2234 (Folio)</v>
      </c>
      <c r="N811" t="str">
        <f ca="1">IF(INDEX(Sheet1!B:B,Table2[[#This Row],[//]])="","",INDEX(Sheet1!B:B,Table2[[#This Row],[//]]))</f>
        <v xml:space="preserve">100s x 10pack </v>
      </c>
      <c r="O811" s="4">
        <f ca="1">IF(INDEX(Sheet1!C:C,Table2[[#This Row],[//]])="","",INDEX(Sheet1!C:C,Table2[[#This Row],[//]]))</f>
        <v>85500</v>
      </c>
      <c r="P811" s="2" t="str">
        <f ca="1">IF(INDEX(Sheet1!D:D,Table2[[#This Row],[//]])="","",INDEX(Sheet1!D:D,Table2[[#This Row],[//]]))</f>
        <v>pack</v>
      </c>
      <c r="Q811" s="2" t="str">
        <f ca="1">IF(INDEX(Sheet1!E:E,Table2[[#This Row],[//]])="","",INDEX(Sheet1!E:E,Table2[[#This Row],[//]]))</f>
        <v>++</v>
      </c>
    </row>
    <row r="812" spans="1:17" x14ac:dyDescent="0.25">
      <c r="A812" s="2">
        <f>IF(OR(Sheet1!A812=Table1[[#Headers],[NAMA BARANG "JOYKO"]],Sheet1!A812=""),"",ROW(Sheet1!A812))</f>
        <v>812</v>
      </c>
      <c r="B812" s="2">
        <f>IF(Table1[[#This Row],[NAMA BARANG "JOYKO"]]="","",COUNT(B$2:B811)+1)</f>
        <v>768</v>
      </c>
      <c r="C812" s="2" t="str">
        <f>INDEX(Sheet1!A:A,INDEX(Table1[NAMA BARANG "JOYKO"],MATCH(ROW()-2,Table1[1])))</f>
        <v>Self-Adhesive Labels SALB-1701 (13x38mm)</v>
      </c>
      <c r="D812" s="2" t="str">
        <f t="shared" si="12"/>
        <v>C2:C811</v>
      </c>
      <c r="E812" s="2">
        <f ca="1">IF(_xlfn.IFNA(MATCH(Table1[[#This Row],[2]],INDIRECT(Table1[[#This Row],[3]]),0),0)=0,INDEX(Table1[NAMA BARANG "JOYKO"],MATCH(ROW()-2,Table1[1])),"")</f>
        <v>857</v>
      </c>
      <c r="F812" s="2">
        <f ca="1">IF(Table1[4]="","",COUNT(F$2:F811)+1)</f>
        <v>795</v>
      </c>
      <c r="G812" s="2" t="str">
        <f ca="1">CELL("FORMAT",Table1[7])</f>
        <v>G</v>
      </c>
      <c r="H812" s="2"/>
      <c r="I812" s="2"/>
      <c r="J812" s="2"/>
      <c r="L812">
        <f ca="1">INDEX(Table1[4],MATCH(ROW()-2,Table1[5]))</f>
        <v>872</v>
      </c>
      <c r="M812" t="str">
        <f ca="1">INDEX(Sheet1!A:A,Table2[[#This Row],[//]])</f>
        <v>Laminating Film LF100-2234 (Folio)</v>
      </c>
      <c r="N812" t="str">
        <f ca="1">IF(INDEX(Sheet1!B:B,Table2[[#This Row],[//]])="","",INDEX(Sheet1!B:B,Table2[[#This Row],[//]]))</f>
        <v xml:space="preserve">100s x 10pack </v>
      </c>
      <c r="O812" s="4">
        <f ca="1">IF(INDEX(Sheet1!C:C,Table2[[#This Row],[//]])="","",INDEX(Sheet1!C:C,Table2[[#This Row],[//]]))</f>
        <v>95000</v>
      </c>
      <c r="P812" s="2" t="str">
        <f ca="1">IF(INDEX(Sheet1!D:D,Table2[[#This Row],[//]])="","",INDEX(Sheet1!D:D,Table2[[#This Row],[//]]))</f>
        <v>pack</v>
      </c>
      <c r="Q812" s="2" t="str">
        <f ca="1">IF(INDEX(Sheet1!E:E,Table2[[#This Row],[//]])="","",INDEX(Sheet1!E:E,Table2[[#This Row],[//]]))</f>
        <v>++</v>
      </c>
    </row>
    <row r="813" spans="1:17" x14ac:dyDescent="0.25">
      <c r="A813" s="2">
        <f>IF(OR(Sheet1!A813=Table1[[#Headers],[NAMA BARANG "JOYKO"]],Sheet1!A813=""),"",ROW(Sheet1!A813))</f>
        <v>813</v>
      </c>
      <c r="B813" s="2">
        <f>IF(Table1[[#This Row],[NAMA BARANG "JOYKO"]]="","",COUNT(B$2:B812)+1)</f>
        <v>769</v>
      </c>
      <c r="C813" s="2" t="str">
        <f>INDEX(Sheet1!A:A,INDEX(Table1[NAMA BARANG "JOYKO"],MATCH(ROW()-2,Table1[1])))</f>
        <v>Self-Adhesive Labels SALB-1703 (34x73mm)</v>
      </c>
      <c r="D813" s="2" t="str">
        <f t="shared" si="12"/>
        <v>C2:C812</v>
      </c>
      <c r="E813" s="2">
        <f ca="1">IF(_xlfn.IFNA(MATCH(Table1[[#This Row],[2]],INDIRECT(Table1[[#This Row],[3]]),0),0)=0,INDEX(Table1[NAMA BARANG "JOYKO"],MATCH(ROW()-2,Table1[1])),"")</f>
        <v>858</v>
      </c>
      <c r="F813" s="2">
        <f ca="1">IF(Table1[4]="","",COUNT(F$2:F812)+1)</f>
        <v>796</v>
      </c>
      <c r="G813" s="2" t="str">
        <f ca="1">CELL("FORMAT",Table1[7])</f>
        <v>G</v>
      </c>
      <c r="H813" s="2"/>
      <c r="I813" s="2"/>
      <c r="J813" s="2"/>
      <c r="L813">
        <f ca="1">INDEX(Table1[4],MATCH(ROW()-2,Table1[5]))</f>
        <v>873</v>
      </c>
      <c r="M813" t="str">
        <f ca="1">INDEX(Sheet1!A:A,Table2[[#This Row],[//]])</f>
        <v>Laminating Film LF100-6898 (KTP)</v>
      </c>
      <c r="N813" t="str">
        <f ca="1">IF(INDEX(Sheet1!B:B,Table2[[#This Row],[//]])="","",INDEX(Sheet1!B:B,Table2[[#This Row],[//]]))</f>
        <v>100s x 100bxs</v>
      </c>
      <c r="O813" s="4">
        <f ca="1">IF(INDEX(Sheet1!C:C,Table2[[#This Row],[//]])="","",INDEX(Sheet1!C:C,Table2[[#This Row],[//]]))</f>
        <v>14500</v>
      </c>
      <c r="P813" s="2" t="str">
        <f ca="1">IF(INDEX(Sheet1!D:D,Table2[[#This Row],[//]])="","",INDEX(Sheet1!D:D,Table2[[#This Row],[//]]))</f>
        <v>bxs</v>
      </c>
      <c r="Q813" s="2" t="str">
        <f ca="1">IF(INDEX(Sheet1!E:E,Table2[[#This Row],[//]])="","",INDEX(Sheet1!E:E,Table2[[#This Row],[//]]))</f>
        <v>++</v>
      </c>
    </row>
    <row r="814" spans="1:17" x14ac:dyDescent="0.25">
      <c r="A814" s="2">
        <f>IF(OR(Sheet1!A814=Table1[[#Headers],[NAMA BARANG "JOYKO"]],Sheet1!A814=""),"",ROW(Sheet1!A814))</f>
        <v>814</v>
      </c>
      <c r="B814" s="2">
        <f>IF(Table1[[#This Row],[NAMA BARANG "JOYKO"]]="","",COUNT(B$2:B813)+1)</f>
        <v>770</v>
      </c>
      <c r="C814" s="2" t="str">
        <f>INDEX(Sheet1!A:A,INDEX(Table1[NAMA BARANG "JOYKO"],MATCH(ROW()-2,Table1[1])))</f>
        <v>Self-Adhesive Labels SALB-1705 (35x50mm)</v>
      </c>
      <c r="D814" s="2" t="str">
        <f t="shared" si="12"/>
        <v>C2:C813</v>
      </c>
      <c r="E814" s="2">
        <f ca="1">IF(_xlfn.IFNA(MATCH(Table1[[#This Row],[2]],INDIRECT(Table1[[#This Row],[3]]),0),0)=0,INDEX(Table1[NAMA BARANG "JOYKO"],MATCH(ROW()-2,Table1[1])),"")</f>
        <v>859</v>
      </c>
      <c r="F814" s="2">
        <f ca="1">IF(Table1[4]="","",COUNT(F$2:F813)+1)</f>
        <v>797</v>
      </c>
      <c r="G814" s="2" t="str">
        <f ca="1">CELL("FORMAT",Table1[7])</f>
        <v>G</v>
      </c>
      <c r="H814" s="2"/>
      <c r="I814" s="2"/>
      <c r="J814" s="2"/>
      <c r="L814">
        <f ca="1">INDEX(Table1[4],MATCH(ROW()-2,Table1[5]))</f>
        <v>874</v>
      </c>
      <c r="M814" t="str">
        <f ca="1">INDEX(Sheet1!A:A,Table2[[#This Row],[//]])</f>
        <v>Laminating Film LF250-6898 (KTP)</v>
      </c>
      <c r="N814" t="str">
        <f ca="1">IF(INDEX(Sheet1!B:B,Table2[[#This Row],[//]])="","",INDEX(Sheet1!B:B,Table2[[#This Row],[//]]))</f>
        <v>50s x 100bxs</v>
      </c>
      <c r="O814" s="4">
        <f ca="1">IF(INDEX(Sheet1!C:C,Table2[[#This Row],[//]])="","",INDEX(Sheet1!C:C,Table2[[#This Row],[//]]))</f>
        <v>20700</v>
      </c>
      <c r="P814" s="2" t="str">
        <f ca="1">IF(INDEX(Sheet1!D:D,Table2[[#This Row],[//]])="","",INDEX(Sheet1!D:D,Table2[[#This Row],[//]]))</f>
        <v>bxs</v>
      </c>
      <c r="Q814" s="2" t="str">
        <f ca="1">IF(INDEX(Sheet1!E:E,Table2[[#This Row],[//]])="","",INDEX(Sheet1!E:E,Table2[[#This Row],[//]]))</f>
        <v>++</v>
      </c>
    </row>
    <row r="815" spans="1:17" x14ac:dyDescent="0.25">
      <c r="A815" s="2">
        <f>IF(OR(Sheet1!A815=Table1[[#Headers],[NAMA BARANG "JOYKO"]],Sheet1!A815=""),"",ROW(Sheet1!A815))</f>
        <v>815</v>
      </c>
      <c r="B815" s="2">
        <f>IF(Table1[[#This Row],[NAMA BARANG "JOYKO"]]="","",COUNT(B$2:B814)+1)</f>
        <v>771</v>
      </c>
      <c r="C815" s="2" t="str">
        <f>INDEX(Sheet1!A:A,INDEX(Table1[NAMA BARANG "JOYKO"],MATCH(ROW()-2,Table1[1])))</f>
        <v>Self-Adhesive Labels SALB-1707 (25x53mm)</v>
      </c>
      <c r="D815" s="2" t="str">
        <f t="shared" si="12"/>
        <v>C2:C814</v>
      </c>
      <c r="E815" s="2">
        <f ca="1">IF(_xlfn.IFNA(MATCH(Table1[[#This Row],[2]],INDIRECT(Table1[[#This Row],[3]]),0),0)=0,INDEX(Table1[NAMA BARANG "JOYKO"],MATCH(ROW()-2,Table1[1])),"")</f>
        <v>860</v>
      </c>
      <c r="F815" s="2">
        <f ca="1">IF(Table1[4]="","",COUNT(F$2:F814)+1)</f>
        <v>798</v>
      </c>
      <c r="G815" s="2" t="str">
        <f ca="1">CELL("FORMAT",Table1[7])</f>
        <v>G</v>
      </c>
      <c r="H815" s="2"/>
      <c r="I815" s="2"/>
      <c r="J815" s="2"/>
      <c r="L815">
        <f ca="1">INDEX(Table1[4],MATCH(ROW()-2,Table1[5]))</f>
        <v>875</v>
      </c>
      <c r="M815" s="3" t="str">
        <f ca="1">INDEX(Sheet1!A:A,Table2[[#This Row],[//]])</f>
        <v>LAMINATING MACHINE</v>
      </c>
      <c r="N815" t="str">
        <f ca="1">IF(INDEX(Sheet1!B:B,Table2[[#This Row],[//]])="","",INDEX(Sheet1!B:B,Table2[[#This Row],[//]]))</f>
        <v/>
      </c>
      <c r="O815" s="4" t="str">
        <f ca="1">IF(INDEX(Sheet1!C:C,Table2[[#This Row],[//]])="","",INDEX(Sheet1!C:C,Table2[[#This Row],[//]]))</f>
        <v/>
      </c>
      <c r="P815" s="2" t="str">
        <f ca="1">IF(INDEX(Sheet1!D:D,Table2[[#This Row],[//]])="","",INDEX(Sheet1!D:D,Table2[[#This Row],[//]]))</f>
        <v/>
      </c>
      <c r="Q815" s="2" t="str">
        <f ca="1">IF(INDEX(Sheet1!E:E,Table2[[#This Row],[//]])="","",INDEX(Sheet1!E:E,Table2[[#This Row],[//]]))</f>
        <v/>
      </c>
    </row>
    <row r="816" spans="1:17" x14ac:dyDescent="0.25">
      <c r="A816" s="2">
        <f>IF(OR(Sheet1!A816=Table1[[#Headers],[NAMA BARANG "JOYKO"]],Sheet1!A816=""),"",ROW(Sheet1!A816))</f>
        <v>816</v>
      </c>
      <c r="B816" s="2">
        <f>IF(Table1[[#This Row],[NAMA BARANG "JOYKO"]]="","",COUNT(B$2:B815)+1)</f>
        <v>772</v>
      </c>
      <c r="C816" s="2" t="str">
        <f>INDEX(Sheet1!A:A,INDEX(Table1[NAMA BARANG "JOYKO"],MATCH(ROW()-2,Table1[1])))</f>
        <v>Self-Adhesive Labels SALB-1709 (18x32mm)</v>
      </c>
      <c r="D816" s="2" t="str">
        <f t="shared" si="12"/>
        <v>C2:C815</v>
      </c>
      <c r="E816" s="2">
        <f ca="1">IF(_xlfn.IFNA(MATCH(Table1[[#This Row],[2]],INDIRECT(Table1[[#This Row],[3]]),0),0)=0,INDEX(Table1[NAMA BARANG "JOYKO"],MATCH(ROW()-2,Table1[1])),"")</f>
        <v>861</v>
      </c>
      <c r="F816" s="2">
        <f ca="1">IF(Table1[4]="","",COUNT(F$2:F815)+1)</f>
        <v>799</v>
      </c>
      <c r="G816" s="2" t="str">
        <f ca="1">CELL("FORMAT",Table1[7])</f>
        <v>G</v>
      </c>
      <c r="H816" s="2"/>
      <c r="I816" s="2"/>
      <c r="J816" s="2"/>
      <c r="L816">
        <f ca="1">INDEX(Table1[4],MATCH(ROW()-2,Table1[5]))</f>
        <v>876</v>
      </c>
      <c r="M816" t="str">
        <f ca="1">INDEX(Sheet1!A:A,Table2[[#This Row],[//]])</f>
        <v>Laminating Machine LM-01 (F4)</v>
      </c>
      <c r="N816" t="str">
        <f ca="1">IF(INDEX(Sheet1!B:B,Table2[[#This Row],[//]])="","",INDEX(Sheet1!B:B,Table2[[#This Row],[//]]))</f>
        <v>6 pcs</v>
      </c>
      <c r="O816" s="4">
        <f ca="1">IF(INDEX(Sheet1!C:C,Table2[[#This Row],[//]])="","",INDEX(Sheet1!C:C,Table2[[#This Row],[//]]))</f>
        <v>292000</v>
      </c>
      <c r="P816" s="2" t="str">
        <f ca="1">IF(INDEX(Sheet1!D:D,Table2[[#This Row],[//]])="","",INDEX(Sheet1!D:D,Table2[[#This Row],[//]]))</f>
        <v>pc</v>
      </c>
      <c r="Q816" s="2" t="str">
        <f ca="1">IF(INDEX(Sheet1!E:E,Table2[[#This Row],[//]])="","",INDEX(Sheet1!E:E,Table2[[#This Row],[//]]))</f>
        <v>++</v>
      </c>
    </row>
    <row r="817" spans="1:17" x14ac:dyDescent="0.25">
      <c r="A817" s="2">
        <f>IF(OR(Sheet1!A817=Table1[[#Headers],[NAMA BARANG "JOYKO"]],Sheet1!A817=""),"",ROW(Sheet1!A817))</f>
        <v>817</v>
      </c>
      <c r="B817" s="2">
        <f>IF(Table1[[#This Row],[NAMA BARANG "JOYKO"]]="","",COUNT(B$2:B816)+1)</f>
        <v>773</v>
      </c>
      <c r="C817" s="2" t="str">
        <f>INDEX(Sheet1!A:A,INDEX(Table1[NAMA BARANG "JOYKO"],MATCH(ROW()-2,Table1[1])))</f>
        <v>Self-Adhesive Labels SALB-1711 (14x25mm)</v>
      </c>
      <c r="D817" s="2" t="str">
        <f t="shared" si="12"/>
        <v>C2:C816</v>
      </c>
      <c r="E817" s="2">
        <f ca="1">IF(_xlfn.IFNA(MATCH(Table1[[#This Row],[2]],INDIRECT(Table1[[#This Row],[3]]),0),0)=0,INDEX(Table1[NAMA BARANG "JOYKO"],MATCH(ROW()-2,Table1[1])),"")</f>
        <v>862</v>
      </c>
      <c r="F817" s="2">
        <f ca="1">IF(Table1[4]="","",COUNT(F$2:F816)+1)</f>
        <v>800</v>
      </c>
      <c r="G817" s="2" t="str">
        <f ca="1">CELL("FORMAT",Table1[7])</f>
        <v>G</v>
      </c>
      <c r="H817" s="2"/>
      <c r="I817" s="2"/>
      <c r="J817" s="2"/>
      <c r="L817">
        <f ca="1">INDEX(Table1[4],MATCH(ROW()-2,Table1[5]))</f>
        <v>877</v>
      </c>
      <c r="M817" t="str">
        <f ca="1">INDEX(Sheet1!A:A,Table2[[#This Row],[//]])</f>
        <v>Laminating Machine LM-02 (A3)</v>
      </c>
      <c r="N817" t="str">
        <f ca="1">IF(INDEX(Sheet1!B:B,Table2[[#This Row],[//]])="","",INDEX(Sheet1!B:B,Table2[[#This Row],[//]]))</f>
        <v>2 pcs</v>
      </c>
      <c r="O817" s="4">
        <f ca="1">IF(INDEX(Sheet1!C:C,Table2[[#This Row],[//]])="","",INDEX(Sheet1!C:C,Table2[[#This Row],[//]]))</f>
        <v>1080000</v>
      </c>
      <c r="P817" s="2" t="str">
        <f ca="1">IF(INDEX(Sheet1!D:D,Table2[[#This Row],[//]])="","",INDEX(Sheet1!D:D,Table2[[#This Row],[//]]))</f>
        <v>pc</v>
      </c>
      <c r="Q817" s="2" t="str">
        <f ca="1">IF(INDEX(Sheet1!E:E,Table2[[#This Row],[//]])="","",INDEX(Sheet1!E:E,Table2[[#This Row],[//]]))</f>
        <v>++</v>
      </c>
    </row>
    <row r="818" spans="1:17" x14ac:dyDescent="0.25">
      <c r="A818" s="2">
        <f>IF(OR(Sheet1!A818=Table1[[#Headers],[NAMA BARANG "JOYKO"]],Sheet1!A818=""),"",ROW(Sheet1!A818))</f>
        <v>818</v>
      </c>
      <c r="B818" s="2">
        <f>IF(Table1[[#This Row],[NAMA BARANG "JOYKO"]]="","",COUNT(B$2:B817)+1)</f>
        <v>774</v>
      </c>
      <c r="C818" s="2" t="str">
        <f>INDEX(Sheet1!A:A,INDEX(Table1[NAMA BARANG "JOYKO"],MATCH(ROW()-2,Table1[1])))</f>
        <v>Self-Adhesive Labels SALB-1713 (23x49mm)</v>
      </c>
      <c r="D818" s="2" t="str">
        <f t="shared" si="12"/>
        <v>C2:C817</v>
      </c>
      <c r="E818" s="2">
        <f ca="1">IF(_xlfn.IFNA(MATCH(Table1[[#This Row],[2]],INDIRECT(Table1[[#This Row],[3]]),0),0)=0,INDEX(Table1[NAMA BARANG "JOYKO"],MATCH(ROW()-2,Table1[1])),"")</f>
        <v>863</v>
      </c>
      <c r="F818" s="2">
        <f ca="1">IF(Table1[4]="","",COUNT(F$2:F817)+1)</f>
        <v>801</v>
      </c>
      <c r="G818" s="2" t="str">
        <f ca="1">CELL("FORMAT",Table1[7])</f>
        <v>G</v>
      </c>
      <c r="H818" s="2"/>
      <c r="I818" s="2"/>
      <c r="J818" s="2"/>
      <c r="L818">
        <f ca="1">INDEX(Table1[4],MATCH(ROW()-2,Table1[5]))</f>
        <v>878</v>
      </c>
      <c r="M818" t="str">
        <f ca="1">INDEX(Sheet1!A:A,Table2[[#This Row],[//]])</f>
        <v>Laminating Machine LM-03 (A3)</v>
      </c>
      <c r="N818" t="str">
        <f ca="1">IF(INDEX(Sheet1!B:B,Table2[[#This Row],[//]])="","",INDEX(Sheet1!B:B,Table2[[#This Row],[//]]))</f>
        <v>6 pcs</v>
      </c>
      <c r="O818" s="4">
        <f ca="1">IF(INDEX(Sheet1!C:C,Table2[[#This Row],[//]])="","",INDEX(Sheet1!C:C,Table2[[#This Row],[//]]))</f>
        <v>390000</v>
      </c>
      <c r="P818" s="2" t="str">
        <f ca="1">IF(INDEX(Sheet1!D:D,Table2[[#This Row],[//]])="","",INDEX(Sheet1!D:D,Table2[[#This Row],[//]]))</f>
        <v>pc</v>
      </c>
      <c r="Q818" s="2" t="str">
        <f ca="1">IF(INDEX(Sheet1!E:E,Table2[[#This Row],[//]])="","",INDEX(Sheet1!E:E,Table2[[#This Row],[//]]))</f>
        <v>++</v>
      </c>
    </row>
    <row r="819" spans="1:17" x14ac:dyDescent="0.25">
      <c r="A819" s="2">
        <f>IF(OR(Sheet1!A819=Table1[[#Headers],[NAMA BARANG "JOYKO"]],Sheet1!A819=""),"",ROW(Sheet1!A819))</f>
        <v>819</v>
      </c>
      <c r="B819" s="2">
        <f>IF(Table1[[#This Row],[NAMA BARANG "JOYKO"]]="","",COUNT(B$2:B818)+1)</f>
        <v>775</v>
      </c>
      <c r="C819" s="2" t="str">
        <f>INDEX(Sheet1!A:A,INDEX(Table1[NAMA BARANG "JOYKO"],MATCH(ROW()-2,Table1[1])))</f>
        <v>Self-Adhesive Labels SALB-1715 (23x33mm)</v>
      </c>
      <c r="D819" s="2" t="str">
        <f t="shared" si="12"/>
        <v>C2:C818</v>
      </c>
      <c r="E819" s="2">
        <f ca="1">IF(_xlfn.IFNA(MATCH(Table1[[#This Row],[2]],INDIRECT(Table1[[#This Row],[3]]),0),0)=0,INDEX(Table1[NAMA BARANG "JOYKO"],MATCH(ROW()-2,Table1[1])),"")</f>
        <v>864</v>
      </c>
      <c r="F819" s="2">
        <f ca="1">IF(Table1[4]="","",COUNT(F$2:F818)+1)</f>
        <v>802</v>
      </c>
      <c r="G819" s="2" t="str">
        <f ca="1">CELL("FORMAT",Table1[7])</f>
        <v>G</v>
      </c>
      <c r="H819" s="2"/>
      <c r="I819" s="2"/>
      <c r="J819" s="2"/>
      <c r="L819">
        <f ca="1">INDEX(Table1[4],MATCH(ROW()-2,Table1[5]))</f>
        <v>879</v>
      </c>
      <c r="M819" t="str">
        <f ca="1">INDEX(Sheet1!A:A,Table2[[#This Row],[//]])</f>
        <v xml:space="preserve">Laminating Machine LM-05 </v>
      </c>
      <c r="N819" t="str">
        <f ca="1">IF(INDEX(Sheet1!B:B,Table2[[#This Row],[//]])="","",INDEX(Sheet1!B:B,Table2[[#This Row],[//]]))</f>
        <v>6 pcs</v>
      </c>
      <c r="O819" s="4">
        <f ca="1">IF(INDEX(Sheet1!C:C,Table2[[#This Row],[//]])="","",INDEX(Sheet1!C:C,Table2[[#This Row],[//]]))</f>
        <v>265000</v>
      </c>
      <c r="P819" s="2" t="str">
        <f ca="1">IF(INDEX(Sheet1!D:D,Table2[[#This Row],[//]])="","",INDEX(Sheet1!D:D,Table2[[#This Row],[//]]))</f>
        <v>pc</v>
      </c>
      <c r="Q819" s="2" t="str">
        <f ca="1">IF(INDEX(Sheet1!E:E,Table2[[#This Row],[//]])="","",INDEX(Sheet1!E:E,Table2[[#This Row],[//]]))</f>
        <v>++</v>
      </c>
    </row>
    <row r="820" spans="1:17" x14ac:dyDescent="0.25">
      <c r="A820" s="2">
        <f>IF(OR(Sheet1!A820=Table1[[#Headers],[NAMA BARANG "JOYKO"]],Sheet1!A820=""),"",ROW(Sheet1!A820))</f>
        <v>820</v>
      </c>
      <c r="B820" s="2">
        <f>IF(Table1[[#This Row],[NAMA BARANG "JOYKO"]]="","",COUNT(B$2:B819)+1)</f>
        <v>776</v>
      </c>
      <c r="C820" s="2" t="str">
        <f>INDEX(Sheet1!A:A,INDEX(Table1[NAMA BARANG "JOYKO"],MATCH(ROW()-2,Table1[1])))</f>
        <v>Self-Adhesive Labels SALB-1717 (16mm)</v>
      </c>
      <c r="D820" s="2" t="str">
        <f t="shared" si="12"/>
        <v>C2:C819</v>
      </c>
      <c r="E820" s="2">
        <f ca="1">IF(_xlfn.IFNA(MATCH(Table1[[#This Row],[2]],INDIRECT(Table1[[#This Row],[3]]),0),0)=0,INDEX(Table1[NAMA BARANG "JOYKO"],MATCH(ROW()-2,Table1[1])),"")</f>
        <v>865</v>
      </c>
      <c r="F820" s="2">
        <f ca="1">IF(Table1[4]="","",COUNT(F$2:F819)+1)</f>
        <v>803</v>
      </c>
      <c r="G820" s="2" t="str">
        <f ca="1">CELL("FORMAT",Table1[7])</f>
        <v>G</v>
      </c>
      <c r="H820" s="2"/>
      <c r="I820" s="2"/>
      <c r="J820" s="2"/>
      <c r="L820">
        <f ca="1">INDEX(Table1[4],MATCH(ROW()-2,Table1[5]))</f>
        <v>883</v>
      </c>
      <c r="M820" s="3" t="str">
        <f ca="1">INDEX(Sheet1!A:A,Table2[[#This Row],[//]])</f>
        <v>LASER POINTER</v>
      </c>
      <c r="N820" t="str">
        <f ca="1">IF(INDEX(Sheet1!B:B,Table2[[#This Row],[//]])="","",INDEX(Sheet1!B:B,Table2[[#This Row],[//]]))</f>
        <v/>
      </c>
      <c r="O820" s="4" t="str">
        <f ca="1">IF(INDEX(Sheet1!C:C,Table2[[#This Row],[//]])="","",INDEX(Sheet1!C:C,Table2[[#This Row],[//]]))</f>
        <v/>
      </c>
      <c r="P820" s="2" t="str">
        <f ca="1">IF(INDEX(Sheet1!D:D,Table2[[#This Row],[//]])="","",INDEX(Sheet1!D:D,Table2[[#This Row],[//]]))</f>
        <v/>
      </c>
      <c r="Q820" s="2" t="str">
        <f ca="1">IF(INDEX(Sheet1!E:E,Table2[[#This Row],[//]])="","",INDEX(Sheet1!E:E,Table2[[#This Row],[//]]))</f>
        <v/>
      </c>
    </row>
    <row r="821" spans="1:17" x14ac:dyDescent="0.25">
      <c r="A821" s="2">
        <f>IF(OR(Sheet1!A821=Table1[[#Headers],[NAMA BARANG "JOYKO"]],Sheet1!A821=""),"",ROW(Sheet1!A821))</f>
        <v>821</v>
      </c>
      <c r="B821" s="2">
        <f>IF(Table1[[#This Row],[NAMA BARANG "JOYKO"]]="","",COUNT(B$2:B820)+1)</f>
        <v>777</v>
      </c>
      <c r="C821" s="2" t="str">
        <f>INDEX(Sheet1!A:A,INDEX(Table1[NAMA BARANG "JOYKO"],MATCH(ROW()-2,Table1[1])))</f>
        <v>Self-Adhesive Labels SALB-1719 (16mm)</v>
      </c>
      <c r="D821" s="2" t="str">
        <f t="shared" si="12"/>
        <v>C2:C820</v>
      </c>
      <c r="E821" s="2">
        <f ca="1">IF(_xlfn.IFNA(MATCH(Table1[[#This Row],[2]],INDIRECT(Table1[[#This Row],[3]]),0),0)=0,INDEX(Table1[NAMA BARANG "JOYKO"],MATCH(ROW()-2,Table1[1])),"")</f>
        <v>866</v>
      </c>
      <c r="F821" s="2">
        <f ca="1">IF(Table1[4]="","",COUNT(F$2:F820)+1)</f>
        <v>804</v>
      </c>
      <c r="G821" s="2" t="str">
        <f ca="1">CELL("FORMAT",Table1[7])</f>
        <v>G</v>
      </c>
      <c r="H821" s="2"/>
      <c r="I821" s="2"/>
      <c r="J821" s="2"/>
      <c r="L821">
        <f ca="1">INDEX(Table1[4],MATCH(ROW()-2,Table1[5]))</f>
        <v>884</v>
      </c>
      <c r="M821" t="str">
        <f ca="1">INDEX(Sheet1!A:A,Table2[[#This Row],[//]])</f>
        <v>Laser Pointer LP-100</v>
      </c>
      <c r="N821" t="str">
        <f ca="1">IF(INDEX(Sheet1!B:B,Table2[[#This Row],[//]])="","",INDEX(Sheet1!B:B,Table2[[#This Row],[//]]))</f>
        <v>50pcs x 4bxs</v>
      </c>
      <c r="O821" s="4">
        <f ca="1">IF(INDEX(Sheet1!C:C,Table2[[#This Row],[//]])="","",INDEX(Sheet1!C:C,Table2[[#This Row],[//]]))</f>
        <v>26000</v>
      </c>
      <c r="P821" s="2" t="str">
        <f ca="1">IF(INDEX(Sheet1!D:D,Table2[[#This Row],[//]])="","",INDEX(Sheet1!D:D,Table2[[#This Row],[//]]))</f>
        <v>pc</v>
      </c>
      <c r="Q821" s="2" t="str">
        <f ca="1">IF(INDEX(Sheet1!E:E,Table2[[#This Row],[//]])="","",INDEX(Sheet1!E:E,Table2[[#This Row],[//]]))</f>
        <v>++</v>
      </c>
    </row>
    <row r="822" spans="1:17" x14ac:dyDescent="0.25">
      <c r="A822" s="2">
        <f>IF(OR(Sheet1!A822=Table1[[#Headers],[NAMA BARANG "JOYKO"]],Sheet1!A822=""),"",ROW(Sheet1!A822))</f>
        <v>822</v>
      </c>
      <c r="B822" s="2">
        <f>IF(Table1[[#This Row],[NAMA BARANG "JOYKO"]]="","",COUNT(B$2:B821)+1)</f>
        <v>778</v>
      </c>
      <c r="C822" s="2" t="str">
        <f>INDEX(Sheet1!A:A,INDEX(Table1[NAMA BARANG "JOYKO"],MATCH(ROW()-2,Table1[1])))</f>
        <v>Transparent Label Sticker LBSR-10</v>
      </c>
      <c r="D822" s="2" t="str">
        <f t="shared" si="12"/>
        <v>C2:C821</v>
      </c>
      <c r="E822" s="2">
        <f ca="1">IF(_xlfn.IFNA(MATCH(Table1[[#This Row],[2]],INDIRECT(Table1[[#This Row],[3]]),0),0)=0,INDEX(Table1[NAMA BARANG "JOYKO"],MATCH(ROW()-2,Table1[1])),"")</f>
        <v>867</v>
      </c>
      <c r="F822" s="2">
        <f ca="1">IF(Table1[4]="","",COUNT(F$2:F821)+1)</f>
        <v>805</v>
      </c>
      <c r="G822" s="2" t="str">
        <f ca="1">CELL("FORMAT",Table1[7])</f>
        <v>G</v>
      </c>
      <c r="H822" s="2"/>
      <c r="I822" s="2"/>
      <c r="J822" s="2"/>
      <c r="L822">
        <f ca="1">INDEX(Table1[4],MATCH(ROW()-2,Table1[5]))</f>
        <v>885</v>
      </c>
      <c r="M822" t="str">
        <f ca="1">INDEX(Sheet1!A:A,Table2[[#This Row],[//]])</f>
        <v>Green Laser Pointer LP-101</v>
      </c>
      <c r="N822" t="str">
        <f ca="1">IF(INDEX(Sheet1!B:B,Table2[[#This Row],[//]])="","",INDEX(Sheet1!B:B,Table2[[#This Row],[//]]))</f>
        <v>10pcs x 10bxs</v>
      </c>
      <c r="O822" s="4">
        <f ca="1">IF(INDEX(Sheet1!C:C,Table2[[#This Row],[//]])="","",INDEX(Sheet1!C:C,Table2[[#This Row],[//]]))</f>
        <v>60000</v>
      </c>
      <c r="P822" s="2" t="str">
        <f ca="1">IF(INDEX(Sheet1!D:D,Table2[[#This Row],[//]])="","",INDEX(Sheet1!D:D,Table2[[#This Row],[//]]))</f>
        <v>pc</v>
      </c>
      <c r="Q822" s="2" t="str">
        <f ca="1">IF(INDEX(Sheet1!E:E,Table2[[#This Row],[//]])="","",INDEX(Sheet1!E:E,Table2[[#This Row],[//]]))</f>
        <v>++</v>
      </c>
    </row>
    <row r="823" spans="1:17" x14ac:dyDescent="0.25">
      <c r="A823" s="2">
        <f>IF(OR(Sheet1!A823=Table1[[#Headers],[NAMA BARANG "JOYKO"]],Sheet1!A823=""),"",ROW(Sheet1!A823))</f>
        <v>823</v>
      </c>
      <c r="B823" s="2">
        <f>IF(Table1[[#This Row],[NAMA BARANG "JOYKO"]]="","",COUNT(B$2:B822)+1)</f>
        <v>779</v>
      </c>
      <c r="C823" s="2" t="str">
        <f>INDEX(Sheet1!A:A,INDEX(Table1[NAMA BARANG "JOYKO"],MATCH(ROW()-2,Table1[1])))</f>
        <v>LAMINATING FILM</v>
      </c>
      <c r="D823" s="2" t="str">
        <f t="shared" si="12"/>
        <v>C2:C822</v>
      </c>
      <c r="E823" s="2">
        <f ca="1">IF(_xlfn.IFNA(MATCH(Table1[[#This Row],[2]],INDIRECT(Table1[[#This Row],[3]]),0),0)=0,INDEX(Table1[NAMA BARANG "JOYKO"],MATCH(ROW()-2,Table1[1])),"")</f>
        <v>868</v>
      </c>
      <c r="F823" s="2">
        <f ca="1">IF(Table1[4]="","",COUNT(F$2:F822)+1)</f>
        <v>806</v>
      </c>
      <c r="G823" s="2" t="str">
        <f ca="1">CELL("FORMAT",Table1[7])</f>
        <v>G</v>
      </c>
      <c r="H823" s="2"/>
      <c r="I823" s="2"/>
      <c r="J823" s="2"/>
      <c r="L823">
        <f ca="1">INDEX(Table1[4],MATCH(ROW()-2,Table1[5]))</f>
        <v>886</v>
      </c>
      <c r="M823" t="str">
        <f ca="1">INDEX(Sheet1!A:A,Table2[[#This Row],[//]])</f>
        <v>Green Laser Pointer LPR-102</v>
      </c>
      <c r="N823" t="str">
        <f ca="1">IF(INDEX(Sheet1!B:B,Table2[[#This Row],[//]])="","",INDEX(Sheet1!B:B,Table2[[#This Row],[//]]))</f>
        <v>12pcs x 8bxs</v>
      </c>
      <c r="O823" s="4">
        <f ca="1">IF(INDEX(Sheet1!C:C,Table2[[#This Row],[//]])="","",INDEX(Sheet1!C:C,Table2[[#This Row],[//]]))</f>
        <v>20000</v>
      </c>
      <c r="P823" s="2" t="str">
        <f ca="1">IF(INDEX(Sheet1!D:D,Table2[[#This Row],[//]])="","",INDEX(Sheet1!D:D,Table2[[#This Row],[//]]))</f>
        <v>pc</v>
      </c>
      <c r="Q823" s="2" t="str">
        <f ca="1">IF(INDEX(Sheet1!E:E,Table2[[#This Row],[//]])="","",INDEX(Sheet1!E:E,Table2[[#This Row],[//]]))</f>
        <v>++</v>
      </c>
    </row>
    <row r="824" spans="1:17" x14ac:dyDescent="0.25">
      <c r="A824" s="2">
        <f>IF(OR(Sheet1!A824=Table1[[#Headers],[NAMA BARANG "JOYKO"]],Sheet1!A824=""),"",ROW(Sheet1!A824))</f>
        <v>824</v>
      </c>
      <c r="B824" s="2">
        <f>IF(Table1[[#This Row],[NAMA BARANG "JOYKO"]]="","",COUNT(B$2:B823)+1)</f>
        <v>780</v>
      </c>
      <c r="C824" s="2" t="str">
        <f>INDEX(Sheet1!A:A,INDEX(Table1[NAMA BARANG "JOYKO"],MATCH(ROW()-2,Table1[1])))</f>
        <v>Laminating Film LF100-3244 (A3)</v>
      </c>
      <c r="D824" s="2" t="str">
        <f t="shared" si="12"/>
        <v>C2:C823</v>
      </c>
      <c r="E824" s="2">
        <f ca="1">IF(_xlfn.IFNA(MATCH(Table1[[#This Row],[2]],INDIRECT(Table1[[#This Row],[3]]),0),0)=0,INDEX(Table1[NAMA BARANG "JOYKO"],MATCH(ROW()-2,Table1[1])),"")</f>
        <v>869</v>
      </c>
      <c r="F824" s="2">
        <f ca="1">IF(Table1[4]="","",COUNT(F$2:F823)+1)</f>
        <v>807</v>
      </c>
      <c r="G824" s="2" t="str">
        <f ca="1">CELL("FORMAT",Table1[7])</f>
        <v>G</v>
      </c>
      <c r="H824" s="2"/>
      <c r="I824" s="2"/>
      <c r="J824" s="2"/>
      <c r="L824">
        <f ca="1">INDEX(Table1[4],MATCH(ROW()-2,Table1[5]))</f>
        <v>887</v>
      </c>
      <c r="M824" t="str">
        <f ca="1">INDEX(Sheet1!A:A,Table2[[#This Row],[//]])</f>
        <v>Green Laser Pointer LPR-103</v>
      </c>
      <c r="N824" t="str">
        <f ca="1">IF(INDEX(Sheet1!B:B,Table2[[#This Row],[//]])="","",INDEX(Sheet1!B:B,Table2[[#This Row],[//]]))</f>
        <v>24pcs x 2bxs</v>
      </c>
      <c r="O824" s="4">
        <f ca="1">IF(INDEX(Sheet1!C:C,Table2[[#This Row],[//]])="","",INDEX(Sheet1!C:C,Table2[[#This Row],[//]]))</f>
        <v>88000</v>
      </c>
      <c r="P824" s="2" t="str">
        <f ca="1">IF(INDEX(Sheet1!D:D,Table2[[#This Row],[//]])="","",INDEX(Sheet1!D:D,Table2[[#This Row],[//]]))</f>
        <v>pc</v>
      </c>
      <c r="Q824" s="2" t="str">
        <f ca="1">IF(INDEX(Sheet1!E:E,Table2[[#This Row],[//]])="","",INDEX(Sheet1!E:E,Table2[[#This Row],[//]]))</f>
        <v>++</v>
      </c>
    </row>
    <row r="825" spans="1:17" x14ac:dyDescent="0.25">
      <c r="A825" s="2" t="str">
        <f>IF(OR(Sheet1!A825=Table1[[#Headers],[NAMA BARANG "JOYKO"]],Sheet1!A825=""),"",ROW(Sheet1!A825))</f>
        <v/>
      </c>
      <c r="B825" s="2" t="str">
        <f>IF(Table1[[#This Row],[NAMA BARANG "JOYKO"]]="","",COUNT(B$2:B824)+1)</f>
        <v/>
      </c>
      <c r="C825" s="2" t="str">
        <f>INDEX(Sheet1!A:A,INDEX(Table1[NAMA BARANG "JOYKO"],MATCH(ROW()-2,Table1[1])))</f>
        <v>Laminating Film LF100-2231 (A4)</v>
      </c>
      <c r="D825" s="2" t="str">
        <f t="shared" si="12"/>
        <v>C2:C824</v>
      </c>
      <c r="E825" s="2">
        <f ca="1">IF(_xlfn.IFNA(MATCH(Table1[[#This Row],[2]],INDIRECT(Table1[[#This Row],[3]]),0),0)=0,INDEX(Table1[NAMA BARANG "JOYKO"],MATCH(ROW()-2,Table1[1])),"")</f>
        <v>870</v>
      </c>
      <c r="F825" s="2">
        <f ca="1">IF(Table1[4]="","",COUNT(F$2:F824)+1)</f>
        <v>808</v>
      </c>
      <c r="G825" s="2" t="str">
        <f ca="1">CELL("FORMAT",Table1[7])</f>
        <v>G</v>
      </c>
      <c r="H825" s="2"/>
      <c r="I825" s="2"/>
      <c r="J825" s="2"/>
      <c r="L825">
        <f ca="1">INDEX(Table1[4],MATCH(ROW()-2,Table1[5]))</f>
        <v>888</v>
      </c>
      <c r="M825" t="str">
        <f ca="1">INDEX(Sheet1!A:A,Table2[[#This Row],[//]])</f>
        <v>Green Laser Pointer LPR-104</v>
      </c>
      <c r="N825" t="str">
        <f ca="1">IF(INDEX(Sheet1!B:B,Table2[[#This Row],[//]])="","",INDEX(Sheet1!B:B,Table2[[#This Row],[//]]))</f>
        <v>24pcs x 2bxs</v>
      </c>
      <c r="O825" s="4">
        <f ca="1">IF(INDEX(Sheet1!C:C,Table2[[#This Row],[//]])="","",INDEX(Sheet1!C:C,Table2[[#This Row],[//]]))</f>
        <v>115000</v>
      </c>
      <c r="P825" s="2" t="str">
        <f ca="1">IF(INDEX(Sheet1!D:D,Table2[[#This Row],[//]])="","",INDEX(Sheet1!D:D,Table2[[#This Row],[//]]))</f>
        <v>pc</v>
      </c>
      <c r="Q825" s="2" t="str">
        <f ca="1">IF(INDEX(Sheet1!E:E,Table2[[#This Row],[//]])="","",INDEX(Sheet1!E:E,Table2[[#This Row],[//]]))</f>
        <v>++</v>
      </c>
    </row>
    <row r="826" spans="1:17" x14ac:dyDescent="0.25">
      <c r="A826" s="2" t="str">
        <f>IF(OR(Sheet1!A826=Table1[[#Headers],[NAMA BARANG "JOYKO"]],Sheet1!A826=""),"",ROW(Sheet1!A826))</f>
        <v/>
      </c>
      <c r="B826" s="2" t="str">
        <f>IF(Table1[[#This Row],[NAMA BARANG "JOYKO"]]="","",COUNT(B$2:B825)+1)</f>
        <v/>
      </c>
      <c r="C826" s="2" t="str">
        <f>INDEX(Sheet1!A:A,INDEX(Table1[NAMA BARANG "JOYKO"],MATCH(ROW()-2,Table1[1])))</f>
        <v>Laminating Film LF80-2234 (Folio)</v>
      </c>
      <c r="D826" s="2" t="str">
        <f t="shared" si="12"/>
        <v>C2:C825</v>
      </c>
      <c r="E826" s="2">
        <f ca="1">IF(_xlfn.IFNA(MATCH(Table1[[#This Row],[2]],INDIRECT(Table1[[#This Row],[3]]),0),0)=0,INDEX(Table1[NAMA BARANG "JOYKO"],MATCH(ROW()-2,Table1[1])),"")</f>
        <v>871</v>
      </c>
      <c r="F826" s="2">
        <f ca="1">IF(Table1[4]="","",COUNT(F$2:F825)+1)</f>
        <v>809</v>
      </c>
      <c r="G826" s="2" t="str">
        <f ca="1">CELL("FORMAT",Table1[7])</f>
        <v>G</v>
      </c>
      <c r="H826" s="2"/>
      <c r="I826" s="2"/>
      <c r="J826" s="2"/>
      <c r="L826">
        <f ca="1">INDEX(Table1[4],MATCH(ROW()-2,Table1[5]))</f>
        <v>889</v>
      </c>
      <c r="M826" s="3" t="str">
        <f ca="1">INDEX(Sheet1!A:A,Table2[[#This Row],[//]])</f>
        <v>LOOSE LEAF</v>
      </c>
      <c r="N826" t="str">
        <f ca="1">IF(INDEX(Sheet1!B:B,Table2[[#This Row],[//]])="","",INDEX(Sheet1!B:B,Table2[[#This Row],[//]]))</f>
        <v/>
      </c>
      <c r="O826" s="4" t="str">
        <f ca="1">IF(INDEX(Sheet1!C:C,Table2[[#This Row],[//]])="","",INDEX(Sheet1!C:C,Table2[[#This Row],[//]]))</f>
        <v/>
      </c>
      <c r="P826" s="2" t="str">
        <f ca="1">IF(INDEX(Sheet1!D:D,Table2[[#This Row],[//]])="","",INDEX(Sheet1!D:D,Table2[[#This Row],[//]]))</f>
        <v/>
      </c>
      <c r="Q826" s="2" t="str">
        <f ca="1">IF(INDEX(Sheet1!E:E,Table2[[#This Row],[//]])="","",INDEX(Sheet1!E:E,Table2[[#This Row],[//]]))</f>
        <v/>
      </c>
    </row>
    <row r="827" spans="1:17" x14ac:dyDescent="0.25">
      <c r="A827" s="2" t="str">
        <f>IF(OR(Sheet1!A827=Table1[[#Headers],[NAMA BARANG "JOYKO"]],Sheet1!A827=""),"",ROW(Sheet1!A827))</f>
        <v/>
      </c>
      <c r="B827" s="2" t="str">
        <f>IF(Table1[[#This Row],[NAMA BARANG "JOYKO"]]="","",COUNT(B$2:B826)+1)</f>
        <v/>
      </c>
      <c r="C827" s="2" t="str">
        <f>INDEX(Sheet1!A:A,INDEX(Table1[NAMA BARANG "JOYKO"],MATCH(ROW()-2,Table1[1])))</f>
        <v>Laminating Film LF100-2234 (Folio)</v>
      </c>
      <c r="D827" s="2" t="str">
        <f t="shared" si="12"/>
        <v>C2:C826</v>
      </c>
      <c r="E827" s="2">
        <f ca="1">IF(_xlfn.IFNA(MATCH(Table1[[#This Row],[2]],INDIRECT(Table1[[#This Row],[3]]),0),0)=0,INDEX(Table1[NAMA BARANG "JOYKO"],MATCH(ROW()-2,Table1[1])),"")</f>
        <v>872</v>
      </c>
      <c r="F827" s="2">
        <f ca="1">IF(Table1[4]="","",COUNT(F$2:F826)+1)</f>
        <v>810</v>
      </c>
      <c r="G827" s="2" t="str">
        <f ca="1">CELL("FORMAT",Table1[7])</f>
        <v>G</v>
      </c>
      <c r="H827" s="2"/>
      <c r="I827" s="2"/>
      <c r="J827" s="2"/>
      <c r="L827">
        <f ca="1">INDEX(Table1[4],MATCH(ROW()-2,Table1[5]))</f>
        <v>890</v>
      </c>
      <c r="M827" t="str">
        <f ca="1">INDEX(Sheet1!A:A,Table2[[#This Row],[//]])</f>
        <v>Loose Leaf A5-7020 (50S)</v>
      </c>
      <c r="N827" t="str">
        <f ca="1">IF(INDEX(Sheet1!B:B,Table2[[#This Row],[//]])="","",INDEX(Sheet1!B:B,Table2[[#This Row],[//]]))</f>
        <v>192 packs</v>
      </c>
      <c r="O827" s="4">
        <f ca="1">IF(INDEX(Sheet1!C:C,Table2[[#This Row],[//]])="","",INDEX(Sheet1!C:C,Table2[[#This Row],[//]]))</f>
        <v>3600</v>
      </c>
      <c r="P827" s="2" t="str">
        <f ca="1">IF(INDEX(Sheet1!D:D,Table2[[#This Row],[//]])="","",INDEX(Sheet1!D:D,Table2[[#This Row],[//]]))</f>
        <v>pack</v>
      </c>
      <c r="Q827" s="2" t="str">
        <f ca="1">IF(INDEX(Sheet1!E:E,Table2[[#This Row],[//]])="","",INDEX(Sheet1!E:E,Table2[[#This Row],[//]]))</f>
        <v>++</v>
      </c>
    </row>
    <row r="828" spans="1:17" x14ac:dyDescent="0.25">
      <c r="A828" s="2">
        <f>IF(OR(Sheet1!A828=Table1[[#Headers],[NAMA BARANG "JOYKO"]],Sheet1!A828=""),"",ROW(Sheet1!A828))</f>
        <v>828</v>
      </c>
      <c r="B828" s="2">
        <f>IF(Table1[[#This Row],[NAMA BARANG "JOYKO"]]="","",COUNT(B$2:B827)+1)</f>
        <v>781</v>
      </c>
      <c r="C828" s="2" t="str">
        <f>INDEX(Sheet1!A:A,INDEX(Table1[NAMA BARANG "JOYKO"],MATCH(ROW()-2,Table1[1])))</f>
        <v>Laminating Film LF100-6898 (KTP)</v>
      </c>
      <c r="D828" s="2" t="str">
        <f t="shared" si="12"/>
        <v>C2:C827</v>
      </c>
      <c r="E828" s="2">
        <f ca="1">IF(_xlfn.IFNA(MATCH(Table1[[#This Row],[2]],INDIRECT(Table1[[#This Row],[3]]),0),0)=0,INDEX(Table1[NAMA BARANG "JOYKO"],MATCH(ROW()-2,Table1[1])),"")</f>
        <v>873</v>
      </c>
      <c r="F828" s="2">
        <f ca="1">IF(Table1[4]="","",COUNT(F$2:F827)+1)</f>
        <v>811</v>
      </c>
      <c r="G828" s="2" t="str">
        <f ca="1">CELL("FORMAT",Table1[7])</f>
        <v>G</v>
      </c>
      <c r="H828" s="2"/>
      <c r="I828" s="2"/>
      <c r="J828" s="2"/>
      <c r="L828">
        <f ca="1">INDEX(Table1[4],MATCH(ROW()-2,Table1[5]))</f>
        <v>891</v>
      </c>
      <c r="M828" t="str">
        <f ca="1">INDEX(Sheet1!A:A,Table2[[#This Row],[//]])</f>
        <v>Loose Leaf A5-7020 (100S)</v>
      </c>
      <c r="N828" t="str">
        <f ca="1">IF(INDEX(Sheet1!B:B,Table2[[#This Row],[//]])="","",INDEX(Sheet1!B:B,Table2[[#This Row],[//]]))</f>
        <v xml:space="preserve">  96 packs</v>
      </c>
      <c r="O828" s="4">
        <f ca="1">IF(INDEX(Sheet1!C:C,Table2[[#This Row],[//]])="","",INDEX(Sheet1!C:C,Table2[[#This Row],[//]]))</f>
        <v>7000</v>
      </c>
      <c r="P828" s="2" t="str">
        <f ca="1">IF(INDEX(Sheet1!D:D,Table2[[#This Row],[//]])="","",INDEX(Sheet1!D:D,Table2[[#This Row],[//]]))</f>
        <v>pack</v>
      </c>
      <c r="Q828" s="2" t="str">
        <f ca="1">IF(INDEX(Sheet1!E:E,Table2[[#This Row],[//]])="","",INDEX(Sheet1!E:E,Table2[[#This Row],[//]]))</f>
        <v>++</v>
      </c>
    </row>
    <row r="829" spans="1:17" x14ac:dyDescent="0.25">
      <c r="A829" s="2">
        <f>IF(OR(Sheet1!A829=Table1[[#Headers],[NAMA BARANG "JOYKO"]],Sheet1!A829=""),"",ROW(Sheet1!A829))</f>
        <v>829</v>
      </c>
      <c r="B829" s="2">
        <f>IF(Table1[[#This Row],[NAMA BARANG "JOYKO"]]="","",COUNT(B$2:B828)+1)</f>
        <v>782</v>
      </c>
      <c r="C829" s="2" t="str">
        <f>INDEX(Sheet1!A:A,INDEX(Table1[NAMA BARANG "JOYKO"],MATCH(ROW()-2,Table1[1])))</f>
        <v>Laminating Film LF250-6898 (KTP)</v>
      </c>
      <c r="D829" s="2" t="str">
        <f t="shared" si="12"/>
        <v>C2:C828</v>
      </c>
      <c r="E829" s="2">
        <f ca="1">IF(_xlfn.IFNA(MATCH(Table1[[#This Row],[2]],INDIRECT(Table1[[#This Row],[3]]),0),0)=0,INDEX(Table1[NAMA BARANG "JOYKO"],MATCH(ROW()-2,Table1[1])),"")</f>
        <v>874</v>
      </c>
      <c r="F829" s="2">
        <f ca="1">IF(Table1[4]="","",COUNT(F$2:F828)+1)</f>
        <v>812</v>
      </c>
      <c r="G829" s="2" t="str">
        <f ca="1">CELL("FORMAT",Table1[7])</f>
        <v>G</v>
      </c>
      <c r="H829" s="2"/>
      <c r="I829" s="2"/>
      <c r="J829" s="2"/>
      <c r="L829">
        <f ca="1">INDEX(Table1[4],MATCH(ROW()-2,Table1[5]))</f>
        <v>892</v>
      </c>
      <c r="M829" t="str">
        <f ca="1">INDEX(Sheet1!A:A,Table2[[#This Row],[//]])</f>
        <v>Loose Leaf B5-7026 (50S)</v>
      </c>
      <c r="N829" t="str">
        <f ca="1">IF(INDEX(Sheet1!B:B,Table2[[#This Row],[//]])="","",INDEX(Sheet1!B:B,Table2[[#This Row],[//]]))</f>
        <v>160 packs</v>
      </c>
      <c r="O829" s="4">
        <f ca="1">IF(INDEX(Sheet1!C:C,Table2[[#This Row],[//]])="","",INDEX(Sheet1!C:C,Table2[[#This Row],[//]]))</f>
        <v>5700</v>
      </c>
      <c r="P829" s="2" t="str">
        <f ca="1">IF(INDEX(Sheet1!D:D,Table2[[#This Row],[//]])="","",INDEX(Sheet1!D:D,Table2[[#This Row],[//]]))</f>
        <v>pack</v>
      </c>
      <c r="Q829" s="2" t="str">
        <f ca="1">IF(INDEX(Sheet1!E:E,Table2[[#This Row],[//]])="","",INDEX(Sheet1!E:E,Table2[[#This Row],[//]]))</f>
        <v>++</v>
      </c>
    </row>
    <row r="830" spans="1:17" x14ac:dyDescent="0.25">
      <c r="A830" s="2">
        <f>IF(OR(Sheet1!A830=Table1[[#Headers],[NAMA BARANG "JOYKO"]],Sheet1!A830=""),"",ROW(Sheet1!A830))</f>
        <v>830</v>
      </c>
      <c r="B830" s="2">
        <f>IF(Table1[[#This Row],[NAMA BARANG "JOYKO"]]="","",COUNT(B$2:B829)+1)</f>
        <v>783</v>
      </c>
      <c r="C830" s="2" t="str">
        <f>INDEX(Sheet1!A:A,INDEX(Table1[NAMA BARANG "JOYKO"],MATCH(ROW()-2,Table1[1])))</f>
        <v>LAMINATING MACHINE</v>
      </c>
      <c r="D830" s="2" t="str">
        <f t="shared" si="12"/>
        <v>C2:C829</v>
      </c>
      <c r="E830" s="2">
        <f ca="1">IF(_xlfn.IFNA(MATCH(Table1[[#This Row],[2]],INDIRECT(Table1[[#This Row],[3]]),0),0)=0,INDEX(Table1[NAMA BARANG "JOYKO"],MATCH(ROW()-2,Table1[1])),"")</f>
        <v>875</v>
      </c>
      <c r="F830" s="2">
        <f ca="1">IF(Table1[4]="","",COUNT(F$2:F829)+1)</f>
        <v>813</v>
      </c>
      <c r="G830" s="2" t="str">
        <f ca="1">CELL("FORMAT",Table1[7])</f>
        <v>G</v>
      </c>
      <c r="H830" s="2"/>
      <c r="I830" s="2"/>
      <c r="J830" s="2"/>
      <c r="L830">
        <f ca="1">INDEX(Table1[4],MATCH(ROW()-2,Table1[5]))</f>
        <v>893</v>
      </c>
      <c r="M830" t="str">
        <f ca="1">INDEX(Sheet1!A:A,Table2[[#This Row],[//]])</f>
        <v>Loose Leaf B5-7026 (100S)</v>
      </c>
      <c r="N830" t="str">
        <f ca="1">IF(INDEX(Sheet1!B:B,Table2[[#This Row],[//]])="","",INDEX(Sheet1!B:B,Table2[[#This Row],[//]]))</f>
        <v xml:space="preserve">  80 packs</v>
      </c>
      <c r="O830" s="4">
        <f ca="1">IF(INDEX(Sheet1!C:C,Table2[[#This Row],[//]])="","",INDEX(Sheet1!C:C,Table2[[#This Row],[//]]))</f>
        <v>10800</v>
      </c>
      <c r="P830" s="2" t="str">
        <f ca="1">IF(INDEX(Sheet1!D:D,Table2[[#This Row],[//]])="","",INDEX(Sheet1!D:D,Table2[[#This Row],[//]]))</f>
        <v>pack</v>
      </c>
      <c r="Q830" s="2" t="str">
        <f ca="1">IF(INDEX(Sheet1!E:E,Table2[[#This Row],[//]])="","",INDEX(Sheet1!E:E,Table2[[#This Row],[//]]))</f>
        <v>++</v>
      </c>
    </row>
    <row r="831" spans="1:17" x14ac:dyDescent="0.25">
      <c r="A831" s="2">
        <f>IF(OR(Sheet1!A831=Table1[[#Headers],[NAMA BARANG "JOYKO"]],Sheet1!A831=""),"",ROW(Sheet1!A831))</f>
        <v>831</v>
      </c>
      <c r="B831" s="2">
        <f>IF(Table1[[#This Row],[NAMA BARANG "JOYKO"]]="","",COUNT(B$2:B830)+1)</f>
        <v>784</v>
      </c>
      <c r="C831" s="2" t="str">
        <f>INDEX(Sheet1!A:A,INDEX(Table1[NAMA BARANG "JOYKO"],MATCH(ROW()-2,Table1[1])))</f>
        <v>Laminating Machine LM-01 (F4)</v>
      </c>
      <c r="D831" s="2" t="str">
        <f t="shared" si="12"/>
        <v>C2:C830</v>
      </c>
      <c r="E831" s="2">
        <f ca="1">IF(_xlfn.IFNA(MATCH(Table1[[#This Row],[2]],INDIRECT(Table1[[#This Row],[3]]),0),0)=0,INDEX(Table1[NAMA BARANG "JOYKO"],MATCH(ROW()-2,Table1[1])),"")</f>
        <v>876</v>
      </c>
      <c r="F831" s="2">
        <f ca="1">IF(Table1[4]="","",COUNT(F$2:F830)+1)</f>
        <v>814</v>
      </c>
      <c r="G831" s="2" t="str">
        <f ca="1">CELL("FORMAT",Table1[7])</f>
        <v>G</v>
      </c>
      <c r="H831" s="2"/>
      <c r="I831" s="2"/>
      <c r="J831" s="2"/>
      <c r="L831">
        <f ca="1">INDEX(Table1[4],MATCH(ROW()-2,Table1[5]))</f>
        <v>894</v>
      </c>
      <c r="M831" t="str">
        <f ca="1">INDEX(Sheet1!A:A,Table2[[#This Row],[//]])</f>
        <v>Loose Leaf B5-7026 (150S)</v>
      </c>
      <c r="N831" t="str">
        <f ca="1">IF(INDEX(Sheet1!B:B,Table2[[#This Row],[//]])="","",INDEX(Sheet1!B:B,Table2[[#This Row],[//]]))</f>
        <v xml:space="preserve">  60 packs</v>
      </c>
      <c r="O831" s="4">
        <f ca="1">IF(INDEX(Sheet1!C:C,Table2[[#This Row],[//]])="","",INDEX(Sheet1!C:C,Table2[[#This Row],[//]]))</f>
        <v>15900</v>
      </c>
      <c r="P831" s="2" t="str">
        <f ca="1">IF(INDEX(Sheet1!D:D,Table2[[#This Row],[//]])="","",INDEX(Sheet1!D:D,Table2[[#This Row],[//]]))</f>
        <v>pack</v>
      </c>
      <c r="Q831" s="2" t="str">
        <f ca="1">IF(INDEX(Sheet1!E:E,Table2[[#This Row],[//]])="","",INDEX(Sheet1!E:E,Table2[[#This Row],[//]]))</f>
        <v>++</v>
      </c>
    </row>
    <row r="832" spans="1:17" x14ac:dyDescent="0.25">
      <c r="A832" s="2">
        <f>IF(OR(Sheet1!A832=Table1[[#Headers],[NAMA BARANG "JOYKO"]],Sheet1!A832=""),"",ROW(Sheet1!A832))</f>
        <v>832</v>
      </c>
      <c r="B832" s="2">
        <f>IF(Table1[[#This Row],[NAMA BARANG "JOYKO"]]="","",COUNT(B$2:B831)+1)</f>
        <v>785</v>
      </c>
      <c r="C832" s="2" t="str">
        <f>INDEX(Sheet1!A:A,INDEX(Table1[NAMA BARANG "JOYKO"],MATCH(ROW()-2,Table1[1])))</f>
        <v>Laminating Machine LM-02 (A3)</v>
      </c>
      <c r="D832" s="2" t="str">
        <f t="shared" si="12"/>
        <v>C2:C831</v>
      </c>
      <c r="E832" s="2">
        <f ca="1">IF(_xlfn.IFNA(MATCH(Table1[[#This Row],[2]],INDIRECT(Table1[[#This Row],[3]]),0),0)=0,INDEX(Table1[NAMA BARANG "JOYKO"],MATCH(ROW()-2,Table1[1])),"")</f>
        <v>877</v>
      </c>
      <c r="F832" s="2">
        <f ca="1">IF(Table1[4]="","",COUNT(F$2:F831)+1)</f>
        <v>815</v>
      </c>
      <c r="G832" s="2" t="str">
        <f ca="1">CELL("FORMAT",Table1[7])</f>
        <v>G</v>
      </c>
      <c r="H832" s="2"/>
      <c r="I832" s="2"/>
      <c r="J832" s="2"/>
      <c r="L832">
        <f ca="1">INDEX(Table1[4],MATCH(ROW()-2,Table1[5]))</f>
        <v>895</v>
      </c>
      <c r="M832" t="str">
        <f ca="1">INDEX(Sheet1!A:A,Table2[[#This Row],[//]])</f>
        <v>Loose Leaf A5-100PL-50 (50S)</v>
      </c>
      <c r="N832" t="str">
        <f ca="1">IF(INDEX(Sheet1!B:B,Table2[[#This Row],[//]])="","",INDEX(Sheet1!B:B,Table2[[#This Row],[//]]))</f>
        <v>144 packs</v>
      </c>
      <c r="O832" s="4">
        <f ca="1">IF(INDEX(Sheet1!C:C,Table2[[#This Row],[//]])="","",INDEX(Sheet1!C:C,Table2[[#This Row],[//]]))</f>
        <v>4750</v>
      </c>
      <c r="P832" s="2" t="str">
        <f ca="1">IF(INDEX(Sheet1!D:D,Table2[[#This Row],[//]])="","",INDEX(Sheet1!D:D,Table2[[#This Row],[//]]))</f>
        <v>pack</v>
      </c>
      <c r="Q832" s="2" t="str">
        <f ca="1">IF(INDEX(Sheet1!E:E,Table2[[#This Row],[//]])="","",INDEX(Sheet1!E:E,Table2[[#This Row],[//]]))</f>
        <v>++</v>
      </c>
    </row>
    <row r="833" spans="1:17" x14ac:dyDescent="0.25">
      <c r="A833" s="2">
        <f>IF(OR(Sheet1!A833=Table1[[#Headers],[NAMA BARANG "JOYKO"]],Sheet1!A833=""),"",ROW(Sheet1!A833))</f>
        <v>833</v>
      </c>
      <c r="B833" s="2">
        <f>IF(Table1[[#This Row],[NAMA BARANG "JOYKO"]]="","",COUNT(B$2:B832)+1)</f>
        <v>786</v>
      </c>
      <c r="C833" s="2" t="str">
        <f>INDEX(Sheet1!A:A,INDEX(Table1[NAMA BARANG "JOYKO"],MATCH(ROW()-2,Table1[1])))</f>
        <v>Laminating Machine LM-03 (A3)</v>
      </c>
      <c r="D833" s="2" t="str">
        <f t="shared" si="12"/>
        <v>C2:C832</v>
      </c>
      <c r="E833" s="2">
        <f ca="1">IF(_xlfn.IFNA(MATCH(Table1[[#This Row],[2]],INDIRECT(Table1[[#This Row],[3]]),0),0)=0,INDEX(Table1[NAMA BARANG "JOYKO"],MATCH(ROW()-2,Table1[1])),"")</f>
        <v>878</v>
      </c>
      <c r="F833" s="2">
        <f ca="1">IF(Table1[4]="","",COUNT(F$2:F832)+1)</f>
        <v>816</v>
      </c>
      <c r="G833" s="2" t="str">
        <f ca="1">CELL("FORMAT",Table1[7])</f>
        <v>G</v>
      </c>
      <c r="H833" s="2"/>
      <c r="I833" s="2"/>
      <c r="J833" s="2"/>
      <c r="L833">
        <f ca="1">INDEX(Table1[4],MATCH(ROW()-2,Table1[5]))</f>
        <v>896</v>
      </c>
      <c r="M833" t="str">
        <f ca="1">INDEX(Sheet1!A:A,Table2[[#This Row],[//]])</f>
        <v>Loose Leaf A5-100DT-50 (50S)</v>
      </c>
      <c r="N833" t="str">
        <f ca="1">IF(INDEX(Sheet1!B:B,Table2[[#This Row],[//]])="","",INDEX(Sheet1!B:B,Table2[[#This Row],[//]]))</f>
        <v>144 packs</v>
      </c>
      <c r="O833" s="4">
        <f ca="1">IF(INDEX(Sheet1!C:C,Table2[[#This Row],[//]])="","",INDEX(Sheet1!C:C,Table2[[#This Row],[//]]))</f>
        <v>5300</v>
      </c>
      <c r="P833" s="2" t="str">
        <f ca="1">IF(INDEX(Sheet1!D:D,Table2[[#This Row],[//]])="","",INDEX(Sheet1!D:D,Table2[[#This Row],[//]]))</f>
        <v>pack</v>
      </c>
      <c r="Q833" s="2" t="str">
        <f ca="1">IF(INDEX(Sheet1!E:E,Table2[[#This Row],[//]])="","",INDEX(Sheet1!E:E,Table2[[#This Row],[//]]))</f>
        <v>++</v>
      </c>
    </row>
    <row r="834" spans="1:17" x14ac:dyDescent="0.25">
      <c r="A834" s="2">
        <f>IF(OR(Sheet1!A834=Table1[[#Headers],[NAMA BARANG "JOYKO"]],Sheet1!A834=""),"",ROW(Sheet1!A834))</f>
        <v>834</v>
      </c>
      <c r="B834" s="2">
        <f>IF(Table1[[#This Row],[NAMA BARANG "JOYKO"]]="","",COUNT(B$2:B833)+1)</f>
        <v>787</v>
      </c>
      <c r="C834" s="2" t="str">
        <f>INDEX(Sheet1!A:A,INDEX(Table1[NAMA BARANG "JOYKO"],MATCH(ROW()-2,Table1[1])))</f>
        <v xml:space="preserve">Laminating Machine LM-05 </v>
      </c>
      <c r="D834" s="2" t="str">
        <f t="shared" si="12"/>
        <v>C2:C833</v>
      </c>
      <c r="E834" s="2">
        <f ca="1">IF(_xlfn.IFNA(MATCH(Table1[[#This Row],[2]],INDIRECT(Table1[[#This Row],[3]]),0),0)=0,INDEX(Table1[NAMA BARANG "JOYKO"],MATCH(ROW()-2,Table1[1])),"")</f>
        <v>879</v>
      </c>
      <c r="F834" s="2">
        <f ca="1">IF(Table1[4]="","",COUNT(F$2:F833)+1)</f>
        <v>817</v>
      </c>
      <c r="G834" s="2" t="str">
        <f ca="1">CELL("FORMAT",Table1[7])</f>
        <v>G</v>
      </c>
      <c r="H834" s="2"/>
      <c r="I834" s="2"/>
      <c r="J834" s="2"/>
      <c r="L834">
        <f ca="1">INDEX(Table1[4],MATCH(ROW()-2,Table1[5]))</f>
        <v>897</v>
      </c>
      <c r="M834" t="str">
        <f ca="1">INDEX(Sheet1!A:A,Table2[[#This Row],[//]])</f>
        <v>Loose Leaf A5-100GR-50 (50S)</v>
      </c>
      <c r="N834" t="str">
        <f ca="1">IF(INDEX(Sheet1!B:B,Table2[[#This Row],[//]])="","",INDEX(Sheet1!B:B,Table2[[#This Row],[//]]))</f>
        <v>144 packs</v>
      </c>
      <c r="O834" s="4">
        <f ca="1">IF(INDEX(Sheet1!C:C,Table2[[#This Row],[//]])="","",INDEX(Sheet1!C:C,Table2[[#This Row],[//]]))</f>
        <v>5300</v>
      </c>
      <c r="P834" s="2" t="str">
        <f ca="1">IF(INDEX(Sheet1!D:D,Table2[[#This Row],[//]])="","",INDEX(Sheet1!D:D,Table2[[#This Row],[//]]))</f>
        <v>pack</v>
      </c>
      <c r="Q834" s="2" t="str">
        <f ca="1">IF(INDEX(Sheet1!E:E,Table2[[#This Row],[//]])="","",INDEX(Sheet1!E:E,Table2[[#This Row],[//]]))</f>
        <v>++</v>
      </c>
    </row>
    <row r="835" spans="1:17" x14ac:dyDescent="0.25">
      <c r="A835" s="2">
        <f>IF(OR(Sheet1!A835=Table1[[#Headers],[NAMA BARANG "JOYKO"]],Sheet1!A835=""),"",ROW(Sheet1!A835))</f>
        <v>835</v>
      </c>
      <c r="B835" s="2">
        <f>IF(Table1[[#This Row],[NAMA BARANG "JOYKO"]]="","",COUNT(B$2:B834)+1)</f>
        <v>788</v>
      </c>
      <c r="C835" s="2" t="str">
        <f>INDEX(Sheet1!A:A,INDEX(Table1[NAMA BARANG "JOYKO"],MATCH(ROW()-2,Table1[1])))</f>
        <v>LASER POINTER</v>
      </c>
      <c r="D835" s="2" t="str">
        <f t="shared" ref="D835:D898" si="13">"C"&amp;2&amp;":C"&amp;ROW()-1</f>
        <v>C2:C834</v>
      </c>
      <c r="E835" s="2">
        <f ca="1">IF(_xlfn.IFNA(MATCH(Table1[[#This Row],[2]],INDIRECT(Table1[[#This Row],[3]]),0),0)=0,INDEX(Table1[NAMA BARANG "JOYKO"],MATCH(ROW()-2,Table1[1])),"")</f>
        <v>883</v>
      </c>
      <c r="F835" s="2">
        <f ca="1">IF(Table1[4]="","",COUNT(F$2:F834)+1)</f>
        <v>818</v>
      </c>
      <c r="G835" s="2" t="str">
        <f ca="1">CELL("FORMAT",Table1[7])</f>
        <v>G</v>
      </c>
      <c r="H835" s="2"/>
      <c r="I835" s="2"/>
      <c r="J835" s="2"/>
      <c r="L835">
        <f ca="1">INDEX(Table1[4],MATCH(ROW()-2,Table1[5]))</f>
        <v>898</v>
      </c>
      <c r="M835" t="str">
        <f ca="1">INDEX(Sheet1!A:A,Table2[[#This Row],[//]])</f>
        <v>Loose Leaf A5-100PL-100 (100S)</v>
      </c>
      <c r="N835" t="str">
        <f ca="1">IF(INDEX(Sheet1!B:B,Table2[[#This Row],[//]])="","",INDEX(Sheet1!B:B,Table2[[#This Row],[//]]))</f>
        <v>72 packs</v>
      </c>
      <c r="O835" s="4">
        <f ca="1">IF(INDEX(Sheet1!C:C,Table2[[#This Row],[//]])="","",INDEX(Sheet1!C:C,Table2[[#This Row],[//]]))</f>
        <v>9100</v>
      </c>
      <c r="P835" s="2" t="str">
        <f ca="1">IF(INDEX(Sheet1!D:D,Table2[[#This Row],[//]])="","",INDEX(Sheet1!D:D,Table2[[#This Row],[//]]))</f>
        <v>pack</v>
      </c>
      <c r="Q835" s="2" t="str">
        <f ca="1">IF(INDEX(Sheet1!E:E,Table2[[#This Row],[//]])="","",INDEX(Sheet1!E:E,Table2[[#This Row],[//]]))</f>
        <v>++</v>
      </c>
    </row>
    <row r="836" spans="1:17" x14ac:dyDescent="0.25">
      <c r="A836" s="2">
        <f>IF(OR(Sheet1!A836=Table1[[#Headers],[NAMA BARANG "JOYKO"]],Sheet1!A836=""),"",ROW(Sheet1!A836))</f>
        <v>836</v>
      </c>
      <c r="B836" s="2">
        <f>IF(Table1[[#This Row],[NAMA BARANG "JOYKO"]]="","",COUNT(B$2:B835)+1)</f>
        <v>789</v>
      </c>
      <c r="C836" s="2" t="str">
        <f>INDEX(Sheet1!A:A,INDEX(Table1[NAMA BARANG "JOYKO"],MATCH(ROW()-2,Table1[1])))</f>
        <v>Laser Pointer LP-100</v>
      </c>
      <c r="D836" s="2" t="str">
        <f t="shared" si="13"/>
        <v>C2:C835</v>
      </c>
      <c r="E836" s="2">
        <f ca="1">IF(_xlfn.IFNA(MATCH(Table1[[#This Row],[2]],INDIRECT(Table1[[#This Row],[3]]),0),0)=0,INDEX(Table1[NAMA BARANG "JOYKO"],MATCH(ROW()-2,Table1[1])),"")</f>
        <v>884</v>
      </c>
      <c r="F836" s="2">
        <f ca="1">IF(Table1[4]="","",COUNT(F$2:F835)+1)</f>
        <v>819</v>
      </c>
      <c r="G836" s="2" t="str">
        <f ca="1">CELL("FORMAT",Table1[7])</f>
        <v>G</v>
      </c>
      <c r="H836" s="2"/>
      <c r="I836" s="2"/>
      <c r="J836" s="2"/>
      <c r="L836">
        <f ca="1">INDEX(Table1[4],MATCH(ROW()-2,Table1[5]))</f>
        <v>899</v>
      </c>
      <c r="M836" t="str">
        <f ca="1">INDEX(Sheet1!A:A,Table2[[#This Row],[//]])</f>
        <v>Loose Leaf A5-100DT-100 (100S)</v>
      </c>
      <c r="N836" t="str">
        <f ca="1">IF(INDEX(Sheet1!B:B,Table2[[#This Row],[//]])="","",INDEX(Sheet1!B:B,Table2[[#This Row],[//]]))</f>
        <v>72 packs</v>
      </c>
      <c r="O836" s="4">
        <f ca="1">IF(INDEX(Sheet1!C:C,Table2[[#This Row],[//]])="","",INDEX(Sheet1!C:C,Table2[[#This Row],[//]]))</f>
        <v>10200</v>
      </c>
      <c r="P836" s="2" t="str">
        <f ca="1">IF(INDEX(Sheet1!D:D,Table2[[#This Row],[//]])="","",INDEX(Sheet1!D:D,Table2[[#This Row],[//]]))</f>
        <v>pack</v>
      </c>
      <c r="Q836" s="2" t="str">
        <f ca="1">IF(INDEX(Sheet1!E:E,Table2[[#This Row],[//]])="","",INDEX(Sheet1!E:E,Table2[[#This Row],[//]]))</f>
        <v>++</v>
      </c>
    </row>
    <row r="837" spans="1:17" x14ac:dyDescent="0.25">
      <c r="A837" s="2">
        <f>IF(OR(Sheet1!A837=Table1[[#Headers],[NAMA BARANG "JOYKO"]],Sheet1!A837=""),"",ROW(Sheet1!A837))</f>
        <v>837</v>
      </c>
      <c r="B837" s="2">
        <f>IF(Table1[[#This Row],[NAMA BARANG "JOYKO"]]="","",COUNT(B$2:B836)+1)</f>
        <v>790</v>
      </c>
      <c r="C837" s="2" t="str">
        <f>INDEX(Sheet1!A:A,INDEX(Table1[NAMA BARANG "JOYKO"],MATCH(ROW()-2,Table1[1])))</f>
        <v>Green Laser Pointer LP-101</v>
      </c>
      <c r="D837" s="2" t="str">
        <f t="shared" si="13"/>
        <v>C2:C836</v>
      </c>
      <c r="E837" s="2">
        <f ca="1">IF(_xlfn.IFNA(MATCH(Table1[[#This Row],[2]],INDIRECT(Table1[[#This Row],[3]]),0),0)=0,INDEX(Table1[NAMA BARANG "JOYKO"],MATCH(ROW()-2,Table1[1])),"")</f>
        <v>885</v>
      </c>
      <c r="F837" s="2">
        <f ca="1">IF(Table1[4]="","",COUNT(F$2:F836)+1)</f>
        <v>820</v>
      </c>
      <c r="G837" s="2" t="str">
        <f ca="1">CELL("FORMAT",Table1[7])</f>
        <v>G</v>
      </c>
      <c r="H837" s="2"/>
      <c r="I837" s="2"/>
      <c r="J837" s="2"/>
      <c r="L837">
        <f ca="1">INDEX(Table1[4],MATCH(ROW()-2,Table1[5]))</f>
        <v>900</v>
      </c>
      <c r="M837" t="str">
        <f ca="1">INDEX(Sheet1!A:A,Table2[[#This Row],[//]])</f>
        <v>Loose Leaf A5-100GR-100 (100S)</v>
      </c>
      <c r="N837" t="str">
        <f ca="1">IF(INDEX(Sheet1!B:B,Table2[[#This Row],[//]])="","",INDEX(Sheet1!B:B,Table2[[#This Row],[//]]))</f>
        <v>72 packs</v>
      </c>
      <c r="O837" s="4">
        <f ca="1">IF(INDEX(Sheet1!C:C,Table2[[#This Row],[//]])="","",INDEX(Sheet1!C:C,Table2[[#This Row],[//]]))</f>
        <v>10200</v>
      </c>
      <c r="P837" s="2" t="str">
        <f ca="1">IF(INDEX(Sheet1!D:D,Table2[[#This Row],[//]])="","",INDEX(Sheet1!D:D,Table2[[#This Row],[//]]))</f>
        <v>pack</v>
      </c>
      <c r="Q837" s="2" t="str">
        <f ca="1">IF(INDEX(Sheet1!E:E,Table2[[#This Row],[//]])="","",INDEX(Sheet1!E:E,Table2[[#This Row],[//]]))</f>
        <v>++</v>
      </c>
    </row>
    <row r="838" spans="1:17" x14ac:dyDescent="0.25">
      <c r="A838" s="2">
        <f>IF(OR(Sheet1!A838=Table1[[#Headers],[NAMA BARANG "JOYKO"]],Sheet1!A838=""),"",ROW(Sheet1!A838))</f>
        <v>838</v>
      </c>
      <c r="B838" s="2">
        <f>IF(Table1[[#This Row],[NAMA BARANG "JOYKO"]]="","",COUNT(B$2:B837)+1)</f>
        <v>791</v>
      </c>
      <c r="C838" s="2" t="str">
        <f>INDEX(Sheet1!A:A,INDEX(Table1[NAMA BARANG "JOYKO"],MATCH(ROW()-2,Table1[1])))</f>
        <v>Green Laser Pointer LPR-102</v>
      </c>
      <c r="D838" s="2" t="str">
        <f t="shared" si="13"/>
        <v>C2:C837</v>
      </c>
      <c r="E838" s="2">
        <f ca="1">IF(_xlfn.IFNA(MATCH(Table1[[#This Row],[2]],INDIRECT(Table1[[#This Row],[3]]),0),0)=0,INDEX(Table1[NAMA BARANG "JOYKO"],MATCH(ROW()-2,Table1[1])),"")</f>
        <v>886</v>
      </c>
      <c r="F838" s="2">
        <f ca="1">IF(Table1[4]="","",COUNT(F$2:F837)+1)</f>
        <v>821</v>
      </c>
      <c r="G838" s="2" t="str">
        <f ca="1">CELL("FORMAT",Table1[7])</f>
        <v>G</v>
      </c>
      <c r="H838" s="2"/>
      <c r="I838" s="2"/>
      <c r="J838" s="2"/>
      <c r="L838">
        <f ca="1">INDEX(Table1[4],MATCH(ROW()-2,Table1[5]))</f>
        <v>901</v>
      </c>
      <c r="M838" t="str">
        <f ca="1">INDEX(Sheet1!A:A,Table2[[#This Row],[//]])</f>
        <v>Loose Leaf B5-100PL-50 (50S)</v>
      </c>
      <c r="N838" t="str">
        <f ca="1">IF(INDEX(Sheet1!B:B,Table2[[#This Row],[//]])="","",INDEX(Sheet1!B:B,Table2[[#This Row],[//]]))</f>
        <v>120 packs</v>
      </c>
      <c r="O838" s="4">
        <f ca="1">IF(INDEX(Sheet1!C:C,Table2[[#This Row],[//]])="","",INDEX(Sheet1!C:C,Table2[[#This Row],[//]]))</f>
        <v>5700</v>
      </c>
      <c r="P838" s="2" t="str">
        <f ca="1">IF(INDEX(Sheet1!D:D,Table2[[#This Row],[//]])="","",INDEX(Sheet1!D:D,Table2[[#This Row],[//]]))</f>
        <v>pack</v>
      </c>
      <c r="Q838" s="2" t="str">
        <f ca="1">IF(INDEX(Sheet1!E:E,Table2[[#This Row],[//]])="","",INDEX(Sheet1!E:E,Table2[[#This Row],[//]]))</f>
        <v>++</v>
      </c>
    </row>
    <row r="839" spans="1:17" x14ac:dyDescent="0.25">
      <c r="A839" s="2">
        <f>IF(OR(Sheet1!A839=Table1[[#Headers],[NAMA BARANG "JOYKO"]],Sheet1!A839=""),"",ROW(Sheet1!A839))</f>
        <v>839</v>
      </c>
      <c r="B839" s="2">
        <f>IF(Table1[[#This Row],[NAMA BARANG "JOYKO"]]="","",COUNT(B$2:B838)+1)</f>
        <v>792</v>
      </c>
      <c r="C839" s="2" t="str">
        <f>INDEX(Sheet1!A:A,INDEX(Table1[NAMA BARANG "JOYKO"],MATCH(ROW()-2,Table1[1])))</f>
        <v>Green Laser Pointer LPR-103</v>
      </c>
      <c r="D839" s="2" t="str">
        <f t="shared" si="13"/>
        <v>C2:C838</v>
      </c>
      <c r="E839" s="2">
        <f ca="1">IF(_xlfn.IFNA(MATCH(Table1[[#This Row],[2]],INDIRECT(Table1[[#This Row],[3]]),0),0)=0,INDEX(Table1[NAMA BARANG "JOYKO"],MATCH(ROW()-2,Table1[1])),"")</f>
        <v>887</v>
      </c>
      <c r="F839" s="2">
        <f ca="1">IF(Table1[4]="","",COUNT(F$2:F838)+1)</f>
        <v>822</v>
      </c>
      <c r="G839" s="2" t="str">
        <f ca="1">CELL("FORMAT",Table1[7])</f>
        <v>G</v>
      </c>
      <c r="H839" s="2"/>
      <c r="I839" s="2"/>
      <c r="J839" s="2"/>
      <c r="L839">
        <f ca="1">INDEX(Table1[4],MATCH(ROW()-2,Table1[5]))</f>
        <v>902</v>
      </c>
      <c r="M839" t="str">
        <f ca="1">INDEX(Sheet1!A:A,Table2[[#This Row],[//]])</f>
        <v>Loose Leaf B5-100DT-50 (50S)</v>
      </c>
      <c r="N839" t="str">
        <f ca="1">IF(INDEX(Sheet1!B:B,Table2[[#This Row],[//]])="","",INDEX(Sheet1!B:B,Table2[[#This Row],[//]]))</f>
        <v>120 packs</v>
      </c>
      <c r="O839" s="4">
        <f ca="1">IF(INDEX(Sheet1!C:C,Table2[[#This Row],[//]])="","",INDEX(Sheet1!C:C,Table2[[#This Row],[//]]))</f>
        <v>6500</v>
      </c>
      <c r="P839" s="2" t="str">
        <f ca="1">IF(INDEX(Sheet1!D:D,Table2[[#This Row],[//]])="","",INDEX(Sheet1!D:D,Table2[[#This Row],[//]]))</f>
        <v>pack</v>
      </c>
      <c r="Q839" s="2" t="str">
        <f ca="1">IF(INDEX(Sheet1!E:E,Table2[[#This Row],[//]])="","",INDEX(Sheet1!E:E,Table2[[#This Row],[//]]))</f>
        <v>++</v>
      </c>
    </row>
    <row r="840" spans="1:17" x14ac:dyDescent="0.25">
      <c r="A840" s="2">
        <f>IF(OR(Sheet1!A840=Table1[[#Headers],[NAMA BARANG "JOYKO"]],Sheet1!A840=""),"",ROW(Sheet1!A840))</f>
        <v>840</v>
      </c>
      <c r="B840" s="2">
        <f>IF(Table1[[#This Row],[NAMA BARANG "JOYKO"]]="","",COUNT(B$2:B839)+1)</f>
        <v>793</v>
      </c>
      <c r="C840" s="2" t="str">
        <f>INDEX(Sheet1!A:A,INDEX(Table1[NAMA BARANG "JOYKO"],MATCH(ROW()-2,Table1[1])))</f>
        <v>Green Laser Pointer LPR-104</v>
      </c>
      <c r="D840" s="2" t="str">
        <f t="shared" si="13"/>
        <v>C2:C839</v>
      </c>
      <c r="E840" s="2">
        <f ca="1">IF(_xlfn.IFNA(MATCH(Table1[[#This Row],[2]],INDIRECT(Table1[[#This Row],[3]]),0),0)=0,INDEX(Table1[NAMA BARANG "JOYKO"],MATCH(ROW()-2,Table1[1])),"")</f>
        <v>888</v>
      </c>
      <c r="F840" s="2">
        <f ca="1">IF(Table1[4]="","",COUNT(F$2:F839)+1)</f>
        <v>823</v>
      </c>
      <c r="G840" s="2" t="str">
        <f ca="1">CELL("FORMAT",Table1[7])</f>
        <v>G</v>
      </c>
      <c r="H840" s="2"/>
      <c r="I840" s="2"/>
      <c r="J840" s="2"/>
      <c r="L840">
        <f ca="1">INDEX(Table1[4],MATCH(ROW()-2,Table1[5]))</f>
        <v>903</v>
      </c>
      <c r="M840" t="str">
        <f ca="1">INDEX(Sheet1!A:A,Table2[[#This Row],[//]])</f>
        <v>Loose Leaf B5-100GR-50 (50S)</v>
      </c>
      <c r="N840" t="str">
        <f ca="1">IF(INDEX(Sheet1!B:B,Table2[[#This Row],[//]])="","",INDEX(Sheet1!B:B,Table2[[#This Row],[//]]))</f>
        <v>120 packs</v>
      </c>
      <c r="O840" s="4">
        <f ca="1">IF(INDEX(Sheet1!C:C,Table2[[#This Row],[//]])="","",INDEX(Sheet1!C:C,Table2[[#This Row],[//]]))</f>
        <v>6500</v>
      </c>
      <c r="P840" s="2" t="str">
        <f ca="1">IF(INDEX(Sheet1!D:D,Table2[[#This Row],[//]])="","",INDEX(Sheet1!D:D,Table2[[#This Row],[//]]))</f>
        <v>pack</v>
      </c>
      <c r="Q840" s="2" t="str">
        <f ca="1">IF(INDEX(Sheet1!E:E,Table2[[#This Row],[//]])="","",INDEX(Sheet1!E:E,Table2[[#This Row],[//]]))</f>
        <v>++</v>
      </c>
    </row>
    <row r="841" spans="1:17" x14ac:dyDescent="0.25">
      <c r="A841" s="2">
        <f>IF(OR(Sheet1!A841=Table1[[#Headers],[NAMA BARANG "JOYKO"]],Sheet1!A841=""),"",ROW(Sheet1!A841))</f>
        <v>841</v>
      </c>
      <c r="B841" s="2">
        <f>IF(Table1[[#This Row],[NAMA BARANG "JOYKO"]]="","",COUNT(B$2:B840)+1)</f>
        <v>794</v>
      </c>
      <c r="C841" s="2" t="str">
        <f>INDEX(Sheet1!A:A,INDEX(Table1[NAMA BARANG "JOYKO"],MATCH(ROW()-2,Table1[1])))</f>
        <v>LOOSE LEAF</v>
      </c>
      <c r="D841" s="2" t="str">
        <f t="shared" si="13"/>
        <v>C2:C840</v>
      </c>
      <c r="E841" s="2">
        <f ca="1">IF(_xlfn.IFNA(MATCH(Table1[[#This Row],[2]],INDIRECT(Table1[[#This Row],[3]]),0),0)=0,INDEX(Table1[NAMA BARANG "JOYKO"],MATCH(ROW()-2,Table1[1])),"")</f>
        <v>889</v>
      </c>
      <c r="F841" s="2">
        <f ca="1">IF(Table1[4]="","",COUNT(F$2:F840)+1)</f>
        <v>824</v>
      </c>
      <c r="G841" s="2" t="str">
        <f ca="1">CELL("FORMAT",Table1[7])</f>
        <v>G</v>
      </c>
      <c r="H841" s="2"/>
      <c r="I841" s="2"/>
      <c r="J841" s="2"/>
      <c r="L841">
        <f ca="1">INDEX(Table1[4],MATCH(ROW()-2,Table1[5]))</f>
        <v>904</v>
      </c>
      <c r="M841" t="str">
        <f ca="1">INDEX(Sheet1!A:A,Table2[[#This Row],[//]])</f>
        <v>Loose Leaf B5-100PL-100 (100S)</v>
      </c>
      <c r="N841" t="str">
        <f ca="1">IF(INDEX(Sheet1!B:B,Table2[[#This Row],[//]])="","",INDEX(Sheet1!B:B,Table2[[#This Row],[//]]))</f>
        <v>60 packs</v>
      </c>
      <c r="O841" s="4">
        <f ca="1">IF(INDEX(Sheet1!C:C,Table2[[#This Row],[//]])="","",INDEX(Sheet1!C:C,Table2[[#This Row],[//]]))</f>
        <v>10800</v>
      </c>
      <c r="P841" s="2" t="str">
        <f ca="1">IF(INDEX(Sheet1!D:D,Table2[[#This Row],[//]])="","",INDEX(Sheet1!D:D,Table2[[#This Row],[//]]))</f>
        <v>pack</v>
      </c>
      <c r="Q841" s="2" t="str">
        <f ca="1">IF(INDEX(Sheet1!E:E,Table2[[#This Row],[//]])="","",INDEX(Sheet1!E:E,Table2[[#This Row],[//]]))</f>
        <v>++</v>
      </c>
    </row>
    <row r="842" spans="1:17" x14ac:dyDescent="0.25">
      <c r="A842" s="2">
        <f>IF(OR(Sheet1!A842=Table1[[#Headers],[NAMA BARANG "JOYKO"]],Sheet1!A842=""),"",ROW(Sheet1!A842))</f>
        <v>842</v>
      </c>
      <c r="B842" s="2">
        <f>IF(Table1[[#This Row],[NAMA BARANG "JOYKO"]]="","",COUNT(B$2:B841)+1)</f>
        <v>795</v>
      </c>
      <c r="C842" s="2" t="str">
        <f>INDEX(Sheet1!A:A,INDEX(Table1[NAMA BARANG "JOYKO"],MATCH(ROW()-2,Table1[1])))</f>
        <v>Loose Leaf A5-7020 (50S)</v>
      </c>
      <c r="D842" s="2" t="str">
        <f t="shared" si="13"/>
        <v>C2:C841</v>
      </c>
      <c r="E842" s="2">
        <f ca="1">IF(_xlfn.IFNA(MATCH(Table1[[#This Row],[2]],INDIRECT(Table1[[#This Row],[3]]),0),0)=0,INDEX(Table1[NAMA BARANG "JOYKO"],MATCH(ROW()-2,Table1[1])),"")</f>
        <v>890</v>
      </c>
      <c r="F842" s="2">
        <f ca="1">IF(Table1[4]="","",COUNT(F$2:F841)+1)</f>
        <v>825</v>
      </c>
      <c r="G842" s="2" t="str">
        <f ca="1">CELL("FORMAT",Table1[7])</f>
        <v>G</v>
      </c>
      <c r="H842" s="2"/>
      <c r="I842" s="2"/>
      <c r="J842" s="2"/>
      <c r="L842">
        <f ca="1">INDEX(Table1[4],MATCH(ROW()-2,Table1[5]))</f>
        <v>905</v>
      </c>
      <c r="M842" t="str">
        <f ca="1">INDEX(Sheet1!A:A,Table2[[#This Row],[//]])</f>
        <v>Loose Leaf B5-100DT-100 (100S)</v>
      </c>
      <c r="N842" t="str">
        <f ca="1">IF(INDEX(Sheet1!B:B,Table2[[#This Row],[//]])="","",INDEX(Sheet1!B:B,Table2[[#This Row],[//]]))</f>
        <v>60 packs</v>
      </c>
      <c r="O842" s="4">
        <f ca="1">IF(INDEX(Sheet1!C:C,Table2[[#This Row],[//]])="","",INDEX(Sheet1!C:C,Table2[[#This Row],[//]]))</f>
        <v>12500</v>
      </c>
      <c r="P842" s="2" t="str">
        <f ca="1">IF(INDEX(Sheet1!D:D,Table2[[#This Row],[//]])="","",INDEX(Sheet1!D:D,Table2[[#This Row],[//]]))</f>
        <v>pack</v>
      </c>
      <c r="Q842" s="2" t="str">
        <f ca="1">IF(INDEX(Sheet1!E:E,Table2[[#This Row],[//]])="","",INDEX(Sheet1!E:E,Table2[[#This Row],[//]]))</f>
        <v>++</v>
      </c>
    </row>
    <row r="843" spans="1:17" x14ac:dyDescent="0.25">
      <c r="A843" s="2">
        <f>IF(OR(Sheet1!A843=Table1[[#Headers],[NAMA BARANG "JOYKO"]],Sheet1!A843=""),"",ROW(Sheet1!A843))</f>
        <v>843</v>
      </c>
      <c r="B843" s="2">
        <f>IF(Table1[[#This Row],[NAMA BARANG "JOYKO"]]="","",COUNT(B$2:B842)+1)</f>
        <v>796</v>
      </c>
      <c r="C843" s="2" t="str">
        <f>INDEX(Sheet1!A:A,INDEX(Table1[NAMA BARANG "JOYKO"],MATCH(ROW()-2,Table1[1])))</f>
        <v>Loose Leaf A5-7020 (100S)</v>
      </c>
      <c r="D843" s="2" t="str">
        <f t="shared" si="13"/>
        <v>C2:C842</v>
      </c>
      <c r="E843" s="2">
        <f ca="1">IF(_xlfn.IFNA(MATCH(Table1[[#This Row],[2]],INDIRECT(Table1[[#This Row],[3]]),0),0)=0,INDEX(Table1[NAMA BARANG "JOYKO"],MATCH(ROW()-2,Table1[1])),"")</f>
        <v>891</v>
      </c>
      <c r="F843" s="2">
        <f ca="1">IF(Table1[4]="","",COUNT(F$2:F842)+1)</f>
        <v>826</v>
      </c>
      <c r="G843" s="2" t="str">
        <f ca="1">CELL("FORMAT",Table1[7])</f>
        <v>G</v>
      </c>
      <c r="H843" s="2"/>
      <c r="I843" s="2"/>
      <c r="J843" s="2"/>
      <c r="L843">
        <f ca="1">INDEX(Table1[4],MATCH(ROW()-2,Table1[5]))</f>
        <v>906</v>
      </c>
      <c r="M843" t="str">
        <f ca="1">INDEX(Sheet1!A:A,Table2[[#This Row],[//]])</f>
        <v>Loose Leaf B5-100GR-100 (100S)</v>
      </c>
      <c r="N843" t="str">
        <f ca="1">IF(INDEX(Sheet1!B:B,Table2[[#This Row],[//]])="","",INDEX(Sheet1!B:B,Table2[[#This Row],[//]]))</f>
        <v>60 packs</v>
      </c>
      <c r="O843" s="4">
        <f ca="1">IF(INDEX(Sheet1!C:C,Table2[[#This Row],[//]])="","",INDEX(Sheet1!C:C,Table2[[#This Row],[//]]))</f>
        <v>12500</v>
      </c>
      <c r="P843" s="2" t="str">
        <f ca="1">IF(INDEX(Sheet1!D:D,Table2[[#This Row],[//]])="","",INDEX(Sheet1!D:D,Table2[[#This Row],[//]]))</f>
        <v>pack</v>
      </c>
      <c r="Q843" s="2" t="str">
        <f ca="1">IF(INDEX(Sheet1!E:E,Table2[[#This Row],[//]])="","",INDEX(Sheet1!E:E,Table2[[#This Row],[//]]))</f>
        <v>++</v>
      </c>
    </row>
    <row r="844" spans="1:17" x14ac:dyDescent="0.25">
      <c r="A844" s="2">
        <f>IF(OR(Sheet1!A844=Table1[[#Headers],[NAMA BARANG "JOYKO"]],Sheet1!A844=""),"",ROW(Sheet1!A844))</f>
        <v>844</v>
      </c>
      <c r="B844" s="2">
        <f>IF(Table1[[#This Row],[NAMA BARANG "JOYKO"]]="","",COUNT(B$2:B843)+1)</f>
        <v>797</v>
      </c>
      <c r="C844" s="2" t="str">
        <f>INDEX(Sheet1!A:A,INDEX(Table1[NAMA BARANG "JOYKO"],MATCH(ROW()-2,Table1[1])))</f>
        <v>Loose Leaf B5-7026 (50S)</v>
      </c>
      <c r="D844" s="2" t="str">
        <f t="shared" si="13"/>
        <v>C2:C843</v>
      </c>
      <c r="E844" s="2">
        <f ca="1">IF(_xlfn.IFNA(MATCH(Table1[[#This Row],[2]],INDIRECT(Table1[[#This Row],[3]]),0),0)=0,INDEX(Table1[NAMA BARANG "JOYKO"],MATCH(ROW()-2,Table1[1])),"")</f>
        <v>892</v>
      </c>
      <c r="F844" s="2">
        <f ca="1">IF(Table1[4]="","",COUNT(F$2:F843)+1)</f>
        <v>827</v>
      </c>
      <c r="G844" s="2" t="str">
        <f ca="1">CELL("FORMAT",Table1[7])</f>
        <v>G</v>
      </c>
      <c r="H844" s="2"/>
      <c r="I844" s="2"/>
      <c r="J844" s="2"/>
      <c r="L844">
        <f ca="1">INDEX(Table1[4],MATCH(ROW()-2,Table1[5]))</f>
        <v>907</v>
      </c>
      <c r="M844" t="str">
        <f ca="1">INDEX(Sheet1!A:A,Table2[[#This Row],[//]])</f>
        <v>Loose Leaf A5-101CO-50 (Blue,Green,Red,Violet,Yellow)</v>
      </c>
      <c r="N844" t="str">
        <f ca="1">IF(INDEX(Sheet1!B:B,Table2[[#This Row],[//]])="","",INDEX(Sheet1!B:B,Table2[[#This Row],[//]]))</f>
        <v>192 packs</v>
      </c>
      <c r="O844" s="4">
        <f ca="1">IF(INDEX(Sheet1!C:C,Table2[[#This Row],[//]])="","",INDEX(Sheet1!C:C,Table2[[#This Row],[//]]))</f>
        <v>5300</v>
      </c>
      <c r="P844" s="2" t="str">
        <f ca="1">IF(INDEX(Sheet1!D:D,Table2[[#This Row],[//]])="","",INDEX(Sheet1!D:D,Table2[[#This Row],[//]]))</f>
        <v>pack</v>
      </c>
      <c r="Q844" s="2" t="str">
        <f ca="1">IF(INDEX(Sheet1!E:E,Table2[[#This Row],[//]])="","",INDEX(Sheet1!E:E,Table2[[#This Row],[//]]))</f>
        <v>++</v>
      </c>
    </row>
    <row r="845" spans="1:17" x14ac:dyDescent="0.25">
      <c r="A845" s="2">
        <f>IF(OR(Sheet1!A845=Table1[[#Headers],[NAMA BARANG "JOYKO"]],Sheet1!A845=""),"",ROW(Sheet1!A845))</f>
        <v>845</v>
      </c>
      <c r="B845" s="2">
        <f>IF(Table1[[#This Row],[NAMA BARANG "JOYKO"]]="","",COUNT(B$2:B844)+1)</f>
        <v>798</v>
      </c>
      <c r="C845" s="2" t="str">
        <f>INDEX(Sheet1!A:A,INDEX(Table1[NAMA BARANG "JOYKO"],MATCH(ROW()-2,Table1[1])))</f>
        <v>Loose Leaf B5-7026 (100S)</v>
      </c>
      <c r="D845" s="2" t="str">
        <f t="shared" si="13"/>
        <v>C2:C844</v>
      </c>
      <c r="E845" s="2">
        <f ca="1">IF(_xlfn.IFNA(MATCH(Table1[[#This Row],[2]],INDIRECT(Table1[[#This Row],[3]]),0),0)=0,INDEX(Table1[NAMA BARANG "JOYKO"],MATCH(ROW()-2,Table1[1])),"")</f>
        <v>893</v>
      </c>
      <c r="F845" s="2">
        <f ca="1">IF(Table1[4]="","",COUNT(F$2:F844)+1)</f>
        <v>828</v>
      </c>
      <c r="G845" s="2" t="str">
        <f ca="1">CELL("FORMAT",Table1[7])</f>
        <v>G</v>
      </c>
      <c r="H845" s="2"/>
      <c r="I845" s="2"/>
      <c r="J845" s="2"/>
      <c r="L845">
        <f ca="1">INDEX(Table1[4],MATCH(ROW()-2,Table1[5]))</f>
        <v>908</v>
      </c>
      <c r="M845" t="str">
        <f ca="1">INDEX(Sheet1!A:A,Table2[[#This Row],[//]])</f>
        <v>Loose Leaf B5-102CO-50 (Blue,Green,Red,Violet,Yellow)</v>
      </c>
      <c r="N845" t="str">
        <f ca="1">IF(INDEX(Sheet1!B:B,Table2[[#This Row],[//]])="","",INDEX(Sheet1!B:B,Table2[[#This Row],[//]]))</f>
        <v>160 packs</v>
      </c>
      <c r="O845" s="4">
        <f ca="1">IF(INDEX(Sheet1!C:C,Table2[[#This Row],[//]])="","",INDEX(Sheet1!C:C,Table2[[#This Row],[//]]))</f>
        <v>8500</v>
      </c>
      <c r="P845" s="2" t="str">
        <f ca="1">IF(INDEX(Sheet1!D:D,Table2[[#This Row],[//]])="","",INDEX(Sheet1!D:D,Table2[[#This Row],[//]]))</f>
        <v>pack</v>
      </c>
      <c r="Q845" s="2" t="str">
        <f ca="1">IF(INDEX(Sheet1!E:E,Table2[[#This Row],[//]])="","",INDEX(Sheet1!E:E,Table2[[#This Row],[//]]))</f>
        <v>++</v>
      </c>
    </row>
    <row r="846" spans="1:17" x14ac:dyDescent="0.25">
      <c r="A846" s="2">
        <f>IF(OR(Sheet1!A846=Table1[[#Headers],[NAMA BARANG "JOYKO"]],Sheet1!A846=""),"",ROW(Sheet1!A846))</f>
        <v>846</v>
      </c>
      <c r="B846" s="2">
        <f>IF(Table1[[#This Row],[NAMA BARANG "JOYKO"]]="","",COUNT(B$2:B845)+1)</f>
        <v>799</v>
      </c>
      <c r="C846" s="2" t="str">
        <f>INDEX(Sheet1!A:A,INDEX(Table1[NAMA BARANG "JOYKO"],MATCH(ROW()-2,Table1[1])))</f>
        <v>Loose Leaf B5-7026 (150S)</v>
      </c>
      <c r="D846" s="2" t="str">
        <f t="shared" si="13"/>
        <v>C2:C845</v>
      </c>
      <c r="E846" s="2">
        <f ca="1">IF(_xlfn.IFNA(MATCH(Table1[[#This Row],[2]],INDIRECT(Table1[[#This Row],[3]]),0),0)=0,INDEX(Table1[NAMA BARANG "JOYKO"],MATCH(ROW()-2,Table1[1])),"")</f>
        <v>894</v>
      </c>
      <c r="F846" s="2">
        <f ca="1">IF(Table1[4]="","",COUNT(F$2:F845)+1)</f>
        <v>829</v>
      </c>
      <c r="G846" s="2" t="str">
        <f ca="1">CELL("FORMAT",Table1[7])</f>
        <v>G</v>
      </c>
      <c r="H846" s="2"/>
      <c r="I846" s="2"/>
      <c r="J846" s="2"/>
      <c r="L846">
        <f ca="1">INDEX(Table1[4],MATCH(ROW()-2,Table1[5]))</f>
        <v>909</v>
      </c>
      <c r="M846" t="str">
        <f ca="1">INDEX(Sheet1!A:A,Table2[[#This Row],[//]])</f>
        <v>Loose Leaf A5-103MIX-50 (50S)</v>
      </c>
      <c r="N846" t="str">
        <f ca="1">IF(INDEX(Sheet1!B:B,Table2[[#This Row],[//]])="","",INDEX(Sheet1!B:B,Table2[[#This Row],[//]]))</f>
        <v>192 packs</v>
      </c>
      <c r="O846" s="4">
        <f ca="1">IF(INDEX(Sheet1!C:C,Table2[[#This Row],[//]])="","",INDEX(Sheet1!C:C,Table2[[#This Row],[//]]))</f>
        <v>5500</v>
      </c>
      <c r="P846" s="2" t="str">
        <f ca="1">IF(INDEX(Sheet1!D:D,Table2[[#This Row],[//]])="","",INDEX(Sheet1!D:D,Table2[[#This Row],[//]]))</f>
        <v>pack</v>
      </c>
      <c r="Q846" s="2" t="str">
        <f ca="1">IF(INDEX(Sheet1!E:E,Table2[[#This Row],[//]])="","",INDEX(Sheet1!E:E,Table2[[#This Row],[//]]))</f>
        <v>++</v>
      </c>
    </row>
    <row r="847" spans="1:17" x14ac:dyDescent="0.25">
      <c r="A847" s="2">
        <f>IF(OR(Sheet1!A847=Table1[[#Headers],[NAMA BARANG "JOYKO"]],Sheet1!A847=""),"",ROW(Sheet1!A847))</f>
        <v>847</v>
      </c>
      <c r="B847" s="2">
        <f>IF(Table1[[#This Row],[NAMA BARANG "JOYKO"]]="","",COUNT(B$2:B846)+1)</f>
        <v>800</v>
      </c>
      <c r="C847" s="2" t="str">
        <f>INDEX(Sheet1!A:A,INDEX(Table1[NAMA BARANG "JOYKO"],MATCH(ROW()-2,Table1[1])))</f>
        <v>Loose Leaf A5-100PL-50 (50S)</v>
      </c>
      <c r="D847" s="2" t="str">
        <f t="shared" si="13"/>
        <v>C2:C846</v>
      </c>
      <c r="E847" s="2">
        <f ca="1">IF(_xlfn.IFNA(MATCH(Table1[[#This Row],[2]],INDIRECT(Table1[[#This Row],[3]]),0),0)=0,INDEX(Table1[NAMA BARANG "JOYKO"],MATCH(ROW()-2,Table1[1])),"")</f>
        <v>895</v>
      </c>
      <c r="F847" s="2">
        <f ca="1">IF(Table1[4]="","",COUNT(F$2:F846)+1)</f>
        <v>830</v>
      </c>
      <c r="G847" s="2" t="str">
        <f ca="1">CELL("FORMAT",Table1[7])</f>
        <v>G</v>
      </c>
      <c r="H847" s="2"/>
      <c r="I847" s="2"/>
      <c r="J847" s="2"/>
      <c r="L847">
        <f ca="1">INDEX(Table1[4],MATCH(ROW()-2,Table1[5]))</f>
        <v>910</v>
      </c>
      <c r="M847" t="str">
        <f ca="1">INDEX(Sheet1!A:A,Table2[[#This Row],[//]])</f>
        <v>Loose Leaf B5-104MIX-50 (50S)</v>
      </c>
      <c r="N847" t="str">
        <f ca="1">IF(INDEX(Sheet1!B:B,Table2[[#This Row],[//]])="","",INDEX(Sheet1!B:B,Table2[[#This Row],[//]]))</f>
        <v>160 packs</v>
      </c>
      <c r="O847" s="4">
        <f ca="1">IF(INDEX(Sheet1!C:C,Table2[[#This Row],[//]])="","",INDEX(Sheet1!C:C,Table2[[#This Row],[//]]))</f>
        <v>8700</v>
      </c>
      <c r="P847" s="2" t="str">
        <f ca="1">IF(INDEX(Sheet1!D:D,Table2[[#This Row],[//]])="","",INDEX(Sheet1!D:D,Table2[[#This Row],[//]]))</f>
        <v>pack</v>
      </c>
      <c r="Q847" s="2" t="str">
        <f ca="1">IF(INDEX(Sheet1!E:E,Table2[[#This Row],[//]])="","",INDEX(Sheet1!E:E,Table2[[#This Row],[//]]))</f>
        <v>++</v>
      </c>
    </row>
    <row r="848" spans="1:17" x14ac:dyDescent="0.25">
      <c r="A848" s="2">
        <f>IF(OR(Sheet1!A848=Table1[[#Headers],[NAMA BARANG "JOYKO"]],Sheet1!A848=""),"",ROW(Sheet1!A848))</f>
        <v>848</v>
      </c>
      <c r="B848" s="2">
        <f>IF(Table1[[#This Row],[NAMA BARANG "JOYKO"]]="","",COUNT(B$2:B847)+1)</f>
        <v>801</v>
      </c>
      <c r="C848" s="2" t="str">
        <f>INDEX(Sheet1!A:A,INDEX(Table1[NAMA BARANG "JOYKO"],MATCH(ROW()-2,Table1[1])))</f>
        <v>Loose Leaf A5-100DT-50 (50S)</v>
      </c>
      <c r="D848" s="2" t="str">
        <f t="shared" si="13"/>
        <v>C2:C847</v>
      </c>
      <c r="E848" s="2">
        <f ca="1">IF(_xlfn.IFNA(MATCH(Table1[[#This Row],[2]],INDIRECT(Table1[[#This Row],[3]]),0),0)=0,INDEX(Table1[NAMA BARANG "JOYKO"],MATCH(ROW()-2,Table1[1])),"")</f>
        <v>896</v>
      </c>
      <c r="F848" s="2">
        <f ca="1">IF(Table1[4]="","",COUNT(F$2:F847)+1)</f>
        <v>831</v>
      </c>
      <c r="G848" s="2" t="str">
        <f ca="1">CELL("FORMAT",Table1[7])</f>
        <v>G</v>
      </c>
      <c r="H848" s="2"/>
      <c r="I848" s="2"/>
      <c r="J848" s="2"/>
      <c r="L848">
        <f ca="1">INDEX(Table1[4],MATCH(ROW()-2,Table1[5]))</f>
        <v>911</v>
      </c>
      <c r="M848" s="3" t="str">
        <f ca="1">INDEX(Sheet1!A:A,Table2[[#This Row],[//]])</f>
        <v xml:space="preserve">MAGNET </v>
      </c>
      <c r="N848" t="str">
        <f ca="1">IF(INDEX(Sheet1!B:B,Table2[[#This Row],[//]])="","",INDEX(Sheet1!B:B,Table2[[#This Row],[//]]))</f>
        <v/>
      </c>
      <c r="O848" s="4" t="str">
        <f ca="1">IF(INDEX(Sheet1!C:C,Table2[[#This Row],[//]])="","",INDEX(Sheet1!C:C,Table2[[#This Row],[//]]))</f>
        <v/>
      </c>
      <c r="P848" s="2" t="str">
        <f ca="1">IF(INDEX(Sheet1!D:D,Table2[[#This Row],[//]])="","",INDEX(Sheet1!D:D,Table2[[#This Row],[//]]))</f>
        <v/>
      </c>
      <c r="Q848" s="2" t="str">
        <f ca="1">IF(INDEX(Sheet1!E:E,Table2[[#This Row],[//]])="","",INDEX(Sheet1!E:E,Table2[[#This Row],[//]]))</f>
        <v/>
      </c>
    </row>
    <row r="849" spans="1:17" x14ac:dyDescent="0.25">
      <c r="A849" s="2">
        <f>IF(OR(Sheet1!A849=Table1[[#Headers],[NAMA BARANG "JOYKO"]],Sheet1!A849=""),"",ROW(Sheet1!A849))</f>
        <v>849</v>
      </c>
      <c r="B849" s="2">
        <f>IF(Table1[[#This Row],[NAMA BARANG "JOYKO"]]="","",COUNT(B$2:B848)+1)</f>
        <v>802</v>
      </c>
      <c r="C849" s="2" t="str">
        <f>INDEX(Sheet1!A:A,INDEX(Table1[NAMA BARANG "JOYKO"],MATCH(ROW()-2,Table1[1])))</f>
        <v>Loose Leaf A5-100GR-50 (50S)</v>
      </c>
      <c r="D849" s="2" t="str">
        <f t="shared" si="13"/>
        <v>C2:C848</v>
      </c>
      <c r="E849" s="2">
        <f ca="1">IF(_xlfn.IFNA(MATCH(Table1[[#This Row],[2]],INDIRECT(Table1[[#This Row],[3]]),0),0)=0,INDEX(Table1[NAMA BARANG "JOYKO"],MATCH(ROW()-2,Table1[1])),"")</f>
        <v>897</v>
      </c>
      <c r="F849" s="2">
        <f ca="1">IF(Table1[4]="","",COUNT(F$2:F848)+1)</f>
        <v>832</v>
      </c>
      <c r="G849" s="2" t="str">
        <f ca="1">CELL("FORMAT",Table1[7])</f>
        <v>G</v>
      </c>
      <c r="H849" s="2"/>
      <c r="I849" s="2"/>
      <c r="J849" s="2"/>
      <c r="L849">
        <f ca="1">INDEX(Table1[4],MATCH(ROW()-2,Table1[5]))</f>
        <v>912</v>
      </c>
      <c r="M849" t="str">
        <f ca="1">INDEX(Sheet1!A:A,Table2[[#This Row],[//]])</f>
        <v>Color Magnet MN-20-8</v>
      </c>
      <c r="N849" t="str">
        <f ca="1">IF(INDEX(Sheet1!B:B,Table2[[#This Row],[//]])="","",INDEX(Sheet1!B:B,Table2[[#This Row],[//]]))</f>
        <v>24card x 12bxs</v>
      </c>
      <c r="O849" s="4">
        <f ca="1">IF(INDEX(Sheet1!C:C,Table2[[#This Row],[//]])="","",INDEX(Sheet1!C:C,Table2[[#This Row],[//]]))</f>
        <v>5000</v>
      </c>
      <c r="P849" s="2" t="str">
        <f ca="1">IF(INDEX(Sheet1!D:D,Table2[[#This Row],[//]])="","",INDEX(Sheet1!D:D,Table2[[#This Row],[//]]))</f>
        <v>card</v>
      </c>
      <c r="Q849" s="2" t="str">
        <f ca="1">IF(INDEX(Sheet1!E:E,Table2[[#This Row],[//]])="","",INDEX(Sheet1!E:E,Table2[[#This Row],[//]]))</f>
        <v>++</v>
      </c>
    </row>
    <row r="850" spans="1:17" x14ac:dyDescent="0.25">
      <c r="A850" s="2">
        <f>IF(OR(Sheet1!A850=Table1[[#Headers],[NAMA BARANG "JOYKO"]],Sheet1!A850=""),"",ROW(Sheet1!A850))</f>
        <v>850</v>
      </c>
      <c r="B850" s="2">
        <f>IF(Table1[[#This Row],[NAMA BARANG "JOYKO"]]="","",COUNT(B$2:B849)+1)</f>
        <v>803</v>
      </c>
      <c r="C850" s="2" t="str">
        <f>INDEX(Sheet1!A:A,INDEX(Table1[NAMA BARANG "JOYKO"],MATCH(ROW()-2,Table1[1])))</f>
        <v>Loose Leaf A5-100PL-100 (100S)</v>
      </c>
      <c r="D850" s="2" t="str">
        <f t="shared" si="13"/>
        <v>C2:C849</v>
      </c>
      <c r="E850" s="2">
        <f ca="1">IF(_xlfn.IFNA(MATCH(Table1[[#This Row],[2]],INDIRECT(Table1[[#This Row],[3]]),0),0)=0,INDEX(Table1[NAMA BARANG "JOYKO"],MATCH(ROW()-2,Table1[1])),"")</f>
        <v>898</v>
      </c>
      <c r="F850" s="2">
        <f ca="1">IF(Table1[4]="","",COUNT(F$2:F849)+1)</f>
        <v>833</v>
      </c>
      <c r="G850" s="2" t="str">
        <f ca="1">CELL("FORMAT",Table1[7])</f>
        <v>G</v>
      </c>
      <c r="H850" s="2"/>
      <c r="I850" s="2"/>
      <c r="J850" s="2"/>
      <c r="L850">
        <f ca="1">INDEX(Table1[4],MATCH(ROW()-2,Table1[5]))</f>
        <v>913</v>
      </c>
      <c r="M850" t="str">
        <f ca="1">INDEX(Sheet1!A:A,Table2[[#This Row],[//]])</f>
        <v>Color Magnet MN-30-5</v>
      </c>
      <c r="N850" t="str">
        <f ca="1">IF(INDEX(Sheet1!B:B,Table2[[#This Row],[//]])="","",INDEX(Sheet1!B:B,Table2[[#This Row],[//]]))</f>
        <v>100card x 4bxs</v>
      </c>
      <c r="O850" s="4">
        <f ca="1">IF(INDEX(Sheet1!C:C,Table2[[#This Row],[//]])="","",INDEX(Sheet1!C:C,Table2[[#This Row],[//]]))</f>
        <v>5150</v>
      </c>
      <c r="P850" s="2" t="str">
        <f ca="1">IF(INDEX(Sheet1!D:D,Table2[[#This Row],[//]])="","",INDEX(Sheet1!D:D,Table2[[#This Row],[//]]))</f>
        <v>card</v>
      </c>
      <c r="Q850" s="2" t="str">
        <f ca="1">IF(INDEX(Sheet1!E:E,Table2[[#This Row],[//]])="","",INDEX(Sheet1!E:E,Table2[[#This Row],[//]]))</f>
        <v>++</v>
      </c>
    </row>
    <row r="851" spans="1:17" x14ac:dyDescent="0.25">
      <c r="A851" s="2">
        <f>IF(OR(Sheet1!A851=Table1[[#Headers],[NAMA BARANG "JOYKO"]],Sheet1!A851=""),"",ROW(Sheet1!A851))</f>
        <v>851</v>
      </c>
      <c r="B851" s="2">
        <f>IF(Table1[[#This Row],[NAMA BARANG "JOYKO"]]="","",COUNT(B$2:B850)+1)</f>
        <v>804</v>
      </c>
      <c r="C851" s="2" t="str">
        <f>INDEX(Sheet1!A:A,INDEX(Table1[NAMA BARANG "JOYKO"],MATCH(ROW()-2,Table1[1])))</f>
        <v>Loose Leaf A5-100DT-100 (100S)</v>
      </c>
      <c r="D851" s="2" t="str">
        <f t="shared" si="13"/>
        <v>C2:C850</v>
      </c>
      <c r="E851" s="2">
        <f ca="1">IF(_xlfn.IFNA(MATCH(Table1[[#This Row],[2]],INDIRECT(Table1[[#This Row],[3]]),0),0)=0,INDEX(Table1[NAMA BARANG "JOYKO"],MATCH(ROW()-2,Table1[1])),"")</f>
        <v>899</v>
      </c>
      <c r="F851" s="2">
        <f ca="1">IF(Table1[4]="","",COUNT(F$2:F850)+1)</f>
        <v>834</v>
      </c>
      <c r="G851" s="2" t="str">
        <f ca="1">CELL("FORMAT",Table1[7])</f>
        <v>G</v>
      </c>
      <c r="H851" s="2"/>
      <c r="I851" s="2"/>
      <c r="J851" s="2"/>
      <c r="L851">
        <f ca="1">INDEX(Table1[4],MATCH(ROW()-2,Table1[5]))</f>
        <v>914</v>
      </c>
      <c r="M851" t="str">
        <f ca="1">INDEX(Sheet1!A:A,Table2[[#This Row],[//]])</f>
        <v>Color Magnet MN-40-4</v>
      </c>
      <c r="N851" t="str">
        <f ca="1">IF(INDEX(Sheet1!B:B,Table2[[#This Row],[//]])="","",INDEX(Sheet1!B:B,Table2[[#This Row],[//]]))</f>
        <v>100card x 4bxs</v>
      </c>
      <c r="O851" s="4">
        <f ca="1">IF(INDEX(Sheet1!C:C,Table2[[#This Row],[//]])="","",INDEX(Sheet1!C:C,Table2[[#This Row],[//]]))</f>
        <v>6500</v>
      </c>
      <c r="P851" s="2" t="str">
        <f ca="1">IF(INDEX(Sheet1!D:D,Table2[[#This Row],[//]])="","",INDEX(Sheet1!D:D,Table2[[#This Row],[//]]))</f>
        <v>card</v>
      </c>
      <c r="Q851" s="2" t="str">
        <f ca="1">IF(INDEX(Sheet1!E:E,Table2[[#This Row],[//]])="","",INDEX(Sheet1!E:E,Table2[[#This Row],[//]]))</f>
        <v>++</v>
      </c>
    </row>
    <row r="852" spans="1:17" x14ac:dyDescent="0.25">
      <c r="A852" s="2">
        <f>IF(OR(Sheet1!A852=Table1[[#Headers],[NAMA BARANG "JOYKO"]],Sheet1!A852=""),"",ROW(Sheet1!A852))</f>
        <v>852</v>
      </c>
      <c r="B852" s="2">
        <f>IF(Table1[[#This Row],[NAMA BARANG "JOYKO"]]="","",COUNT(B$2:B851)+1)</f>
        <v>805</v>
      </c>
      <c r="C852" s="2" t="str">
        <f>INDEX(Sheet1!A:A,INDEX(Table1[NAMA BARANG "JOYKO"],MATCH(ROW()-2,Table1[1])))</f>
        <v>Loose Leaf A5-100GR-100 (100S)</v>
      </c>
      <c r="D852" s="2" t="str">
        <f t="shared" si="13"/>
        <v>C2:C851</v>
      </c>
      <c r="E852" s="2">
        <f ca="1">IF(_xlfn.IFNA(MATCH(Table1[[#This Row],[2]],INDIRECT(Table1[[#This Row],[3]]),0),0)=0,INDEX(Table1[NAMA BARANG "JOYKO"],MATCH(ROW()-2,Table1[1])),"")</f>
        <v>900</v>
      </c>
      <c r="F852" s="2">
        <f ca="1">IF(Table1[4]="","",COUNT(F$2:F851)+1)</f>
        <v>835</v>
      </c>
      <c r="G852" s="2" t="str">
        <f ca="1">CELL("FORMAT",Table1[7])</f>
        <v>G</v>
      </c>
      <c r="H852" s="2"/>
      <c r="I852" s="2"/>
      <c r="J852" s="2"/>
      <c r="L852">
        <f ca="1">INDEX(Table1[4],MATCH(ROW()-2,Table1[5]))</f>
        <v>915</v>
      </c>
      <c r="M852" t="str">
        <f ca="1">INDEX(Sheet1!A:A,Table2[[#This Row],[//]])</f>
        <v>Color Magnet MN-1 (30mm,Transp)</v>
      </c>
      <c r="N852" t="str">
        <f ca="1">IF(INDEX(Sheet1!B:B,Table2[[#This Row],[//]])="","",INDEX(Sheet1!B:B,Table2[[#This Row],[//]]))</f>
        <v>10card x 20bxs</v>
      </c>
      <c r="O852" s="4">
        <f ca="1">IF(INDEX(Sheet1!C:C,Table2[[#This Row],[//]])="","",INDEX(Sheet1!C:C,Table2[[#This Row],[//]]))</f>
        <v>7300</v>
      </c>
      <c r="P852" s="2" t="str">
        <f ca="1">IF(INDEX(Sheet1!D:D,Table2[[#This Row],[//]])="","",INDEX(Sheet1!D:D,Table2[[#This Row],[//]]))</f>
        <v>card</v>
      </c>
      <c r="Q852" s="2" t="str">
        <f ca="1">IF(INDEX(Sheet1!E:E,Table2[[#This Row],[//]])="","",INDEX(Sheet1!E:E,Table2[[#This Row],[//]]))</f>
        <v>++</v>
      </c>
    </row>
    <row r="853" spans="1:17" x14ac:dyDescent="0.25">
      <c r="A853" s="2">
        <f>IF(OR(Sheet1!A853=Table1[[#Headers],[NAMA BARANG "JOYKO"]],Sheet1!A853=""),"",ROW(Sheet1!A853))</f>
        <v>853</v>
      </c>
      <c r="B853" s="2">
        <f>IF(Table1[[#This Row],[NAMA BARANG "JOYKO"]]="","",COUNT(B$2:B852)+1)</f>
        <v>806</v>
      </c>
      <c r="C853" s="2" t="str">
        <f>INDEX(Sheet1!A:A,INDEX(Table1[NAMA BARANG "JOYKO"],MATCH(ROW()-2,Table1[1])))</f>
        <v>Loose Leaf B5-100PL-50 (50S)</v>
      </c>
      <c r="D853" s="2" t="str">
        <f t="shared" si="13"/>
        <v>C2:C852</v>
      </c>
      <c r="E853" s="2">
        <f ca="1">IF(_xlfn.IFNA(MATCH(Table1[[#This Row],[2]],INDIRECT(Table1[[#This Row],[3]]),0),0)=0,INDEX(Table1[NAMA BARANG "JOYKO"],MATCH(ROW()-2,Table1[1])),"")</f>
        <v>901</v>
      </c>
      <c r="F853" s="2">
        <f ca="1">IF(Table1[4]="","",COUNT(F$2:F852)+1)</f>
        <v>836</v>
      </c>
      <c r="G853" s="2" t="str">
        <f ca="1">CELL("FORMAT",Table1[7])</f>
        <v>G</v>
      </c>
      <c r="H853" s="2"/>
      <c r="I853" s="2"/>
      <c r="J853" s="2"/>
      <c r="L853">
        <f ca="1">INDEX(Table1[4],MATCH(ROW()-2,Table1[5]))</f>
        <v>916</v>
      </c>
      <c r="M853" s="3" t="str">
        <f ca="1">INDEX(Sheet1!A:A,Table2[[#This Row],[//]])</f>
        <v>MAGNIFIER</v>
      </c>
      <c r="N853" t="str">
        <f ca="1">IF(INDEX(Sheet1!B:B,Table2[[#This Row],[//]])="","",INDEX(Sheet1!B:B,Table2[[#This Row],[//]]))</f>
        <v/>
      </c>
      <c r="O853" s="4" t="str">
        <f ca="1">IF(INDEX(Sheet1!C:C,Table2[[#This Row],[//]])="","",INDEX(Sheet1!C:C,Table2[[#This Row],[//]]))</f>
        <v/>
      </c>
      <c r="P853" s="2" t="str">
        <f ca="1">IF(INDEX(Sheet1!D:D,Table2[[#This Row],[//]])="","",INDEX(Sheet1!D:D,Table2[[#This Row],[//]]))</f>
        <v/>
      </c>
      <c r="Q853" s="2" t="str">
        <f ca="1">IF(INDEX(Sheet1!E:E,Table2[[#This Row],[//]])="","",INDEX(Sheet1!E:E,Table2[[#This Row],[//]]))</f>
        <v/>
      </c>
    </row>
    <row r="854" spans="1:17" x14ac:dyDescent="0.25">
      <c r="A854" s="2">
        <f>IF(OR(Sheet1!A854=Table1[[#Headers],[NAMA BARANG "JOYKO"]],Sheet1!A854=""),"",ROW(Sheet1!A854))</f>
        <v>854</v>
      </c>
      <c r="B854" s="2">
        <f>IF(Table1[[#This Row],[NAMA BARANG "JOYKO"]]="","",COUNT(B$2:B853)+1)</f>
        <v>807</v>
      </c>
      <c r="C854" s="2" t="str">
        <f>INDEX(Sheet1!A:A,INDEX(Table1[NAMA BARANG "JOYKO"],MATCH(ROW()-2,Table1[1])))</f>
        <v>Loose Leaf B5-100DT-50 (50S)</v>
      </c>
      <c r="D854" s="2" t="str">
        <f t="shared" si="13"/>
        <v>C2:C853</v>
      </c>
      <c r="E854" s="2">
        <f ca="1">IF(_xlfn.IFNA(MATCH(Table1[[#This Row],[2]],INDIRECT(Table1[[#This Row],[3]]),0),0)=0,INDEX(Table1[NAMA BARANG "JOYKO"],MATCH(ROW()-2,Table1[1])),"")</f>
        <v>902</v>
      </c>
      <c r="F854" s="2">
        <f ca="1">IF(Table1[4]="","",COUNT(F$2:F853)+1)</f>
        <v>837</v>
      </c>
      <c r="G854" s="2" t="str">
        <f ca="1">CELL("FORMAT",Table1[7])</f>
        <v>G</v>
      </c>
      <c r="H854" s="2"/>
      <c r="I854" s="2"/>
      <c r="J854" s="2"/>
      <c r="L854">
        <f ca="1">INDEX(Table1[4],MATCH(ROW()-2,Table1[5]))</f>
        <v>917</v>
      </c>
      <c r="M854" t="str">
        <f ca="1">INDEX(Sheet1!A:A,Table2[[#This Row],[//]])</f>
        <v>Magnifier MFR-5 (50 mm)</v>
      </c>
      <c r="N854" t="str">
        <f ca="1">IF(INDEX(Sheet1!B:B,Table2[[#This Row],[//]])="","",INDEX(Sheet1!B:B,Table2[[#This Row],[//]]))</f>
        <v>12pcs x 10bxs</v>
      </c>
      <c r="O854" s="4">
        <f ca="1">IF(INDEX(Sheet1!C:C,Table2[[#This Row],[//]])="","",INDEX(Sheet1!C:C,Table2[[#This Row],[//]]))</f>
        <v>9400</v>
      </c>
      <c r="P854" s="2" t="str">
        <f ca="1">IF(INDEX(Sheet1!D:D,Table2[[#This Row],[//]])="","",INDEX(Sheet1!D:D,Table2[[#This Row],[//]]))</f>
        <v>pc</v>
      </c>
      <c r="Q854" s="2" t="str">
        <f ca="1">IF(INDEX(Sheet1!E:E,Table2[[#This Row],[//]])="","",INDEX(Sheet1!E:E,Table2[[#This Row],[//]]))</f>
        <v>++</v>
      </c>
    </row>
    <row r="855" spans="1:17" x14ac:dyDescent="0.25">
      <c r="A855" s="2">
        <f>IF(OR(Sheet1!A855=Table1[[#Headers],[NAMA BARANG "JOYKO"]],Sheet1!A855=""),"",ROW(Sheet1!A855))</f>
        <v>855</v>
      </c>
      <c r="B855" s="2">
        <f>IF(Table1[[#This Row],[NAMA BARANG "JOYKO"]]="","",COUNT(B$2:B854)+1)</f>
        <v>808</v>
      </c>
      <c r="C855" s="2" t="str">
        <f>INDEX(Sheet1!A:A,INDEX(Table1[NAMA BARANG "JOYKO"],MATCH(ROW()-2,Table1[1])))</f>
        <v>Loose Leaf B5-100GR-50 (50S)</v>
      </c>
      <c r="D855" s="2" t="str">
        <f t="shared" si="13"/>
        <v>C2:C854</v>
      </c>
      <c r="E855" s="2">
        <f ca="1">IF(_xlfn.IFNA(MATCH(Table1[[#This Row],[2]],INDIRECT(Table1[[#This Row],[3]]),0),0)=0,INDEX(Table1[NAMA BARANG "JOYKO"],MATCH(ROW()-2,Table1[1])),"")</f>
        <v>903</v>
      </c>
      <c r="F855" s="2">
        <f ca="1">IF(Table1[4]="","",COUNT(F$2:F854)+1)</f>
        <v>838</v>
      </c>
      <c r="G855" s="2" t="str">
        <f ca="1">CELL("FORMAT",Table1[7])</f>
        <v>G</v>
      </c>
      <c r="H855" s="2"/>
      <c r="I855" s="2"/>
      <c r="J855" s="2"/>
      <c r="L855">
        <f ca="1">INDEX(Table1[4],MATCH(ROW()-2,Table1[5]))</f>
        <v>918</v>
      </c>
      <c r="M855" t="str">
        <f ca="1">INDEX(Sheet1!A:A,Table2[[#This Row],[//]])</f>
        <v>Magnifier MFR-6 (60 mm)</v>
      </c>
      <c r="N855" t="str">
        <f ca="1">IF(INDEX(Sheet1!B:B,Table2[[#This Row],[//]])="","",INDEX(Sheet1!B:B,Table2[[#This Row],[//]]))</f>
        <v>12pcs x 10bxs</v>
      </c>
      <c r="O855" s="4">
        <f ca="1">IF(INDEX(Sheet1!C:C,Table2[[#This Row],[//]])="","",INDEX(Sheet1!C:C,Table2[[#This Row],[//]]))</f>
        <v>10500</v>
      </c>
      <c r="P855" s="2" t="str">
        <f ca="1">IF(INDEX(Sheet1!D:D,Table2[[#This Row],[//]])="","",INDEX(Sheet1!D:D,Table2[[#This Row],[//]]))</f>
        <v>pc</v>
      </c>
      <c r="Q855" s="2" t="str">
        <f ca="1">IF(INDEX(Sheet1!E:E,Table2[[#This Row],[//]])="","",INDEX(Sheet1!E:E,Table2[[#This Row],[//]]))</f>
        <v>++</v>
      </c>
    </row>
    <row r="856" spans="1:17" x14ac:dyDescent="0.25">
      <c r="A856" s="2">
        <f>IF(OR(Sheet1!A856=Table1[[#Headers],[NAMA BARANG "JOYKO"]],Sheet1!A856=""),"",ROW(Sheet1!A856))</f>
        <v>856</v>
      </c>
      <c r="B856" s="2">
        <f>IF(Table1[[#This Row],[NAMA BARANG "JOYKO"]]="","",COUNT(B$2:B855)+1)</f>
        <v>809</v>
      </c>
      <c r="C856" s="2" t="str">
        <f>INDEX(Sheet1!A:A,INDEX(Table1[NAMA BARANG "JOYKO"],MATCH(ROW()-2,Table1[1])))</f>
        <v>Loose Leaf B5-100PL-100 (100S)</v>
      </c>
      <c r="D856" s="2" t="str">
        <f t="shared" si="13"/>
        <v>C2:C855</v>
      </c>
      <c r="E856" s="2">
        <f ca="1">IF(_xlfn.IFNA(MATCH(Table1[[#This Row],[2]],INDIRECT(Table1[[#This Row],[3]]),0),0)=0,INDEX(Table1[NAMA BARANG "JOYKO"],MATCH(ROW()-2,Table1[1])),"")</f>
        <v>904</v>
      </c>
      <c r="F856" s="2">
        <f ca="1">IF(Table1[4]="","",COUNT(F$2:F855)+1)</f>
        <v>839</v>
      </c>
      <c r="G856" s="2" t="str">
        <f ca="1">CELL("FORMAT",Table1[7])</f>
        <v>G</v>
      </c>
      <c r="H856" s="2"/>
      <c r="I856" s="2"/>
      <c r="J856" s="2"/>
      <c r="L856">
        <f ca="1">INDEX(Table1[4],MATCH(ROW()-2,Table1[5]))</f>
        <v>919</v>
      </c>
      <c r="M856" t="str">
        <f ca="1">INDEX(Sheet1!A:A,Table2[[#This Row],[//]])</f>
        <v>Magnifier MFR-7 (75 mm)</v>
      </c>
      <c r="N856" t="str">
        <f ca="1">IF(INDEX(Sheet1!B:B,Table2[[#This Row],[//]])="","",INDEX(Sheet1!B:B,Table2[[#This Row],[//]]))</f>
        <v>12pcs x 10bxs</v>
      </c>
      <c r="O856" s="4">
        <f ca="1">IF(INDEX(Sheet1!C:C,Table2[[#This Row],[//]])="","",INDEX(Sheet1!C:C,Table2[[#This Row],[//]]))</f>
        <v>12300</v>
      </c>
      <c r="P856" s="2" t="str">
        <f ca="1">IF(INDEX(Sheet1!D:D,Table2[[#This Row],[//]])="","",INDEX(Sheet1!D:D,Table2[[#This Row],[//]]))</f>
        <v>pc</v>
      </c>
      <c r="Q856" s="2" t="str">
        <f ca="1">IF(INDEX(Sheet1!E:E,Table2[[#This Row],[//]])="","",INDEX(Sheet1!E:E,Table2[[#This Row],[//]]))</f>
        <v>++</v>
      </c>
    </row>
    <row r="857" spans="1:17" x14ac:dyDescent="0.25">
      <c r="A857" s="2">
        <f>IF(OR(Sheet1!A857=Table1[[#Headers],[NAMA BARANG "JOYKO"]],Sheet1!A857=""),"",ROW(Sheet1!A857))</f>
        <v>857</v>
      </c>
      <c r="B857" s="2">
        <f>IF(Table1[[#This Row],[NAMA BARANG "JOYKO"]]="","",COUNT(B$2:B856)+1)</f>
        <v>810</v>
      </c>
      <c r="C857" s="2" t="str">
        <f>INDEX(Sheet1!A:A,INDEX(Table1[NAMA BARANG "JOYKO"],MATCH(ROW()-2,Table1[1])))</f>
        <v>Loose Leaf B5-100DT-100 (100S)</v>
      </c>
      <c r="D857" s="2" t="str">
        <f t="shared" si="13"/>
        <v>C2:C856</v>
      </c>
      <c r="E857" s="2">
        <f ca="1">IF(_xlfn.IFNA(MATCH(Table1[[#This Row],[2]],INDIRECT(Table1[[#This Row],[3]]),0),0)=0,INDEX(Table1[NAMA BARANG "JOYKO"],MATCH(ROW()-2,Table1[1])),"")</f>
        <v>905</v>
      </c>
      <c r="F857" s="2">
        <f ca="1">IF(Table1[4]="","",COUNT(F$2:F856)+1)</f>
        <v>840</v>
      </c>
      <c r="G857" s="2" t="str">
        <f ca="1">CELL("FORMAT",Table1[7])</f>
        <v>G</v>
      </c>
      <c r="H857" s="2"/>
      <c r="I857" s="2"/>
      <c r="J857" s="2"/>
      <c r="L857">
        <f ca="1">INDEX(Table1[4],MATCH(ROW()-2,Table1[5]))</f>
        <v>920</v>
      </c>
      <c r="M857" t="str">
        <f ca="1">INDEX(Sheet1!A:A,Table2[[#This Row],[//]])</f>
        <v>Magnifier MFR-9 (90 mm)</v>
      </c>
      <c r="N857" t="str">
        <f ca="1">IF(INDEX(Sheet1!B:B,Table2[[#This Row],[//]])="","",INDEX(Sheet1!B:B,Table2[[#This Row],[//]]))</f>
        <v>12pcs x 10bxs</v>
      </c>
      <c r="O857" s="4">
        <f ca="1">IF(INDEX(Sheet1!C:C,Table2[[#This Row],[//]])="","",INDEX(Sheet1!C:C,Table2[[#This Row],[//]]))</f>
        <v>13700</v>
      </c>
      <c r="P857" s="2" t="str">
        <f ca="1">IF(INDEX(Sheet1!D:D,Table2[[#This Row],[//]])="","",INDEX(Sheet1!D:D,Table2[[#This Row],[//]]))</f>
        <v>pc</v>
      </c>
      <c r="Q857" s="2" t="str">
        <f ca="1">IF(INDEX(Sheet1!E:E,Table2[[#This Row],[//]])="","",INDEX(Sheet1!E:E,Table2[[#This Row],[//]]))</f>
        <v>++</v>
      </c>
    </row>
    <row r="858" spans="1:17" x14ac:dyDescent="0.25">
      <c r="A858" s="2">
        <f>IF(OR(Sheet1!A858=Table1[[#Headers],[NAMA BARANG "JOYKO"]],Sheet1!A858=""),"",ROW(Sheet1!A858))</f>
        <v>858</v>
      </c>
      <c r="B858" s="2">
        <f>IF(Table1[[#This Row],[NAMA BARANG "JOYKO"]]="","",COUNT(B$2:B857)+1)</f>
        <v>811</v>
      </c>
      <c r="C858" s="2" t="str">
        <f>INDEX(Sheet1!A:A,INDEX(Table1[NAMA BARANG "JOYKO"],MATCH(ROW()-2,Table1[1])))</f>
        <v>Loose Leaf B5-100GR-100 (100S)</v>
      </c>
      <c r="D858" s="2" t="str">
        <f t="shared" si="13"/>
        <v>C2:C857</v>
      </c>
      <c r="E858" s="2">
        <f ca="1">IF(_xlfn.IFNA(MATCH(Table1[[#This Row],[2]],INDIRECT(Table1[[#This Row],[3]]),0),0)=0,INDEX(Table1[NAMA BARANG "JOYKO"],MATCH(ROW()-2,Table1[1])),"")</f>
        <v>906</v>
      </c>
      <c r="F858" s="2">
        <f ca="1">IF(Table1[4]="","",COUNT(F$2:F857)+1)</f>
        <v>841</v>
      </c>
      <c r="G858" s="2" t="str">
        <f ca="1">CELL("FORMAT",Table1[7])</f>
        <v>G</v>
      </c>
      <c r="H858" s="2"/>
      <c r="I858" s="2"/>
      <c r="J858" s="2"/>
      <c r="L858">
        <f ca="1">INDEX(Table1[4],MATCH(ROW()-2,Table1[5]))</f>
        <v>921</v>
      </c>
      <c r="M858" t="str">
        <f ca="1">INDEX(Sheet1!A:A,Table2[[#This Row],[//]])</f>
        <v>Magnifier MFR-10 (100 mm)</v>
      </c>
      <c r="N858" t="str">
        <f ca="1">IF(INDEX(Sheet1!B:B,Table2[[#This Row],[//]])="","",INDEX(Sheet1!B:B,Table2[[#This Row],[//]]))</f>
        <v>12pcs x 6bxs</v>
      </c>
      <c r="O858" s="4">
        <f ca="1">IF(INDEX(Sheet1!C:C,Table2[[#This Row],[//]])="","",INDEX(Sheet1!C:C,Table2[[#This Row],[//]]))</f>
        <v>17400</v>
      </c>
      <c r="P858" s="2" t="str">
        <f ca="1">IF(INDEX(Sheet1!D:D,Table2[[#This Row],[//]])="","",INDEX(Sheet1!D:D,Table2[[#This Row],[//]]))</f>
        <v>pc</v>
      </c>
      <c r="Q858" s="2" t="str">
        <f ca="1">IF(INDEX(Sheet1!E:E,Table2[[#This Row],[//]])="","",INDEX(Sheet1!E:E,Table2[[#This Row],[//]]))</f>
        <v>++</v>
      </c>
    </row>
    <row r="859" spans="1:17" x14ac:dyDescent="0.25">
      <c r="A859" s="2">
        <f>IF(OR(Sheet1!A859=Table1[[#Headers],[NAMA BARANG "JOYKO"]],Sheet1!A859=""),"",ROW(Sheet1!A859))</f>
        <v>859</v>
      </c>
      <c r="B859" s="2">
        <f>IF(Table1[[#This Row],[NAMA BARANG "JOYKO"]]="","",COUNT(B$2:B858)+1)</f>
        <v>812</v>
      </c>
      <c r="C859" s="2" t="str">
        <f>INDEX(Sheet1!A:A,INDEX(Table1[NAMA BARANG "JOYKO"],MATCH(ROW()-2,Table1[1])))</f>
        <v>Loose Leaf A5-101CO-50 (Blue,Green,Red,Violet,Yellow)</v>
      </c>
      <c r="D859" s="2" t="str">
        <f t="shared" si="13"/>
        <v>C2:C858</v>
      </c>
      <c r="E859" s="2">
        <f ca="1">IF(_xlfn.IFNA(MATCH(Table1[[#This Row],[2]],INDIRECT(Table1[[#This Row],[3]]),0),0)=0,INDEX(Table1[NAMA BARANG "JOYKO"],MATCH(ROW()-2,Table1[1])),"")</f>
        <v>907</v>
      </c>
      <c r="F859" s="2">
        <f ca="1">IF(Table1[4]="","",COUNT(F$2:F858)+1)</f>
        <v>842</v>
      </c>
      <c r="G859" s="2" t="str">
        <f ca="1">CELL("FORMAT",Table1[7])</f>
        <v>G</v>
      </c>
      <c r="H859" s="2"/>
      <c r="I859" s="2"/>
      <c r="J859" s="2"/>
      <c r="L859">
        <f ca="1">INDEX(Table1[4],MATCH(ROW()-2,Table1[5]))</f>
        <v>922</v>
      </c>
      <c r="M859" t="str">
        <f ca="1">INDEX(Sheet1!A:A,Table2[[#This Row],[//]])</f>
        <v>Magnifier MF-50</v>
      </c>
      <c r="N859" t="str">
        <f ca="1">IF(INDEX(Sheet1!B:B,Table2[[#This Row],[//]])="","",INDEX(Sheet1!B:B,Table2[[#This Row],[//]]))</f>
        <v>12pcs x 20bxs</v>
      </c>
      <c r="O859" s="4">
        <f ca="1">IF(INDEX(Sheet1!C:C,Table2[[#This Row],[//]])="","",INDEX(Sheet1!C:C,Table2[[#This Row],[//]]))</f>
        <v>6800</v>
      </c>
      <c r="P859" s="2" t="str">
        <f ca="1">IF(INDEX(Sheet1!D:D,Table2[[#This Row],[//]])="","",INDEX(Sheet1!D:D,Table2[[#This Row],[//]]))</f>
        <v>pc</v>
      </c>
      <c r="Q859" s="2" t="str">
        <f ca="1">IF(INDEX(Sheet1!E:E,Table2[[#This Row],[//]])="","",INDEX(Sheet1!E:E,Table2[[#This Row],[//]]))</f>
        <v>++</v>
      </c>
    </row>
    <row r="860" spans="1:17" x14ac:dyDescent="0.25">
      <c r="A860" s="2">
        <f>IF(OR(Sheet1!A860=Table1[[#Headers],[NAMA BARANG "JOYKO"]],Sheet1!A860=""),"",ROW(Sheet1!A860))</f>
        <v>860</v>
      </c>
      <c r="B860" s="2">
        <f>IF(Table1[[#This Row],[NAMA BARANG "JOYKO"]]="","",COUNT(B$2:B859)+1)</f>
        <v>813</v>
      </c>
      <c r="C860" s="2" t="str">
        <f>INDEX(Sheet1!A:A,INDEX(Table1[NAMA BARANG "JOYKO"],MATCH(ROW()-2,Table1[1])))</f>
        <v>Loose Leaf B5-102CO-50 (Blue,Green,Red,Violet,Yellow)</v>
      </c>
      <c r="D860" s="2" t="str">
        <f t="shared" si="13"/>
        <v>C2:C859</v>
      </c>
      <c r="E860" s="2">
        <f ca="1">IF(_xlfn.IFNA(MATCH(Table1[[#This Row],[2]],INDIRECT(Table1[[#This Row],[3]]),0),0)=0,INDEX(Table1[NAMA BARANG "JOYKO"],MATCH(ROW()-2,Table1[1])),"")</f>
        <v>908</v>
      </c>
      <c r="F860" s="2">
        <f ca="1">IF(Table1[4]="","",COUNT(F$2:F859)+1)</f>
        <v>843</v>
      </c>
      <c r="G860" s="2" t="str">
        <f ca="1">CELL("FORMAT",Table1[7])</f>
        <v>G</v>
      </c>
      <c r="H860" s="2"/>
      <c r="I860" s="2"/>
      <c r="J860" s="2"/>
      <c r="L860">
        <f ca="1">INDEX(Table1[4],MATCH(ROW()-2,Table1[5]))</f>
        <v>923</v>
      </c>
      <c r="M860" t="str">
        <f ca="1">INDEX(Sheet1!A:A,Table2[[#This Row],[//]])</f>
        <v>Magnifier MF-60</v>
      </c>
      <c r="N860" t="str">
        <f ca="1">IF(INDEX(Sheet1!B:B,Table2[[#This Row],[//]])="","",INDEX(Sheet1!B:B,Table2[[#This Row],[//]]))</f>
        <v>12pcs x 20bxs</v>
      </c>
      <c r="O860" s="4">
        <f ca="1">IF(INDEX(Sheet1!C:C,Table2[[#This Row],[//]])="","",INDEX(Sheet1!C:C,Table2[[#This Row],[//]]))</f>
        <v>7500</v>
      </c>
      <c r="P860" s="2" t="str">
        <f ca="1">IF(INDEX(Sheet1!D:D,Table2[[#This Row],[//]])="","",INDEX(Sheet1!D:D,Table2[[#This Row],[//]]))</f>
        <v>pc</v>
      </c>
      <c r="Q860" s="2" t="str">
        <f ca="1">IF(INDEX(Sheet1!E:E,Table2[[#This Row],[//]])="","",INDEX(Sheet1!E:E,Table2[[#This Row],[//]]))</f>
        <v>++</v>
      </c>
    </row>
    <row r="861" spans="1:17" x14ac:dyDescent="0.25">
      <c r="A861" s="2">
        <f>IF(OR(Sheet1!A861=Table1[[#Headers],[NAMA BARANG "JOYKO"]],Sheet1!A861=""),"",ROW(Sheet1!A861))</f>
        <v>861</v>
      </c>
      <c r="B861" s="2">
        <f>IF(Table1[[#This Row],[NAMA BARANG "JOYKO"]]="","",COUNT(B$2:B860)+1)</f>
        <v>814</v>
      </c>
      <c r="C861" s="2" t="str">
        <f>INDEX(Sheet1!A:A,INDEX(Table1[NAMA BARANG "JOYKO"],MATCH(ROW()-2,Table1[1])))</f>
        <v>Loose Leaf A5-103MIX-50 (50S)</v>
      </c>
      <c r="D861" s="2" t="str">
        <f t="shared" si="13"/>
        <v>C2:C860</v>
      </c>
      <c r="E861" s="2">
        <f ca="1">IF(_xlfn.IFNA(MATCH(Table1[[#This Row],[2]],INDIRECT(Table1[[#This Row],[3]]),0),0)=0,INDEX(Table1[NAMA BARANG "JOYKO"],MATCH(ROW()-2,Table1[1])),"")</f>
        <v>909</v>
      </c>
      <c r="F861" s="2">
        <f ca="1">IF(Table1[4]="","",COUNT(F$2:F860)+1)</f>
        <v>844</v>
      </c>
      <c r="G861" s="2" t="str">
        <f ca="1">CELL("FORMAT",Table1[7])</f>
        <v>G</v>
      </c>
      <c r="H861" s="2"/>
      <c r="I861" s="2"/>
      <c r="J861" s="2"/>
      <c r="L861">
        <f ca="1">INDEX(Table1[4],MATCH(ROW()-2,Table1[5]))</f>
        <v>924</v>
      </c>
      <c r="M861" t="str">
        <f ca="1">INDEX(Sheet1!A:A,Table2[[#This Row],[//]])</f>
        <v>Magnifier MF-75</v>
      </c>
      <c r="N861" t="str">
        <f ca="1">IF(INDEX(Sheet1!B:B,Table2[[#This Row],[//]])="","",INDEX(Sheet1!B:B,Table2[[#This Row],[//]]))</f>
        <v>12pcs x 10bxs</v>
      </c>
      <c r="O861" s="4">
        <f ca="1">IF(INDEX(Sheet1!C:C,Table2[[#This Row],[//]])="","",INDEX(Sheet1!C:C,Table2[[#This Row],[//]]))</f>
        <v>10200</v>
      </c>
      <c r="P861" s="2" t="str">
        <f ca="1">IF(INDEX(Sheet1!D:D,Table2[[#This Row],[//]])="","",INDEX(Sheet1!D:D,Table2[[#This Row],[//]]))</f>
        <v>pc</v>
      </c>
      <c r="Q861" s="2" t="str">
        <f ca="1">IF(INDEX(Sheet1!E:E,Table2[[#This Row],[//]])="","",INDEX(Sheet1!E:E,Table2[[#This Row],[//]]))</f>
        <v>++</v>
      </c>
    </row>
    <row r="862" spans="1:17" x14ac:dyDescent="0.25">
      <c r="A862" s="2">
        <f>IF(OR(Sheet1!A862=Table1[[#Headers],[NAMA BARANG "JOYKO"]],Sheet1!A862=""),"",ROW(Sheet1!A862))</f>
        <v>862</v>
      </c>
      <c r="B862" s="2">
        <f>IF(Table1[[#This Row],[NAMA BARANG "JOYKO"]]="","",COUNT(B$2:B861)+1)</f>
        <v>815</v>
      </c>
      <c r="C862" s="2" t="str">
        <f>INDEX(Sheet1!A:A,INDEX(Table1[NAMA BARANG "JOYKO"],MATCH(ROW()-2,Table1[1])))</f>
        <v>Loose Leaf B5-104MIX-50 (50S)</v>
      </c>
      <c r="D862" s="2" t="str">
        <f t="shared" si="13"/>
        <v>C2:C861</v>
      </c>
      <c r="E862" s="2">
        <f ca="1">IF(_xlfn.IFNA(MATCH(Table1[[#This Row],[2]],INDIRECT(Table1[[#This Row],[3]]),0),0)=0,INDEX(Table1[NAMA BARANG "JOYKO"],MATCH(ROW()-2,Table1[1])),"")</f>
        <v>910</v>
      </c>
      <c r="F862" s="2">
        <f ca="1">IF(Table1[4]="","",COUNT(F$2:F861)+1)</f>
        <v>845</v>
      </c>
      <c r="G862" s="2" t="str">
        <f ca="1">CELL("FORMAT",Table1[7])</f>
        <v>G</v>
      </c>
      <c r="H862" s="2"/>
      <c r="I862" s="2"/>
      <c r="J862" s="2"/>
      <c r="L862">
        <f ca="1">INDEX(Table1[4],MATCH(ROW()-2,Table1[5]))</f>
        <v>925</v>
      </c>
      <c r="M862" t="str">
        <f ca="1">INDEX(Sheet1!A:A,Table2[[#This Row],[//]])</f>
        <v>Magnifier MF-90</v>
      </c>
      <c r="N862" t="str">
        <f ca="1">IF(INDEX(Sheet1!B:B,Table2[[#This Row],[//]])="","",INDEX(Sheet1!B:B,Table2[[#This Row],[//]]))</f>
        <v>12pcs x 10bxs</v>
      </c>
      <c r="O862" s="4">
        <f ca="1">IF(INDEX(Sheet1!C:C,Table2[[#This Row],[//]])="","",INDEX(Sheet1!C:C,Table2[[#This Row],[//]]))</f>
        <v>11300</v>
      </c>
      <c r="P862" s="2" t="str">
        <f ca="1">IF(INDEX(Sheet1!D:D,Table2[[#This Row],[//]])="","",INDEX(Sheet1!D:D,Table2[[#This Row],[//]]))</f>
        <v>pc</v>
      </c>
      <c r="Q862" s="2" t="str">
        <f ca="1">IF(INDEX(Sheet1!E:E,Table2[[#This Row],[//]])="","",INDEX(Sheet1!E:E,Table2[[#This Row],[//]]))</f>
        <v>++</v>
      </c>
    </row>
    <row r="863" spans="1:17" x14ac:dyDescent="0.25">
      <c r="A863" s="2">
        <f>IF(OR(Sheet1!A863=Table1[[#Headers],[NAMA BARANG "JOYKO"]],Sheet1!A863=""),"",ROW(Sheet1!A863))</f>
        <v>863</v>
      </c>
      <c r="B863" s="2">
        <f>IF(Table1[[#This Row],[NAMA BARANG "JOYKO"]]="","",COUNT(B$2:B862)+1)</f>
        <v>816</v>
      </c>
      <c r="C863" s="2" t="str">
        <f>INDEX(Sheet1!A:A,INDEX(Table1[NAMA BARANG "JOYKO"],MATCH(ROW()-2,Table1[1])))</f>
        <v xml:space="preserve">MAGNET </v>
      </c>
      <c r="D863" s="2" t="str">
        <f t="shared" si="13"/>
        <v>C2:C862</v>
      </c>
      <c r="E863" s="2">
        <f ca="1">IF(_xlfn.IFNA(MATCH(Table1[[#This Row],[2]],INDIRECT(Table1[[#This Row],[3]]),0),0)=0,INDEX(Table1[NAMA BARANG "JOYKO"],MATCH(ROW()-2,Table1[1])),"")</f>
        <v>911</v>
      </c>
      <c r="F863" s="2">
        <f ca="1">IF(Table1[4]="","",COUNT(F$2:F862)+1)</f>
        <v>846</v>
      </c>
      <c r="G863" s="2" t="str">
        <f ca="1">CELL("FORMAT",Table1[7])</f>
        <v>G</v>
      </c>
      <c r="H863" s="2"/>
      <c r="I863" s="2"/>
      <c r="J863" s="2"/>
      <c r="L863">
        <f ca="1">INDEX(Table1[4],MATCH(ROW()-2,Table1[5]))</f>
        <v>926</v>
      </c>
      <c r="M863" t="str">
        <f ca="1">INDEX(Sheet1!A:A,Table2[[#This Row],[//]])</f>
        <v>Magnifier MF-100</v>
      </c>
      <c r="N863" t="str">
        <f ca="1">IF(INDEX(Sheet1!B:B,Table2[[#This Row],[//]])="","",INDEX(Sheet1!B:B,Table2[[#This Row],[//]]))</f>
        <v>12pcs x 8bxs</v>
      </c>
      <c r="O863" s="4">
        <f ca="1">IF(INDEX(Sheet1!C:C,Table2[[#This Row],[//]])="","",INDEX(Sheet1!C:C,Table2[[#This Row],[//]]))</f>
        <v>13600</v>
      </c>
      <c r="P863" s="2" t="str">
        <f ca="1">IF(INDEX(Sheet1!D:D,Table2[[#This Row],[//]])="","",INDEX(Sheet1!D:D,Table2[[#This Row],[//]]))</f>
        <v>pc</v>
      </c>
      <c r="Q863" s="2" t="str">
        <f ca="1">IF(INDEX(Sheet1!E:E,Table2[[#This Row],[//]])="","",INDEX(Sheet1!E:E,Table2[[#This Row],[//]]))</f>
        <v>++</v>
      </c>
    </row>
    <row r="864" spans="1:17" x14ac:dyDescent="0.25">
      <c r="A864" s="2">
        <f>IF(OR(Sheet1!A864=Table1[[#Headers],[NAMA BARANG "JOYKO"]],Sheet1!A864=""),"",ROW(Sheet1!A864))</f>
        <v>864</v>
      </c>
      <c r="B864" s="2">
        <f>IF(Table1[[#This Row],[NAMA BARANG "JOYKO"]]="","",COUNT(B$2:B863)+1)</f>
        <v>817</v>
      </c>
      <c r="C864" s="2" t="str">
        <f>INDEX(Sheet1!A:A,INDEX(Table1[NAMA BARANG "JOYKO"],MATCH(ROW()-2,Table1[1])))</f>
        <v>Color Magnet MN-20-8</v>
      </c>
      <c r="D864" s="2" t="str">
        <f t="shared" si="13"/>
        <v>C2:C863</v>
      </c>
      <c r="E864" s="2">
        <f ca="1">IF(_xlfn.IFNA(MATCH(Table1[[#This Row],[2]],INDIRECT(Table1[[#This Row],[3]]),0),0)=0,INDEX(Table1[NAMA BARANG "JOYKO"],MATCH(ROW()-2,Table1[1])),"")</f>
        <v>912</v>
      </c>
      <c r="F864" s="2">
        <f ca="1">IF(Table1[4]="","",COUNT(F$2:F863)+1)</f>
        <v>847</v>
      </c>
      <c r="G864" s="2" t="str">
        <f ca="1">CELL("FORMAT",Table1[7])</f>
        <v>G</v>
      </c>
      <c r="H864" s="2"/>
      <c r="I864" s="2"/>
      <c r="J864" s="2"/>
      <c r="L864">
        <f ca="1">INDEX(Table1[4],MATCH(ROW()-2,Table1[5]))</f>
        <v>927</v>
      </c>
      <c r="M864" t="str">
        <f ca="1">INDEX(Sheet1!A:A,Table2[[#This Row],[//]])</f>
        <v>Magnifier MFR-200</v>
      </c>
      <c r="N864" t="str">
        <f ca="1">IF(INDEX(Sheet1!B:B,Table2[[#This Row],[//]])="","",INDEX(Sheet1!B:B,Table2[[#This Row],[//]]))</f>
        <v>12pcs x 20bxs</v>
      </c>
      <c r="O864" s="4">
        <f ca="1">IF(INDEX(Sheet1!C:C,Table2[[#This Row],[//]])="","",INDEX(Sheet1!C:C,Table2[[#This Row],[//]]))</f>
        <v>35000</v>
      </c>
      <c r="P864" s="2" t="str">
        <f ca="1">IF(INDEX(Sheet1!D:D,Table2[[#This Row],[//]])="","",INDEX(Sheet1!D:D,Table2[[#This Row],[//]]))</f>
        <v>pc</v>
      </c>
      <c r="Q864" s="2" t="str">
        <f ca="1">IF(INDEX(Sheet1!E:E,Table2[[#This Row],[//]])="","",INDEX(Sheet1!E:E,Table2[[#This Row],[//]]))</f>
        <v>++</v>
      </c>
    </row>
    <row r="865" spans="1:17" x14ac:dyDescent="0.25">
      <c r="A865" s="2">
        <f>IF(OR(Sheet1!A865=Table1[[#Headers],[NAMA BARANG "JOYKO"]],Sheet1!A865=""),"",ROW(Sheet1!A865))</f>
        <v>865</v>
      </c>
      <c r="B865" s="2">
        <f>IF(Table1[[#This Row],[NAMA BARANG "JOYKO"]]="","",COUNT(B$2:B864)+1)</f>
        <v>818</v>
      </c>
      <c r="C865" s="2" t="str">
        <f>INDEX(Sheet1!A:A,INDEX(Table1[NAMA BARANG "JOYKO"],MATCH(ROW()-2,Table1[1])))</f>
        <v>Color Magnet MN-30-5</v>
      </c>
      <c r="D865" s="2" t="str">
        <f t="shared" si="13"/>
        <v>C2:C864</v>
      </c>
      <c r="E865" s="2">
        <f ca="1">IF(_xlfn.IFNA(MATCH(Table1[[#This Row],[2]],INDIRECT(Table1[[#This Row],[3]]),0),0)=0,INDEX(Table1[NAMA BARANG "JOYKO"],MATCH(ROW()-2,Table1[1])),"")</f>
        <v>913</v>
      </c>
      <c r="F865" s="2">
        <f ca="1">IF(Table1[4]="","",COUNT(F$2:F864)+1)</f>
        <v>848</v>
      </c>
      <c r="G865" s="2" t="str">
        <f ca="1">CELL("FORMAT",Table1[7])</f>
        <v>G</v>
      </c>
      <c r="H865" s="2"/>
      <c r="I865" s="2"/>
      <c r="J865" s="2"/>
      <c r="L865">
        <f ca="1">INDEX(Table1[4],MATCH(ROW()-2,Table1[5]))</f>
        <v>928</v>
      </c>
      <c r="M865" t="str">
        <f ca="1">INDEX(Sheet1!A:A,Table2[[#This Row],[//]])</f>
        <v>Magnifier MFR-301</v>
      </c>
      <c r="N865" t="str">
        <f ca="1">IF(INDEX(Sheet1!B:B,Table2[[#This Row],[//]])="","",INDEX(Sheet1!B:B,Table2[[#This Row],[//]]))</f>
        <v>10pcs x 10bxs</v>
      </c>
      <c r="O865" s="4">
        <f ca="1">IF(INDEX(Sheet1!C:C,Table2[[#This Row],[//]])="","",INDEX(Sheet1!C:C,Table2[[#This Row],[//]]))</f>
        <v>45000</v>
      </c>
      <c r="P865" s="2" t="str">
        <f ca="1">IF(INDEX(Sheet1!D:D,Table2[[#This Row],[//]])="","",INDEX(Sheet1!D:D,Table2[[#This Row],[//]]))</f>
        <v>pc</v>
      </c>
      <c r="Q865" s="2" t="str">
        <f ca="1">IF(INDEX(Sheet1!E:E,Table2[[#This Row],[//]])="","",INDEX(Sheet1!E:E,Table2[[#This Row],[//]]))</f>
        <v>++</v>
      </c>
    </row>
    <row r="866" spans="1:17" x14ac:dyDescent="0.25">
      <c r="A866" s="2">
        <f>IF(OR(Sheet1!A866=Table1[[#Headers],[NAMA BARANG "JOYKO"]],Sheet1!A866=""),"",ROW(Sheet1!A866))</f>
        <v>866</v>
      </c>
      <c r="B866" s="2">
        <f>IF(Table1[[#This Row],[NAMA BARANG "JOYKO"]]="","",COUNT(B$2:B865)+1)</f>
        <v>819</v>
      </c>
      <c r="C866" s="2" t="str">
        <f>INDEX(Sheet1!A:A,INDEX(Table1[NAMA BARANG "JOYKO"],MATCH(ROW()-2,Table1[1])))</f>
        <v>Color Magnet MN-40-4</v>
      </c>
      <c r="D866" s="2" t="str">
        <f t="shared" si="13"/>
        <v>C2:C865</v>
      </c>
      <c r="E866" s="2">
        <f ca="1">IF(_xlfn.IFNA(MATCH(Table1[[#This Row],[2]],INDIRECT(Table1[[#This Row],[3]]),0),0)=0,INDEX(Table1[NAMA BARANG "JOYKO"],MATCH(ROW()-2,Table1[1])),"")</f>
        <v>914</v>
      </c>
      <c r="F866" s="2">
        <f ca="1">IF(Table1[4]="","",COUNT(F$2:F865)+1)</f>
        <v>849</v>
      </c>
      <c r="G866" s="2" t="str">
        <f ca="1">CELL("FORMAT",Table1[7])</f>
        <v>G</v>
      </c>
      <c r="H866" s="2"/>
      <c r="I866" s="2"/>
      <c r="J866" s="2"/>
      <c r="L866">
        <f ca="1">INDEX(Table1[4],MATCH(ROW()-2,Table1[5]))</f>
        <v>929</v>
      </c>
      <c r="M866" t="str">
        <f ca="1">INDEX(Sheet1!A:A,Table2[[#This Row],[//]])</f>
        <v>Magnifier MFR-302</v>
      </c>
      <c r="N866" t="str">
        <f ca="1">IF(INDEX(Sheet1!B:B,Table2[[#This Row],[//]])="","",INDEX(Sheet1!B:B,Table2[[#This Row],[//]]))</f>
        <v>10pcs x 10bxs</v>
      </c>
      <c r="O866" s="4">
        <f ca="1">IF(INDEX(Sheet1!C:C,Table2[[#This Row],[//]])="","",INDEX(Sheet1!C:C,Table2[[#This Row],[//]]))</f>
        <v>49500</v>
      </c>
      <c r="P866" s="2" t="str">
        <f ca="1">IF(INDEX(Sheet1!D:D,Table2[[#This Row],[//]])="","",INDEX(Sheet1!D:D,Table2[[#This Row],[//]]))</f>
        <v>pc</v>
      </c>
      <c r="Q866" s="2" t="str">
        <f ca="1">IF(INDEX(Sheet1!E:E,Table2[[#This Row],[//]])="","",INDEX(Sheet1!E:E,Table2[[#This Row],[//]]))</f>
        <v>++</v>
      </c>
    </row>
    <row r="867" spans="1:17" x14ac:dyDescent="0.25">
      <c r="A867" s="2">
        <f>IF(OR(Sheet1!A867=Table1[[#Headers],[NAMA BARANG "JOYKO"]],Sheet1!A867=""),"",ROW(Sheet1!A867))</f>
        <v>867</v>
      </c>
      <c r="B867" s="2">
        <f>IF(Table1[[#This Row],[NAMA BARANG "JOYKO"]]="","",COUNT(B$2:B866)+1)</f>
        <v>820</v>
      </c>
      <c r="C867" s="2" t="str">
        <f>INDEX(Sheet1!A:A,INDEX(Table1[NAMA BARANG "JOYKO"],MATCH(ROW()-2,Table1[1])))</f>
        <v>Color Magnet MN-1 (30mm,Transp)</v>
      </c>
      <c r="D867" s="2" t="str">
        <f t="shared" si="13"/>
        <v>C2:C866</v>
      </c>
      <c r="E867" s="2">
        <f ca="1">IF(_xlfn.IFNA(MATCH(Table1[[#This Row],[2]],INDIRECT(Table1[[#This Row],[3]]),0),0)=0,INDEX(Table1[NAMA BARANG "JOYKO"],MATCH(ROW()-2,Table1[1])),"")</f>
        <v>915</v>
      </c>
      <c r="F867" s="2">
        <f ca="1">IF(Table1[4]="","",COUNT(F$2:F866)+1)</f>
        <v>850</v>
      </c>
      <c r="G867" s="2" t="str">
        <f ca="1">CELL("FORMAT",Table1[7])</f>
        <v>G</v>
      </c>
      <c r="H867" s="2"/>
      <c r="I867" s="2"/>
      <c r="J867" s="2"/>
      <c r="L867">
        <f ca="1">INDEX(Table1[4],MATCH(ROW()-2,Table1[5]))</f>
        <v>930</v>
      </c>
      <c r="M867" t="str">
        <f ca="1">INDEX(Sheet1!A:A,Table2[[#This Row],[//]])</f>
        <v>Magnifier MFR-303</v>
      </c>
      <c r="N867" t="str">
        <f ca="1">IF(INDEX(Sheet1!B:B,Table2[[#This Row],[//]])="","",INDEX(Sheet1!B:B,Table2[[#This Row],[//]]))</f>
        <v>10pcs x 8bxs</v>
      </c>
      <c r="O867" s="4">
        <f ca="1">IF(INDEX(Sheet1!C:C,Table2[[#This Row],[//]])="","",INDEX(Sheet1!C:C,Table2[[#This Row],[//]]))</f>
        <v>54000</v>
      </c>
      <c r="P867" s="2" t="str">
        <f ca="1">IF(INDEX(Sheet1!D:D,Table2[[#This Row],[//]])="","",INDEX(Sheet1!D:D,Table2[[#This Row],[//]]))</f>
        <v>pc</v>
      </c>
      <c r="Q867" s="2" t="str">
        <f ca="1">IF(INDEX(Sheet1!E:E,Table2[[#This Row],[//]])="","",INDEX(Sheet1!E:E,Table2[[#This Row],[//]]))</f>
        <v>++</v>
      </c>
    </row>
    <row r="868" spans="1:17" x14ac:dyDescent="0.25">
      <c r="A868" s="2">
        <f>IF(OR(Sheet1!A868=Table1[[#Headers],[NAMA BARANG "JOYKO"]],Sheet1!A868=""),"",ROW(Sheet1!A868))</f>
        <v>868</v>
      </c>
      <c r="B868" s="2">
        <f>IF(Table1[[#This Row],[NAMA BARANG "JOYKO"]]="","",COUNT(B$2:B867)+1)</f>
        <v>821</v>
      </c>
      <c r="C868" s="2" t="str">
        <f>INDEX(Sheet1!A:A,INDEX(Table1[NAMA BARANG "JOYKO"],MATCH(ROW()-2,Table1[1])))</f>
        <v>MAGNIFIER</v>
      </c>
      <c r="D868" s="2" t="str">
        <f t="shared" si="13"/>
        <v>C2:C867</v>
      </c>
      <c r="E868" s="2">
        <f ca="1">IF(_xlfn.IFNA(MATCH(Table1[[#This Row],[2]],INDIRECT(Table1[[#This Row],[3]]),0),0)=0,INDEX(Table1[NAMA BARANG "JOYKO"],MATCH(ROW()-2,Table1[1])),"")</f>
        <v>916</v>
      </c>
      <c r="F868" s="2">
        <f ca="1">IF(Table1[4]="","",COUNT(F$2:F867)+1)</f>
        <v>851</v>
      </c>
      <c r="G868" s="2" t="str">
        <f ca="1">CELL("FORMAT",Table1[7])</f>
        <v>G</v>
      </c>
      <c r="H868" s="2"/>
      <c r="I868" s="2"/>
      <c r="J868" s="2"/>
      <c r="L868">
        <f ca="1">INDEX(Table1[4],MATCH(ROW()-2,Table1[5]))</f>
        <v>931</v>
      </c>
      <c r="M868" s="3" t="str">
        <f ca="1">INDEX(Sheet1!A:A,Table2[[#This Row],[//]])</f>
        <v>MARKER</v>
      </c>
      <c r="N868" t="str">
        <f ca="1">IF(INDEX(Sheet1!B:B,Table2[[#This Row],[//]])="","",INDEX(Sheet1!B:B,Table2[[#This Row],[//]]))</f>
        <v/>
      </c>
      <c r="O868" s="4" t="str">
        <f ca="1">IF(INDEX(Sheet1!C:C,Table2[[#This Row],[//]])="","",INDEX(Sheet1!C:C,Table2[[#This Row],[//]]))</f>
        <v/>
      </c>
      <c r="P868" s="2" t="str">
        <f ca="1">IF(INDEX(Sheet1!D:D,Table2[[#This Row],[//]])="","",INDEX(Sheet1!D:D,Table2[[#This Row],[//]]))</f>
        <v/>
      </c>
      <c r="Q868" s="2" t="str">
        <f ca="1">IF(INDEX(Sheet1!E:E,Table2[[#This Row],[//]])="","",INDEX(Sheet1!E:E,Table2[[#This Row],[//]]))</f>
        <v/>
      </c>
    </row>
    <row r="869" spans="1:17" x14ac:dyDescent="0.25">
      <c r="A869" s="2">
        <f>IF(OR(Sheet1!A869=Table1[[#Headers],[NAMA BARANG "JOYKO"]],Sheet1!A869=""),"",ROW(Sheet1!A869))</f>
        <v>869</v>
      </c>
      <c r="B869" s="2">
        <f>IF(Table1[[#This Row],[NAMA BARANG "JOYKO"]]="","",COUNT(B$2:B868)+1)</f>
        <v>822</v>
      </c>
      <c r="C869" s="2" t="str">
        <f>INDEX(Sheet1!A:A,INDEX(Table1[NAMA BARANG "JOYKO"],MATCH(ROW()-2,Table1[1])))</f>
        <v>Magnifier MFR-5 (50 mm)</v>
      </c>
      <c r="D869" s="2" t="str">
        <f t="shared" si="13"/>
        <v>C2:C868</v>
      </c>
      <c r="E869" s="2">
        <f ca="1">IF(_xlfn.IFNA(MATCH(Table1[[#This Row],[2]],INDIRECT(Table1[[#This Row],[3]]),0),0)=0,INDEX(Table1[NAMA BARANG "JOYKO"],MATCH(ROW()-2,Table1[1])),"")</f>
        <v>917</v>
      </c>
      <c r="F869" s="2">
        <f ca="1">IF(Table1[4]="","",COUNT(F$2:F868)+1)</f>
        <v>852</v>
      </c>
      <c r="G869" s="2" t="str">
        <f ca="1">CELL("FORMAT",Table1[7])</f>
        <v>G</v>
      </c>
      <c r="H869" s="2"/>
      <c r="I869" s="2"/>
      <c r="J869" s="2"/>
      <c r="L869">
        <f ca="1">INDEX(Table1[4],MATCH(ROW()-2,Table1[5]))</f>
        <v>932</v>
      </c>
      <c r="M869" s="3" t="str">
        <f ca="1">INDEX(Sheet1!A:A,Table2[[#This Row],[//]])</f>
        <v>*Color Marker</v>
      </c>
      <c r="N869" t="str">
        <f ca="1">IF(INDEX(Sheet1!B:B,Table2[[#This Row],[//]])="","",INDEX(Sheet1!B:B,Table2[[#This Row],[//]]))</f>
        <v/>
      </c>
      <c r="O869" s="4" t="str">
        <f ca="1">IF(INDEX(Sheet1!C:C,Table2[[#This Row],[//]])="","",INDEX(Sheet1!C:C,Table2[[#This Row],[//]]))</f>
        <v/>
      </c>
      <c r="P869" s="2" t="str">
        <f ca="1">IF(INDEX(Sheet1!D:D,Table2[[#This Row],[//]])="","",INDEX(Sheet1!D:D,Table2[[#This Row],[//]]))</f>
        <v/>
      </c>
      <c r="Q869" s="2" t="str">
        <f ca="1">IF(INDEX(Sheet1!E:E,Table2[[#This Row],[//]])="","",INDEX(Sheet1!E:E,Table2[[#This Row],[//]]))</f>
        <v/>
      </c>
    </row>
    <row r="870" spans="1:17" x14ac:dyDescent="0.25">
      <c r="A870" s="2">
        <f>IF(OR(Sheet1!A870=Table1[[#Headers],[NAMA BARANG "JOYKO"]],Sheet1!A870=""),"",ROW(Sheet1!A870))</f>
        <v>870</v>
      </c>
      <c r="B870" s="2">
        <f>IF(Table1[[#This Row],[NAMA BARANG "JOYKO"]]="","",COUNT(B$2:B869)+1)</f>
        <v>823</v>
      </c>
      <c r="C870" s="2" t="str">
        <f>INDEX(Sheet1!A:A,INDEX(Table1[NAMA BARANG "JOYKO"],MATCH(ROW()-2,Table1[1])))</f>
        <v>Magnifier MFR-6 (60 mm)</v>
      </c>
      <c r="D870" s="2" t="str">
        <f t="shared" si="13"/>
        <v>C2:C869</v>
      </c>
      <c r="E870" s="2">
        <f ca="1">IF(_xlfn.IFNA(MATCH(Table1[[#This Row],[2]],INDIRECT(Table1[[#This Row],[3]]),0),0)=0,INDEX(Table1[NAMA BARANG "JOYKO"],MATCH(ROW()-2,Table1[1])),"")</f>
        <v>918</v>
      </c>
      <c r="F870" s="2">
        <f ca="1">IF(Table1[4]="","",COUNT(F$2:F869)+1)</f>
        <v>853</v>
      </c>
      <c r="G870" s="2" t="str">
        <f ca="1">CELL("FORMAT",Table1[7])</f>
        <v>G</v>
      </c>
      <c r="H870" s="2"/>
      <c r="I870" s="2"/>
      <c r="J870" s="2"/>
      <c r="L870">
        <f ca="1">INDEX(Table1[4],MATCH(ROW()-2,Table1[5]))</f>
        <v>933</v>
      </c>
      <c r="M870" t="str">
        <f ca="1">INDEX(Sheet1!A:A,Table2[[#This Row],[//]])</f>
        <v>Color Marker CMK-53-12</v>
      </c>
      <c r="N870" t="str">
        <f ca="1">IF(INDEX(Sheet1!B:B,Table2[[#This Row],[//]])="","",INDEX(Sheet1!B:B,Table2[[#This Row],[//]]))</f>
        <v>2set x 20bxs</v>
      </c>
      <c r="O870" s="4">
        <f ca="1">IF(INDEX(Sheet1!C:C,Table2[[#This Row],[//]])="","",INDEX(Sheet1!C:C,Table2[[#This Row],[//]]))</f>
        <v>29000</v>
      </c>
      <c r="P870" s="2" t="str">
        <f ca="1">IF(INDEX(Sheet1!D:D,Table2[[#This Row],[//]])="","",INDEX(Sheet1!D:D,Table2[[#This Row],[//]]))</f>
        <v>set</v>
      </c>
      <c r="Q870" s="2" t="str">
        <f ca="1">IF(INDEX(Sheet1!E:E,Table2[[#This Row],[//]])="","",INDEX(Sheet1!E:E,Table2[[#This Row],[//]]))</f>
        <v>++</v>
      </c>
    </row>
    <row r="871" spans="1:17" x14ac:dyDescent="0.25">
      <c r="A871" s="2">
        <f>IF(OR(Sheet1!A871=Table1[[#Headers],[NAMA BARANG "JOYKO"]],Sheet1!A871=""),"",ROW(Sheet1!A871))</f>
        <v>871</v>
      </c>
      <c r="B871" s="2">
        <f>IF(Table1[[#This Row],[NAMA BARANG "JOYKO"]]="","",COUNT(B$2:B870)+1)</f>
        <v>824</v>
      </c>
      <c r="C871" s="2" t="str">
        <f>INDEX(Sheet1!A:A,INDEX(Table1[NAMA BARANG "JOYKO"],MATCH(ROW()-2,Table1[1])))</f>
        <v>Magnifier MFR-7 (75 mm)</v>
      </c>
      <c r="D871" s="2" t="str">
        <f t="shared" si="13"/>
        <v>C2:C870</v>
      </c>
      <c r="E871" s="2">
        <f ca="1">IF(_xlfn.IFNA(MATCH(Table1[[#This Row],[2]],INDIRECT(Table1[[#This Row],[3]]),0),0)=0,INDEX(Table1[NAMA BARANG "JOYKO"],MATCH(ROW()-2,Table1[1])),"")</f>
        <v>919</v>
      </c>
      <c r="F871" s="2">
        <f ca="1">IF(Table1[4]="","",COUNT(F$2:F870)+1)</f>
        <v>854</v>
      </c>
      <c r="G871" s="2" t="str">
        <f ca="1">CELL("FORMAT",Table1[7])</f>
        <v>G</v>
      </c>
      <c r="H871" s="2"/>
      <c r="I871" s="2"/>
      <c r="J871" s="2"/>
      <c r="L871">
        <f ca="1">INDEX(Table1[4],MATCH(ROW()-2,Table1[5]))</f>
        <v>934</v>
      </c>
      <c r="M871" t="str">
        <f ca="1">INDEX(Sheet1!A:A,Table2[[#This Row],[//]])</f>
        <v>Color Marker CMK-58-12</v>
      </c>
      <c r="N871" t="str">
        <f ca="1">IF(INDEX(Sheet1!B:B,Table2[[#This Row],[//]])="","",INDEX(Sheet1!B:B,Table2[[#This Row],[//]]))</f>
        <v>12set x 12bxs</v>
      </c>
      <c r="O871" s="4">
        <f ca="1">IF(INDEX(Sheet1!C:C,Table2[[#This Row],[//]])="","",INDEX(Sheet1!C:C,Table2[[#This Row],[//]]))</f>
        <v>36000</v>
      </c>
      <c r="P871" s="2" t="str">
        <f ca="1">IF(INDEX(Sheet1!D:D,Table2[[#This Row],[//]])="","",INDEX(Sheet1!D:D,Table2[[#This Row],[//]]))</f>
        <v>set</v>
      </c>
      <c r="Q871" s="2" t="str">
        <f ca="1">IF(INDEX(Sheet1!E:E,Table2[[#This Row],[//]])="","",INDEX(Sheet1!E:E,Table2[[#This Row],[//]]))</f>
        <v>++</v>
      </c>
    </row>
    <row r="872" spans="1:17" x14ac:dyDescent="0.25">
      <c r="A872" s="2">
        <f>IF(OR(Sheet1!A872=Table1[[#Headers],[NAMA BARANG "JOYKO"]],Sheet1!A872=""),"",ROW(Sheet1!A872))</f>
        <v>872</v>
      </c>
      <c r="B872" s="2">
        <f>IF(Table1[[#This Row],[NAMA BARANG "JOYKO"]]="","",COUNT(B$2:B871)+1)</f>
        <v>825</v>
      </c>
      <c r="C872" s="2" t="str">
        <f>INDEX(Sheet1!A:A,INDEX(Table1[NAMA BARANG "JOYKO"],MATCH(ROW()-2,Table1[1])))</f>
        <v>Magnifier MFR-9 (90 mm)</v>
      </c>
      <c r="D872" s="2" t="str">
        <f t="shared" si="13"/>
        <v>C2:C871</v>
      </c>
      <c r="E872" s="2">
        <f ca="1">IF(_xlfn.IFNA(MATCH(Table1[[#This Row],[2]],INDIRECT(Table1[[#This Row],[3]]),0),0)=0,INDEX(Table1[NAMA BARANG "JOYKO"],MATCH(ROW()-2,Table1[1])),"")</f>
        <v>920</v>
      </c>
      <c r="F872" s="2">
        <f ca="1">IF(Table1[4]="","",COUNT(F$2:F871)+1)</f>
        <v>855</v>
      </c>
      <c r="G872" s="2" t="str">
        <f ca="1">CELL("FORMAT",Table1[7])</f>
        <v>G</v>
      </c>
      <c r="H872" s="2"/>
      <c r="I872" s="2"/>
      <c r="J872" s="2"/>
      <c r="L872">
        <f ca="1">INDEX(Table1[4],MATCH(ROW()-2,Table1[5]))</f>
        <v>939</v>
      </c>
      <c r="M872" t="str">
        <f ca="1">INDEX(Sheet1!A:A,Table2[[#This Row],[//]])</f>
        <v>Color Permanent Marker PMC-27</v>
      </c>
      <c r="N872" t="str">
        <f ca="1">IF(INDEX(Sheet1!B:B,Table2[[#This Row],[//]])="","",INDEX(Sheet1!B:B,Table2[[#This Row],[//]]))</f>
        <v>12set x 12bxs</v>
      </c>
      <c r="O872" s="4">
        <f ca="1">IF(INDEX(Sheet1!C:C,Table2[[#This Row],[//]])="","",INDEX(Sheet1!C:C,Table2[[#This Row],[//]]))</f>
        <v>34000</v>
      </c>
      <c r="P872" s="2" t="str">
        <f ca="1">IF(INDEX(Sheet1!D:D,Table2[[#This Row],[//]])="","",INDEX(Sheet1!D:D,Table2[[#This Row],[//]]))</f>
        <v>set</v>
      </c>
      <c r="Q872" s="2" t="str">
        <f ca="1">IF(INDEX(Sheet1!E:E,Table2[[#This Row],[//]])="","",INDEX(Sheet1!E:E,Table2[[#This Row],[//]]))</f>
        <v>++</v>
      </c>
    </row>
    <row r="873" spans="1:17" x14ac:dyDescent="0.25">
      <c r="A873" s="2">
        <f>IF(OR(Sheet1!A873=Table1[[#Headers],[NAMA BARANG "JOYKO"]],Sheet1!A873=""),"",ROW(Sheet1!A873))</f>
        <v>873</v>
      </c>
      <c r="B873" s="2">
        <f>IF(Table1[[#This Row],[NAMA BARANG "JOYKO"]]="","",COUNT(B$2:B872)+1)</f>
        <v>826</v>
      </c>
      <c r="C873" s="2" t="str">
        <f>INDEX(Sheet1!A:A,INDEX(Table1[NAMA BARANG "JOYKO"],MATCH(ROW()-2,Table1[1])))</f>
        <v>Magnifier MFR-10 (100 mm)</v>
      </c>
      <c r="D873" s="2" t="str">
        <f t="shared" si="13"/>
        <v>C2:C872</v>
      </c>
      <c r="E873" s="2">
        <f ca="1">IF(_xlfn.IFNA(MATCH(Table1[[#This Row],[2]],INDIRECT(Table1[[#This Row],[3]]),0),0)=0,INDEX(Table1[NAMA BARANG "JOYKO"],MATCH(ROW()-2,Table1[1])),"")</f>
        <v>921</v>
      </c>
      <c r="F873" s="2">
        <f ca="1">IF(Table1[4]="","",COUNT(F$2:F872)+1)</f>
        <v>856</v>
      </c>
      <c r="G873" s="2" t="str">
        <f ca="1">CELL("FORMAT",Table1[7])</f>
        <v>G</v>
      </c>
      <c r="H873" s="2"/>
      <c r="I873" s="2"/>
      <c r="J873" s="2"/>
      <c r="L873">
        <f ca="1">INDEX(Table1[4],MATCH(ROW()-2,Table1[5]))</f>
        <v>940</v>
      </c>
      <c r="M873" t="str">
        <f ca="1">INDEX(Sheet1!A:A,Table2[[#This Row],[//]])</f>
        <v>Color Whiteboard Marker WMC-51</v>
      </c>
      <c r="N873" t="str">
        <f ca="1">IF(INDEX(Sheet1!B:B,Table2[[#This Row],[//]])="","",INDEX(Sheet1!B:B,Table2[[#This Row],[//]]))</f>
        <v>12set x 6bxs</v>
      </c>
      <c r="O873" s="4">
        <f ca="1">IF(INDEX(Sheet1!C:C,Table2[[#This Row],[//]])="","",INDEX(Sheet1!C:C,Table2[[#This Row],[//]]))</f>
        <v>38000</v>
      </c>
      <c r="P873" s="2" t="str">
        <f ca="1">IF(INDEX(Sheet1!D:D,Table2[[#This Row],[//]])="","",INDEX(Sheet1!D:D,Table2[[#This Row],[//]]))</f>
        <v>set</v>
      </c>
      <c r="Q873" s="2" t="str">
        <f ca="1">IF(INDEX(Sheet1!E:E,Table2[[#This Row],[//]])="","",INDEX(Sheet1!E:E,Table2[[#This Row],[//]]))</f>
        <v>++</v>
      </c>
    </row>
    <row r="874" spans="1:17" x14ac:dyDescent="0.25">
      <c r="A874" s="2">
        <f>IF(OR(Sheet1!A874=Table1[[#Headers],[NAMA BARANG "JOYKO"]],Sheet1!A874=""),"",ROW(Sheet1!A874))</f>
        <v>874</v>
      </c>
      <c r="B874" s="2">
        <f>IF(Table1[[#This Row],[NAMA BARANG "JOYKO"]]="","",COUNT(B$2:B873)+1)</f>
        <v>827</v>
      </c>
      <c r="C874" s="2" t="str">
        <f>INDEX(Sheet1!A:A,INDEX(Table1[NAMA BARANG "JOYKO"],MATCH(ROW()-2,Table1[1])))</f>
        <v>Magnifier MF-50</v>
      </c>
      <c r="D874" s="2" t="str">
        <f t="shared" si="13"/>
        <v>C2:C873</v>
      </c>
      <c r="E874" s="2">
        <f ca="1">IF(_xlfn.IFNA(MATCH(Table1[[#This Row],[2]],INDIRECT(Table1[[#This Row],[3]]),0),0)=0,INDEX(Table1[NAMA BARANG "JOYKO"],MATCH(ROW()-2,Table1[1])),"")</f>
        <v>922</v>
      </c>
      <c r="F874" s="2">
        <f ca="1">IF(Table1[4]="","",COUNT(F$2:F873)+1)</f>
        <v>857</v>
      </c>
      <c r="G874" s="2" t="str">
        <f ca="1">CELL("FORMAT",Table1[7])</f>
        <v>G</v>
      </c>
      <c r="H874" s="2"/>
      <c r="I874" s="2"/>
      <c r="J874" s="2"/>
      <c r="L874">
        <f ca="1">INDEX(Table1[4],MATCH(ROW()-2,Table1[5]))</f>
        <v>941</v>
      </c>
      <c r="M874" t="str">
        <f ca="1">INDEX(Sheet1!A:A,Table2[[#This Row],[//]])</f>
        <v>Color Whiteboard Marker WMC-63</v>
      </c>
      <c r="N874" t="str">
        <f ca="1">IF(INDEX(Sheet1!B:B,Table2[[#This Row],[//]])="","",INDEX(Sheet1!B:B,Table2[[#This Row],[//]]))</f>
        <v>12set x 6bxs</v>
      </c>
      <c r="O874" s="4">
        <f ca="1">IF(INDEX(Sheet1!C:C,Table2[[#This Row],[//]])="","",INDEX(Sheet1!C:C,Table2[[#This Row],[//]]))</f>
        <v>29500</v>
      </c>
      <c r="P874" s="2" t="str">
        <f ca="1">IF(INDEX(Sheet1!D:D,Table2[[#This Row],[//]])="","",INDEX(Sheet1!D:D,Table2[[#This Row],[//]]))</f>
        <v>set</v>
      </c>
      <c r="Q874" s="2" t="str">
        <f ca="1">IF(INDEX(Sheet1!E:E,Table2[[#This Row],[//]])="","",INDEX(Sheet1!E:E,Table2[[#This Row],[//]]))</f>
        <v>++</v>
      </c>
    </row>
    <row r="875" spans="1:17" x14ac:dyDescent="0.25">
      <c r="A875" s="2">
        <f>IF(OR(Sheet1!A875=Table1[[#Headers],[NAMA BARANG "JOYKO"]],Sheet1!A875=""),"",ROW(Sheet1!A875))</f>
        <v>875</v>
      </c>
      <c r="B875" s="2">
        <f>IF(Table1[[#This Row],[NAMA BARANG "JOYKO"]]="","",COUNT(B$2:B874)+1)</f>
        <v>828</v>
      </c>
      <c r="C875" s="2" t="str">
        <f>INDEX(Sheet1!A:A,INDEX(Table1[NAMA BARANG "JOYKO"],MATCH(ROW()-2,Table1[1])))</f>
        <v>Magnifier MF-60</v>
      </c>
      <c r="D875" s="2" t="str">
        <f t="shared" si="13"/>
        <v>C2:C874</v>
      </c>
      <c r="E875" s="2">
        <f ca="1">IF(_xlfn.IFNA(MATCH(Table1[[#This Row],[2]],INDIRECT(Table1[[#This Row],[3]]),0),0)=0,INDEX(Table1[NAMA BARANG "JOYKO"],MATCH(ROW()-2,Table1[1])),"")</f>
        <v>923</v>
      </c>
      <c r="F875" s="2">
        <f ca="1">IF(Table1[4]="","",COUNT(F$2:F874)+1)</f>
        <v>858</v>
      </c>
      <c r="G875" s="2" t="str">
        <f ca="1">CELL("FORMAT",Table1[7])</f>
        <v>G</v>
      </c>
      <c r="H875" s="2"/>
      <c r="I875" s="2"/>
      <c r="J875" s="2"/>
      <c r="L875">
        <f ca="1">INDEX(Table1[4],MATCH(ROW()-2,Table1[5]))</f>
        <v>942</v>
      </c>
      <c r="M875" t="str">
        <f ca="1">INDEX(Sheet1!A:A,Table2[[#This Row],[//]])</f>
        <v>Marker MK-1~3 (Black,Blue,Red)</v>
      </c>
      <c r="N875" t="str">
        <f ca="1">IF(INDEX(Sheet1!B:B,Table2[[#This Row],[//]])="","",INDEX(Sheet1!B:B,Table2[[#This Row],[//]]))</f>
        <v>12pcsx12smallx12bigbxs</v>
      </c>
      <c r="O875" s="4">
        <f ca="1">IF(INDEX(Sheet1!C:C,Table2[[#This Row],[//]])="","",INDEX(Sheet1!C:C,Table2[[#This Row],[//]]))</f>
        <v>10920</v>
      </c>
      <c r="P875" s="2" t="str">
        <f ca="1">IF(INDEX(Sheet1!D:D,Table2[[#This Row],[//]])="","",INDEX(Sheet1!D:D,Table2[[#This Row],[//]]))</f>
        <v>dz</v>
      </c>
      <c r="Q875" s="2" t="str">
        <f ca="1">IF(INDEX(Sheet1!E:E,Table2[[#This Row],[//]])="","",INDEX(Sheet1!E:E,Table2[[#This Row],[//]]))</f>
        <v>++</v>
      </c>
    </row>
    <row r="876" spans="1:17" x14ac:dyDescent="0.25">
      <c r="A876" s="2">
        <f>IF(OR(Sheet1!A876=Table1[[#Headers],[NAMA BARANG "JOYKO"]],Sheet1!A876=""),"",ROW(Sheet1!A876))</f>
        <v>876</v>
      </c>
      <c r="B876" s="2">
        <f>IF(Table1[[#This Row],[NAMA BARANG "JOYKO"]]="","",COUNT(B$2:B875)+1)</f>
        <v>829</v>
      </c>
      <c r="C876" s="2" t="str">
        <f>INDEX(Sheet1!A:A,INDEX(Table1[NAMA BARANG "JOYKO"],MATCH(ROW()-2,Table1[1])))</f>
        <v>Magnifier MF-75</v>
      </c>
      <c r="D876" s="2" t="str">
        <f t="shared" si="13"/>
        <v>C2:C875</v>
      </c>
      <c r="E876" s="2">
        <f ca="1">IF(_xlfn.IFNA(MATCH(Table1[[#This Row],[2]],INDIRECT(Table1[[#This Row],[3]]),0),0)=0,INDEX(Table1[NAMA BARANG "JOYKO"],MATCH(ROW()-2,Table1[1])),"")</f>
        <v>924</v>
      </c>
      <c r="F876" s="2">
        <f ca="1">IF(Table1[4]="","",COUNT(F$2:F875)+1)</f>
        <v>859</v>
      </c>
      <c r="G876" s="2" t="str">
        <f ca="1">CELL("FORMAT",Table1[7])</f>
        <v>G</v>
      </c>
      <c r="H876" s="2"/>
      <c r="I876" s="2"/>
      <c r="J876" s="2"/>
      <c r="L876">
        <f ca="1">INDEX(Table1[4],MATCH(ROW()-2,Table1[5]))</f>
        <v>943</v>
      </c>
      <c r="M876" s="3" t="str">
        <f ca="1">INDEX(Sheet1!A:A,Table2[[#This Row],[//]])</f>
        <v>*Paint Marker</v>
      </c>
      <c r="N876" t="str">
        <f ca="1">IF(INDEX(Sheet1!B:B,Table2[[#This Row],[//]])="","",INDEX(Sheet1!B:B,Table2[[#This Row],[//]]))</f>
        <v/>
      </c>
      <c r="O876" s="4" t="str">
        <f ca="1">IF(INDEX(Sheet1!C:C,Table2[[#This Row],[//]])="","",INDEX(Sheet1!C:C,Table2[[#This Row],[//]]))</f>
        <v/>
      </c>
      <c r="P876" s="2" t="str">
        <f ca="1">IF(INDEX(Sheet1!D:D,Table2[[#This Row],[//]])="","",INDEX(Sheet1!D:D,Table2[[#This Row],[//]]))</f>
        <v/>
      </c>
      <c r="Q876" s="2" t="str">
        <f ca="1">IF(INDEX(Sheet1!E:E,Table2[[#This Row],[//]])="","",INDEX(Sheet1!E:E,Table2[[#This Row],[//]]))</f>
        <v/>
      </c>
    </row>
    <row r="877" spans="1:17" x14ac:dyDescent="0.25">
      <c r="A877" s="2">
        <f>IF(OR(Sheet1!A877=Table1[[#Headers],[NAMA BARANG "JOYKO"]],Sheet1!A877=""),"",ROW(Sheet1!A877))</f>
        <v>877</v>
      </c>
      <c r="B877" s="2">
        <f>IF(Table1[[#This Row],[NAMA BARANG "JOYKO"]]="","",COUNT(B$2:B876)+1)</f>
        <v>830</v>
      </c>
      <c r="C877" s="2" t="str">
        <f>INDEX(Sheet1!A:A,INDEX(Table1[NAMA BARANG "JOYKO"],MATCH(ROW()-2,Table1[1])))</f>
        <v>Magnifier MF-90</v>
      </c>
      <c r="D877" s="2" t="str">
        <f t="shared" si="13"/>
        <v>C2:C876</v>
      </c>
      <c r="E877" s="2">
        <f ca="1">IF(_xlfn.IFNA(MATCH(Table1[[#This Row],[2]],INDIRECT(Table1[[#This Row],[3]]),0),0)=0,INDEX(Table1[NAMA BARANG "JOYKO"],MATCH(ROW()-2,Table1[1])),"")</f>
        <v>925</v>
      </c>
      <c r="F877" s="2">
        <f ca="1">IF(Table1[4]="","",COUNT(F$2:F876)+1)</f>
        <v>860</v>
      </c>
      <c r="G877" s="2" t="str">
        <f ca="1">CELL("FORMAT",Table1[7])</f>
        <v>G</v>
      </c>
      <c r="H877" s="2"/>
      <c r="I877" s="2"/>
      <c r="J877" s="2"/>
      <c r="L877">
        <f ca="1">INDEX(Table1[4],MATCH(ROW()-2,Table1[5]))</f>
        <v>944</v>
      </c>
      <c r="M877" t="str">
        <f ca="1">INDEX(Sheet1!A:A,Table2[[#This Row],[//]])</f>
        <v xml:space="preserve">Paint Marker PTM-37~44 </v>
      </c>
      <c r="N877" t="str">
        <f ca="1">IF(INDEX(Sheet1!B:B,Table2[[#This Row],[//]])="","",INDEX(Sheet1!B:B,Table2[[#This Row],[//]]))</f>
        <v>12pc x 72bxs</v>
      </c>
      <c r="O877" s="4">
        <f ca="1">IF(INDEX(Sheet1!C:C,Table2[[#This Row],[//]])="","",INDEX(Sheet1!C:C,Table2[[#This Row],[//]]))</f>
        <v>5800</v>
      </c>
      <c r="P877" s="2" t="str">
        <f ca="1">IF(INDEX(Sheet1!D:D,Table2[[#This Row],[//]])="","",INDEX(Sheet1!D:D,Table2[[#This Row],[//]]))</f>
        <v>pc</v>
      </c>
      <c r="Q877" s="2" t="str">
        <f ca="1">IF(INDEX(Sheet1!E:E,Table2[[#This Row],[//]])="","",INDEX(Sheet1!E:E,Table2[[#This Row],[//]]))</f>
        <v>++</v>
      </c>
    </row>
    <row r="878" spans="1:17" x14ac:dyDescent="0.25">
      <c r="A878" s="2">
        <f>IF(OR(Sheet1!A878=Table1[[#Headers],[NAMA BARANG "JOYKO"]],Sheet1!A878=""),"",ROW(Sheet1!A878))</f>
        <v>878</v>
      </c>
      <c r="B878" s="2">
        <f>IF(Table1[[#This Row],[NAMA BARANG "JOYKO"]]="","",COUNT(B$2:B877)+1)</f>
        <v>831</v>
      </c>
      <c r="C878" s="2" t="str">
        <f>INDEX(Sheet1!A:A,INDEX(Table1[NAMA BARANG "JOYKO"],MATCH(ROW()-2,Table1[1])))</f>
        <v>Magnifier MF-100</v>
      </c>
      <c r="D878" s="2" t="str">
        <f t="shared" si="13"/>
        <v>C2:C877</v>
      </c>
      <c r="E878" s="2">
        <f ca="1">IF(_xlfn.IFNA(MATCH(Table1[[#This Row],[2]],INDIRECT(Table1[[#This Row],[3]]),0),0)=0,INDEX(Table1[NAMA BARANG "JOYKO"],MATCH(ROW()-2,Table1[1])),"")</f>
        <v>926</v>
      </c>
      <c r="F878" s="2">
        <f ca="1">IF(Table1[4]="","",COUNT(F$2:F877)+1)</f>
        <v>861</v>
      </c>
      <c r="G878" s="2" t="str">
        <f ca="1">CELL("FORMAT",Table1[7])</f>
        <v>G</v>
      </c>
      <c r="H878" s="2"/>
      <c r="I878" s="2"/>
      <c r="J878" s="2"/>
      <c r="L878">
        <f ca="1">INDEX(Table1[4],MATCH(ROW()-2,Table1[5]))</f>
        <v>945</v>
      </c>
      <c r="M878" t="str">
        <f ca="1">INDEX(Sheet1!A:A,Table2[[#This Row],[//]])</f>
        <v>Paint Marker PTM-59-3</v>
      </c>
      <c r="N878" t="str">
        <f ca="1">IF(INDEX(Sheet1!B:B,Table2[[#This Row],[//]])="","",INDEX(Sheet1!B:B,Table2[[#This Row],[//]]))</f>
        <v>30set x 8bxs</v>
      </c>
      <c r="O878" s="4">
        <f ca="1">IF(INDEX(Sheet1!C:C,Table2[[#This Row],[//]])="","",INDEX(Sheet1!C:C,Table2[[#This Row],[//]]))</f>
        <v>15200</v>
      </c>
      <c r="P878" s="2" t="str">
        <f ca="1">IF(INDEX(Sheet1!D:D,Table2[[#This Row],[//]])="","",INDEX(Sheet1!D:D,Table2[[#This Row],[//]]))</f>
        <v>set</v>
      </c>
      <c r="Q878" s="2" t="str">
        <f ca="1">IF(INDEX(Sheet1!E:E,Table2[[#This Row],[//]])="","",INDEX(Sheet1!E:E,Table2[[#This Row],[//]]))</f>
        <v>++</v>
      </c>
    </row>
    <row r="879" spans="1:17" x14ac:dyDescent="0.25">
      <c r="A879" s="2">
        <f>IF(OR(Sheet1!A879=Table1[[#Headers],[NAMA BARANG "JOYKO"]],Sheet1!A879=""),"",ROW(Sheet1!A879))</f>
        <v>879</v>
      </c>
      <c r="B879" s="2">
        <f>IF(Table1[[#This Row],[NAMA BARANG "JOYKO"]]="","",COUNT(B$2:B878)+1)</f>
        <v>832</v>
      </c>
      <c r="C879" s="2" t="str">
        <f>INDEX(Sheet1!A:A,INDEX(Table1[NAMA BARANG "JOYKO"],MATCH(ROW()-2,Table1[1])))</f>
        <v>Magnifier MFR-200</v>
      </c>
      <c r="D879" s="2" t="str">
        <f t="shared" si="13"/>
        <v>C2:C878</v>
      </c>
      <c r="E879" s="2">
        <f ca="1">IF(_xlfn.IFNA(MATCH(Table1[[#This Row],[2]],INDIRECT(Table1[[#This Row],[3]]),0),0)=0,INDEX(Table1[NAMA BARANG "JOYKO"],MATCH(ROW()-2,Table1[1])),"")</f>
        <v>927</v>
      </c>
      <c r="F879" s="2">
        <f ca="1">IF(Table1[4]="","",COUNT(F$2:F878)+1)</f>
        <v>862</v>
      </c>
      <c r="G879" s="2" t="str">
        <f ca="1">CELL("FORMAT",Table1[7])</f>
        <v>G</v>
      </c>
      <c r="H879" s="2"/>
      <c r="I879" s="2"/>
      <c r="J879" s="2"/>
      <c r="L879">
        <f ca="1">INDEX(Table1[4],MATCH(ROW()-2,Table1[5]))</f>
        <v>946</v>
      </c>
      <c r="M879" s="3" t="str">
        <f ca="1">INDEX(Sheet1!A:A,Table2[[#This Row],[//]])</f>
        <v>*Permanent Marker</v>
      </c>
      <c r="N879" t="str">
        <f ca="1">IF(INDEX(Sheet1!B:B,Table2[[#This Row],[//]])="","",INDEX(Sheet1!B:B,Table2[[#This Row],[//]]))</f>
        <v/>
      </c>
      <c r="O879" s="4" t="str">
        <f ca="1">IF(INDEX(Sheet1!C:C,Table2[[#This Row],[//]])="","",INDEX(Sheet1!C:C,Table2[[#This Row],[//]]))</f>
        <v/>
      </c>
      <c r="P879" s="2" t="str">
        <f ca="1">IF(INDEX(Sheet1!D:D,Table2[[#This Row],[//]])="","",INDEX(Sheet1!D:D,Table2[[#This Row],[//]]))</f>
        <v/>
      </c>
      <c r="Q879" s="2" t="str">
        <f ca="1">IF(INDEX(Sheet1!E:E,Table2[[#This Row],[//]])="","",INDEX(Sheet1!E:E,Table2[[#This Row],[//]]))</f>
        <v/>
      </c>
    </row>
    <row r="880" spans="1:17" x14ac:dyDescent="0.25">
      <c r="A880" s="2" t="str">
        <f>IF(OR(Sheet1!A880=Table1[[#Headers],[NAMA BARANG "JOYKO"]],Sheet1!A880=""),"",ROW(Sheet1!A880))</f>
        <v/>
      </c>
      <c r="B880" s="2" t="str">
        <f>IF(Table1[[#This Row],[NAMA BARANG "JOYKO"]]="","",COUNT(B$2:B879)+1)</f>
        <v/>
      </c>
      <c r="C880" s="2" t="str">
        <f>INDEX(Sheet1!A:A,INDEX(Table1[NAMA BARANG "JOYKO"],MATCH(ROW()-2,Table1[1])))</f>
        <v>Magnifier MFR-301</v>
      </c>
      <c r="D880" s="2" t="str">
        <f t="shared" si="13"/>
        <v>C2:C879</v>
      </c>
      <c r="E880" s="2">
        <f ca="1">IF(_xlfn.IFNA(MATCH(Table1[[#This Row],[2]],INDIRECT(Table1[[#This Row],[3]]),0),0)=0,INDEX(Table1[NAMA BARANG "JOYKO"],MATCH(ROW()-2,Table1[1])),"")</f>
        <v>928</v>
      </c>
      <c r="F880" s="2">
        <f ca="1">IF(Table1[4]="","",COUNT(F$2:F879)+1)</f>
        <v>863</v>
      </c>
      <c r="G880" s="2" t="str">
        <f ca="1">CELL("FORMAT",Table1[7])</f>
        <v>G</v>
      </c>
      <c r="H880" s="2"/>
      <c r="I880" s="2"/>
      <c r="J880" s="2"/>
      <c r="L880">
        <f ca="1">INDEX(Table1[4],MATCH(ROW()-2,Table1[5]))</f>
        <v>947</v>
      </c>
      <c r="M880" t="str">
        <f ca="1">INDEX(Sheet1!A:A,Table2[[#This Row],[//]])</f>
        <v>Permanent Marker PM-11RF~13RF  (Black,Blue,Red)</v>
      </c>
      <c r="N880" t="str">
        <f ca="1">IF(INDEX(Sheet1!B:B,Table2[[#This Row],[//]])="","",INDEX(Sheet1!B:B,Table2[[#This Row],[//]]))</f>
        <v>12pcs x 48bxs</v>
      </c>
      <c r="O880" s="4">
        <f ca="1">IF(INDEX(Sheet1!C:C,Table2[[#This Row],[//]])="","",INDEX(Sheet1!C:C,Table2[[#This Row],[//]]))</f>
        <v>54000</v>
      </c>
      <c r="P880" s="2" t="str">
        <f ca="1">IF(INDEX(Sheet1!D:D,Table2[[#This Row],[//]])="","",INDEX(Sheet1!D:D,Table2[[#This Row],[//]]))</f>
        <v>dz</v>
      </c>
      <c r="Q880" s="2" t="str">
        <f ca="1">IF(INDEX(Sheet1!E:E,Table2[[#This Row],[//]])="","",INDEX(Sheet1!E:E,Table2[[#This Row],[//]]))</f>
        <v>++</v>
      </c>
    </row>
    <row r="881" spans="1:17" x14ac:dyDescent="0.25">
      <c r="A881" s="2" t="str">
        <f>IF(OR(Sheet1!A881=Table1[[#Headers],[NAMA BARANG "JOYKO"]],Sheet1!A881=""),"",ROW(Sheet1!A881))</f>
        <v/>
      </c>
      <c r="B881" s="2" t="str">
        <f>IF(Table1[[#This Row],[NAMA BARANG "JOYKO"]]="","",COUNT(B$2:B880)+1)</f>
        <v/>
      </c>
      <c r="C881" s="2" t="str">
        <f>INDEX(Sheet1!A:A,INDEX(Table1[NAMA BARANG "JOYKO"],MATCH(ROW()-2,Table1[1])))</f>
        <v>Magnifier MFR-302</v>
      </c>
      <c r="D881" s="2" t="str">
        <f t="shared" si="13"/>
        <v>C2:C880</v>
      </c>
      <c r="E881" s="2">
        <f ca="1">IF(_xlfn.IFNA(MATCH(Table1[[#This Row],[2]],INDIRECT(Table1[[#This Row],[3]]),0),0)=0,INDEX(Table1[NAMA BARANG "JOYKO"],MATCH(ROW()-2,Table1[1])),"")</f>
        <v>929</v>
      </c>
      <c r="F881" s="2">
        <f ca="1">IF(Table1[4]="","",COUNT(F$2:F880)+1)</f>
        <v>864</v>
      </c>
      <c r="G881" s="2" t="str">
        <f ca="1">CELL("FORMAT",Table1[7])</f>
        <v>G</v>
      </c>
      <c r="H881" s="2"/>
      <c r="I881" s="2"/>
      <c r="J881" s="2"/>
      <c r="L881">
        <f ca="1">INDEX(Table1[4],MATCH(ROW()-2,Table1[5]))</f>
        <v>948</v>
      </c>
      <c r="M881" t="str">
        <f ca="1">INDEX(Sheet1!A:A,Table2[[#This Row],[//]])</f>
        <v>Permanent Marker PM-17~19 (Black,Blue,Red)</v>
      </c>
      <c r="N881" t="str">
        <f ca="1">IF(INDEX(Sheet1!B:B,Table2[[#This Row],[//]])="","",INDEX(Sheet1!B:B,Table2[[#This Row],[//]]))</f>
        <v>12pcs x 48bxs</v>
      </c>
      <c r="O881" s="4">
        <f ca="1">IF(INDEX(Sheet1!C:C,Table2[[#This Row],[//]])="","",INDEX(Sheet1!C:C,Table2[[#This Row],[//]]))</f>
        <v>29400</v>
      </c>
      <c r="P881" s="2" t="str">
        <f ca="1">IF(INDEX(Sheet1!D:D,Table2[[#This Row],[//]])="","",INDEX(Sheet1!D:D,Table2[[#This Row],[//]]))</f>
        <v>dz</v>
      </c>
      <c r="Q881" s="2" t="str">
        <f ca="1">IF(INDEX(Sheet1!E:E,Table2[[#This Row],[//]])="","",INDEX(Sheet1!E:E,Table2[[#This Row],[//]]))</f>
        <v>++</v>
      </c>
    </row>
    <row r="882" spans="1:17" x14ac:dyDescent="0.25">
      <c r="A882" s="2" t="str">
        <f>IF(OR(Sheet1!A882=Table1[[#Headers],[NAMA BARANG "JOYKO"]],Sheet1!A882=""),"",ROW(Sheet1!A882))</f>
        <v/>
      </c>
      <c r="B882" s="2" t="str">
        <f>IF(Table1[[#This Row],[NAMA BARANG "JOYKO"]]="","",COUNT(B$2:B881)+1)</f>
        <v/>
      </c>
      <c r="C882" s="2" t="str">
        <f>INDEX(Sheet1!A:A,INDEX(Table1[NAMA BARANG "JOYKO"],MATCH(ROW()-2,Table1[1])))</f>
        <v>Magnifier MFR-303</v>
      </c>
      <c r="D882" s="2" t="str">
        <f t="shared" si="13"/>
        <v>C2:C881</v>
      </c>
      <c r="E882" s="2">
        <f ca="1">IF(_xlfn.IFNA(MATCH(Table1[[#This Row],[2]],INDIRECT(Table1[[#This Row],[3]]),0),0)=0,INDEX(Table1[NAMA BARANG "JOYKO"],MATCH(ROW()-2,Table1[1])),"")</f>
        <v>930</v>
      </c>
      <c r="F882" s="2">
        <f ca="1">IF(Table1[4]="","",COUNT(F$2:F881)+1)</f>
        <v>865</v>
      </c>
      <c r="G882" s="2" t="str">
        <f ca="1">CELL("FORMAT",Table1[7])</f>
        <v>G</v>
      </c>
      <c r="H882" s="2"/>
      <c r="I882" s="2"/>
      <c r="J882" s="2"/>
      <c r="L882">
        <f ca="1">INDEX(Table1[4],MATCH(ROW()-2,Table1[5]))</f>
        <v>949</v>
      </c>
      <c r="M882" t="str">
        <f ca="1">INDEX(Sheet1!A:A,Table2[[#This Row],[//]])</f>
        <v>Permanent Marker PM-20 (Black)</v>
      </c>
      <c r="N882" t="str">
        <f ca="1">IF(INDEX(Sheet1!B:B,Table2[[#This Row],[//]])="","",INDEX(Sheet1!B:B,Table2[[#This Row],[//]]))</f>
        <v>12pcs x 48bxs</v>
      </c>
      <c r="O882" s="4">
        <f ca="1">IF(INDEX(Sheet1!C:C,Table2[[#This Row],[//]])="","",INDEX(Sheet1!C:C,Table2[[#This Row],[//]]))</f>
        <v>37200</v>
      </c>
      <c r="P882" s="2" t="str">
        <f ca="1">IF(INDEX(Sheet1!D:D,Table2[[#This Row],[//]])="","",INDEX(Sheet1!D:D,Table2[[#This Row],[//]]))</f>
        <v>dz</v>
      </c>
      <c r="Q882" s="2" t="str">
        <f ca="1">IF(INDEX(Sheet1!E:E,Table2[[#This Row],[//]])="","",INDEX(Sheet1!E:E,Table2[[#This Row],[//]]))</f>
        <v>++</v>
      </c>
    </row>
    <row r="883" spans="1:17" x14ac:dyDescent="0.25">
      <c r="A883" s="2">
        <f>IF(OR(Sheet1!A883=Table1[[#Headers],[NAMA BARANG "JOYKO"]],Sheet1!A883=""),"",ROW(Sheet1!A883))</f>
        <v>883</v>
      </c>
      <c r="B883" s="2">
        <f>IF(Table1[[#This Row],[NAMA BARANG "JOYKO"]]="","",COUNT(B$2:B882)+1)</f>
        <v>833</v>
      </c>
      <c r="C883" s="2" t="str">
        <f>INDEX(Sheet1!A:A,INDEX(Table1[NAMA BARANG "JOYKO"],MATCH(ROW()-2,Table1[1])))</f>
        <v>MARKER</v>
      </c>
      <c r="D883" s="2" t="str">
        <f t="shared" si="13"/>
        <v>C2:C882</v>
      </c>
      <c r="E883" s="2">
        <f ca="1">IF(_xlfn.IFNA(MATCH(Table1[[#This Row],[2]],INDIRECT(Table1[[#This Row],[3]]),0),0)=0,INDEX(Table1[NAMA BARANG "JOYKO"],MATCH(ROW()-2,Table1[1])),"")</f>
        <v>931</v>
      </c>
      <c r="F883" s="2">
        <f ca="1">IF(Table1[4]="","",COUNT(F$2:F882)+1)</f>
        <v>866</v>
      </c>
      <c r="G883" s="2" t="str">
        <f ca="1">CELL("FORMAT",Table1[7])</f>
        <v>G</v>
      </c>
      <c r="H883" s="2"/>
      <c r="I883" s="2"/>
      <c r="J883" s="2"/>
      <c r="L883">
        <f ca="1">INDEX(Table1[4],MATCH(ROW()-2,Table1[5]))</f>
        <v>950</v>
      </c>
      <c r="M883" t="str">
        <f ca="1">INDEX(Sheet1!A:A,Table2[[#This Row],[//]])</f>
        <v>Permanent Marker PM-31~33 (Black,Blue,Red)</v>
      </c>
      <c r="N883" t="str">
        <f ca="1">IF(INDEX(Sheet1!B:B,Table2[[#This Row],[//]])="","",INDEX(Sheet1!B:B,Table2[[#This Row],[//]]))</f>
        <v>12pcsx12smallx12bigbxs</v>
      </c>
      <c r="O883" s="4">
        <f ca="1">IF(INDEX(Sheet1!C:C,Table2[[#This Row],[//]])="","",INDEX(Sheet1!C:C,Table2[[#This Row],[//]]))</f>
        <v>27000</v>
      </c>
      <c r="P883" s="2" t="str">
        <f ca="1">IF(INDEX(Sheet1!D:D,Table2[[#This Row],[//]])="","",INDEX(Sheet1!D:D,Table2[[#This Row],[//]]))</f>
        <v>dz</v>
      </c>
      <c r="Q883" s="2" t="str">
        <f ca="1">IF(INDEX(Sheet1!E:E,Table2[[#This Row],[//]])="","",INDEX(Sheet1!E:E,Table2[[#This Row],[//]]))</f>
        <v>++</v>
      </c>
    </row>
    <row r="884" spans="1:17" x14ac:dyDescent="0.25">
      <c r="A884" s="2">
        <f>IF(OR(Sheet1!A884=Table1[[#Headers],[NAMA BARANG "JOYKO"]],Sheet1!A884=""),"",ROW(Sheet1!A884))</f>
        <v>884</v>
      </c>
      <c r="B884" s="2">
        <f>IF(Table1[[#This Row],[NAMA BARANG "JOYKO"]]="","",COUNT(B$2:B883)+1)</f>
        <v>834</v>
      </c>
      <c r="C884" s="2" t="str">
        <f>INDEX(Sheet1!A:A,INDEX(Table1[NAMA BARANG "JOYKO"],MATCH(ROW()-2,Table1[1])))</f>
        <v>*Color Marker</v>
      </c>
      <c r="D884" s="2" t="str">
        <f t="shared" si="13"/>
        <v>C2:C883</v>
      </c>
      <c r="E884" s="2">
        <f ca="1">IF(_xlfn.IFNA(MATCH(Table1[[#This Row],[2]],INDIRECT(Table1[[#This Row],[3]]),0),0)=0,INDEX(Table1[NAMA BARANG "JOYKO"],MATCH(ROW()-2,Table1[1])),"")</f>
        <v>932</v>
      </c>
      <c r="F884" s="2">
        <f ca="1">IF(Table1[4]="","",COUNT(F$2:F883)+1)</f>
        <v>867</v>
      </c>
      <c r="G884" s="2" t="str">
        <f ca="1">CELL("FORMAT",Table1[7])</f>
        <v>G</v>
      </c>
      <c r="H884" s="2"/>
      <c r="I884" s="2"/>
      <c r="J884" s="2"/>
      <c r="L884">
        <f ca="1">INDEX(Table1[4],MATCH(ROW()-2,Table1[5]))</f>
        <v>951</v>
      </c>
      <c r="M884" t="str">
        <f ca="1">INDEX(Sheet1!A:A,Table2[[#This Row],[//]])</f>
        <v>Permanent Marker PM-34~36 (Black,Blue,Red)</v>
      </c>
      <c r="N884" t="str">
        <f ca="1">IF(INDEX(Sheet1!B:B,Table2[[#This Row],[//]])="","",INDEX(Sheet1!B:B,Table2[[#This Row],[//]]))</f>
        <v>12pcs x 48bxs</v>
      </c>
      <c r="O884" s="4">
        <f ca="1">IF(INDEX(Sheet1!C:C,Table2[[#This Row],[//]])="","",INDEX(Sheet1!C:C,Table2[[#This Row],[//]]))</f>
        <v>28200</v>
      </c>
      <c r="P884" s="2" t="str">
        <f ca="1">IF(INDEX(Sheet1!D:D,Table2[[#This Row],[//]])="","",INDEX(Sheet1!D:D,Table2[[#This Row],[//]]))</f>
        <v>dz</v>
      </c>
      <c r="Q884" s="2" t="str">
        <f ca="1">IF(INDEX(Sheet1!E:E,Table2[[#This Row],[//]])="","",INDEX(Sheet1!E:E,Table2[[#This Row],[//]]))</f>
        <v>++</v>
      </c>
    </row>
    <row r="885" spans="1:17" x14ac:dyDescent="0.25">
      <c r="A885" s="2">
        <f>IF(OR(Sheet1!A885=Table1[[#Headers],[NAMA BARANG "JOYKO"]],Sheet1!A885=""),"",ROW(Sheet1!A885))</f>
        <v>885</v>
      </c>
      <c r="B885" s="2">
        <f>IF(Table1[[#This Row],[NAMA BARANG "JOYKO"]]="","",COUNT(B$2:B884)+1)</f>
        <v>835</v>
      </c>
      <c r="C885" s="2" t="str">
        <f>INDEX(Sheet1!A:A,INDEX(Table1[NAMA BARANG "JOYKO"],MATCH(ROW()-2,Table1[1])))</f>
        <v>Color Marker CMK-53-12</v>
      </c>
      <c r="D885" s="2" t="str">
        <f t="shared" si="13"/>
        <v>C2:C884</v>
      </c>
      <c r="E885" s="2">
        <f ca="1">IF(_xlfn.IFNA(MATCH(Table1[[#This Row],[2]],INDIRECT(Table1[[#This Row],[3]]),0),0)=0,INDEX(Table1[NAMA BARANG "JOYKO"],MATCH(ROW()-2,Table1[1])),"")</f>
        <v>933</v>
      </c>
      <c r="F885" s="2">
        <f ca="1">IF(Table1[4]="","",COUNT(F$2:F884)+1)</f>
        <v>868</v>
      </c>
      <c r="G885" s="2" t="str">
        <f ca="1">CELL("FORMAT",Table1[7])</f>
        <v>G</v>
      </c>
      <c r="H885" s="2"/>
      <c r="I885" s="2"/>
      <c r="J885" s="2"/>
      <c r="L885">
        <f ca="1">INDEX(Table1[4],MATCH(ROW()-2,Table1[5]))</f>
        <v>952</v>
      </c>
      <c r="M885" t="str">
        <f ca="1">INDEX(Sheet1!A:A,Table2[[#This Row],[//]])</f>
        <v>Permanent Marker PM-34RF~36RF (Black,Blue,Red)</v>
      </c>
      <c r="N885" t="str">
        <f ca="1">IF(INDEX(Sheet1!B:B,Table2[[#This Row],[//]])="","",INDEX(Sheet1!B:B,Table2[[#This Row],[//]]))</f>
        <v>12pcs x 24bxs</v>
      </c>
      <c r="O885" s="4">
        <f ca="1">IF(INDEX(Sheet1!C:C,Table2[[#This Row],[//]])="","",INDEX(Sheet1!C:C,Table2[[#This Row],[//]]))</f>
        <v>39600</v>
      </c>
      <c r="P885" s="2" t="str">
        <f ca="1">IF(INDEX(Sheet1!D:D,Table2[[#This Row],[//]])="","",INDEX(Sheet1!D:D,Table2[[#This Row],[//]]))</f>
        <v>dz</v>
      </c>
      <c r="Q885" s="2" t="str">
        <f ca="1">IF(INDEX(Sheet1!E:E,Table2[[#This Row],[//]])="","",INDEX(Sheet1!E:E,Table2[[#This Row],[//]]))</f>
        <v>++</v>
      </c>
    </row>
    <row r="886" spans="1:17" x14ac:dyDescent="0.25">
      <c r="A886" s="2">
        <f>IF(OR(Sheet1!A886=Table1[[#Headers],[NAMA BARANG "JOYKO"]],Sheet1!A886=""),"",ROW(Sheet1!A886))</f>
        <v>886</v>
      </c>
      <c r="B886" s="2">
        <f>IF(Table1[[#This Row],[NAMA BARANG "JOYKO"]]="","",COUNT(B$2:B885)+1)</f>
        <v>836</v>
      </c>
      <c r="C886" s="2" t="str">
        <f>INDEX(Sheet1!A:A,INDEX(Table1[NAMA BARANG "JOYKO"],MATCH(ROW()-2,Table1[1])))</f>
        <v>Color Marker CMK-58-12</v>
      </c>
      <c r="D886" s="2" t="str">
        <f t="shared" si="13"/>
        <v>C2:C885</v>
      </c>
      <c r="E886" s="2">
        <f ca="1">IF(_xlfn.IFNA(MATCH(Table1[[#This Row],[2]],INDIRECT(Table1[[#This Row],[3]]),0),0)=0,INDEX(Table1[NAMA BARANG "JOYKO"],MATCH(ROW()-2,Table1[1])),"")</f>
        <v>934</v>
      </c>
      <c r="F886" s="2">
        <f ca="1">IF(Table1[4]="","",COUNT(F$2:F885)+1)</f>
        <v>869</v>
      </c>
      <c r="G886" s="2" t="str">
        <f ca="1">CELL("FORMAT",Table1[7])</f>
        <v>G</v>
      </c>
      <c r="H886" s="2"/>
      <c r="I886" s="2"/>
      <c r="J886" s="2"/>
      <c r="L886">
        <f ca="1">INDEX(Table1[4],MATCH(ROW()-2,Table1[5]))</f>
        <v>953</v>
      </c>
      <c r="M886" s="3" t="str">
        <f ca="1">INDEX(Sheet1!A:A,Table2[[#This Row],[//]])</f>
        <v>*White Board Marker</v>
      </c>
      <c r="N886" t="str">
        <f ca="1">IF(INDEX(Sheet1!B:B,Table2[[#This Row],[//]])="","",INDEX(Sheet1!B:B,Table2[[#This Row],[//]]))</f>
        <v/>
      </c>
      <c r="O886" s="4" t="str">
        <f ca="1">IF(INDEX(Sheet1!C:C,Table2[[#This Row],[//]])="","",INDEX(Sheet1!C:C,Table2[[#This Row],[//]]))</f>
        <v/>
      </c>
      <c r="P886" s="2" t="str">
        <f ca="1">IF(INDEX(Sheet1!D:D,Table2[[#This Row],[//]])="","",INDEX(Sheet1!D:D,Table2[[#This Row],[//]]))</f>
        <v/>
      </c>
      <c r="Q886" s="2" t="str">
        <f ca="1">IF(INDEX(Sheet1!E:E,Table2[[#This Row],[//]])="","",INDEX(Sheet1!E:E,Table2[[#This Row],[//]]))</f>
        <v/>
      </c>
    </row>
    <row r="887" spans="1:17" x14ac:dyDescent="0.25">
      <c r="A887" s="2">
        <f>IF(OR(Sheet1!A887=Table1[[#Headers],[NAMA BARANG "JOYKO"]],Sheet1!A887=""),"",ROW(Sheet1!A887))</f>
        <v>887</v>
      </c>
      <c r="B887" s="2">
        <f>IF(Table1[[#This Row],[NAMA BARANG "JOYKO"]]="","",COUNT(B$2:B886)+1)</f>
        <v>837</v>
      </c>
      <c r="C887" s="2" t="str">
        <f>INDEX(Sheet1!A:A,INDEX(Table1[NAMA BARANG "JOYKO"],MATCH(ROW()-2,Table1[1])))</f>
        <v>*Color Marker</v>
      </c>
      <c r="D887" s="2" t="str">
        <f t="shared" si="13"/>
        <v>C2:C886</v>
      </c>
      <c r="E887" s="2" t="str">
        <f ca="1">IF(_xlfn.IFNA(MATCH(Table1[[#This Row],[2]],INDIRECT(Table1[[#This Row],[3]]),0),0)=0,INDEX(Table1[NAMA BARANG "JOYKO"],MATCH(ROW()-2,Table1[1])),"")</f>
        <v/>
      </c>
      <c r="F887" s="2" t="str">
        <f ca="1">IF(Table1[4]="","",COUNT(F$2:F886)+1)</f>
        <v/>
      </c>
      <c r="G887" s="2" t="str">
        <f ca="1">CELL("FORMAT",Table1[7])</f>
        <v>G</v>
      </c>
      <c r="H887" s="2"/>
      <c r="I887" s="2"/>
      <c r="J887" s="2"/>
      <c r="L887">
        <f ca="1">INDEX(Table1[4],MATCH(ROW()-2,Table1[5]))</f>
        <v>954</v>
      </c>
      <c r="M887" t="str">
        <f ca="1">INDEX(Sheet1!A:A,Table2[[#This Row],[//]])</f>
        <v>White Board Marker WM-28~30 (Black,Blue,Red)</v>
      </c>
      <c r="N887" t="str">
        <f ca="1">IF(INDEX(Sheet1!B:B,Table2[[#This Row],[//]])="","",INDEX(Sheet1!B:B,Table2[[#This Row],[//]]))</f>
        <v>12pcs x 48bxs</v>
      </c>
      <c r="O887" s="4">
        <f ca="1">IF(INDEX(Sheet1!C:C,Table2[[#This Row],[//]])="","",INDEX(Sheet1!C:C,Table2[[#This Row],[//]]))</f>
        <v>28800</v>
      </c>
      <c r="P887" s="2" t="str">
        <f ca="1">IF(INDEX(Sheet1!D:D,Table2[[#This Row],[//]])="","",INDEX(Sheet1!D:D,Table2[[#This Row],[//]]))</f>
        <v>dz</v>
      </c>
      <c r="Q887" s="2" t="str">
        <f ca="1">IF(INDEX(Sheet1!E:E,Table2[[#This Row],[//]])="","",INDEX(Sheet1!E:E,Table2[[#This Row],[//]]))</f>
        <v>++</v>
      </c>
    </row>
    <row r="888" spans="1:17" x14ac:dyDescent="0.25">
      <c r="A888" s="2">
        <f>IF(OR(Sheet1!A888=Table1[[#Headers],[NAMA BARANG "JOYKO"]],Sheet1!A888=""),"",ROW(Sheet1!A888))</f>
        <v>888</v>
      </c>
      <c r="B888" s="2">
        <f>IF(Table1[[#This Row],[NAMA BARANG "JOYKO"]]="","",COUNT(B$2:B887)+1)</f>
        <v>838</v>
      </c>
      <c r="C888" s="2" t="str">
        <f>INDEX(Sheet1!A:A,INDEX(Table1[NAMA BARANG "JOYKO"],MATCH(ROW()-2,Table1[1])))</f>
        <v>Color Permanent Marker PMC-27</v>
      </c>
      <c r="D888" s="2" t="str">
        <f t="shared" si="13"/>
        <v>C2:C887</v>
      </c>
      <c r="E888" s="2">
        <f ca="1">IF(_xlfn.IFNA(MATCH(Table1[[#This Row],[2]],INDIRECT(Table1[[#This Row],[3]]),0),0)=0,INDEX(Table1[NAMA BARANG "JOYKO"],MATCH(ROW()-2,Table1[1])),"")</f>
        <v>939</v>
      </c>
      <c r="F888" s="2">
        <f ca="1">IF(Table1[4]="","",COUNT(F$2:F887)+1)</f>
        <v>870</v>
      </c>
      <c r="G888" s="2" t="str">
        <f ca="1">CELL("FORMAT",Table1[7])</f>
        <v>G</v>
      </c>
      <c r="H888" s="2"/>
      <c r="I888" s="2"/>
      <c r="J888" s="2"/>
      <c r="L888">
        <f ca="1">INDEX(Table1[4],MATCH(ROW()-2,Table1[5]))</f>
        <v>955</v>
      </c>
      <c r="M888" t="str">
        <f ca="1">INDEX(Sheet1!A:A,Table2[[#This Row],[//]])</f>
        <v>White Board Marker WM-60~62 (Black,Blue,Red)</v>
      </c>
      <c r="N888" t="str">
        <f ca="1">IF(INDEX(Sheet1!B:B,Table2[[#This Row],[//]])="","",INDEX(Sheet1!B:B,Table2[[#This Row],[//]]))</f>
        <v>12pcs x 48bxs</v>
      </c>
      <c r="O888" s="4">
        <f ca="1">IF(INDEX(Sheet1!C:C,Table2[[#This Row],[//]])="","",INDEX(Sheet1!C:C,Table2[[#This Row],[//]]))</f>
        <v>27600</v>
      </c>
      <c r="P888" s="2" t="str">
        <f ca="1">IF(INDEX(Sheet1!D:D,Table2[[#This Row],[//]])="","",INDEX(Sheet1!D:D,Table2[[#This Row],[//]]))</f>
        <v>dz</v>
      </c>
      <c r="Q888" s="2" t="str">
        <f ca="1">IF(INDEX(Sheet1!E:E,Table2[[#This Row],[//]])="","",INDEX(Sheet1!E:E,Table2[[#This Row],[//]]))</f>
        <v>++</v>
      </c>
    </row>
    <row r="889" spans="1:17" x14ac:dyDescent="0.25">
      <c r="A889" s="2">
        <f>IF(OR(Sheet1!A889=Table1[[#Headers],[NAMA BARANG "JOYKO"]],Sheet1!A889=""),"",ROW(Sheet1!A889))</f>
        <v>889</v>
      </c>
      <c r="B889" s="2">
        <f>IF(Table1[[#This Row],[NAMA BARANG "JOYKO"]]="","",COUNT(B$2:B888)+1)</f>
        <v>839</v>
      </c>
      <c r="C889" s="2" t="str">
        <f>INDEX(Sheet1!A:A,INDEX(Table1[NAMA BARANG "JOYKO"],MATCH(ROW()-2,Table1[1])))</f>
        <v>Color Whiteboard Marker WMC-51</v>
      </c>
      <c r="D889" s="2" t="str">
        <f t="shared" si="13"/>
        <v>C2:C888</v>
      </c>
      <c r="E889" s="2">
        <f ca="1">IF(_xlfn.IFNA(MATCH(Table1[[#This Row],[2]],INDIRECT(Table1[[#This Row],[3]]),0),0)=0,INDEX(Table1[NAMA BARANG "JOYKO"],MATCH(ROW()-2,Table1[1])),"")</f>
        <v>940</v>
      </c>
      <c r="F889" s="2">
        <f ca="1">IF(Table1[4]="","",COUNT(F$2:F888)+1)</f>
        <v>871</v>
      </c>
      <c r="G889" s="2" t="str">
        <f ca="1">CELL("FORMAT",Table1[7])</f>
        <v>G</v>
      </c>
      <c r="H889" s="2"/>
      <c r="I889" s="2"/>
      <c r="J889" s="2"/>
      <c r="L889">
        <f ca="1">INDEX(Table1[4],MATCH(ROW()-2,Table1[5]))</f>
        <v>956</v>
      </c>
      <c r="M889" s="3" t="str">
        <f ca="1">INDEX(Sheet1!A:A,Table2[[#This Row],[//]])</f>
        <v>MAT</v>
      </c>
      <c r="N889" t="str">
        <f ca="1">IF(INDEX(Sheet1!B:B,Table2[[#This Row],[//]])="","",INDEX(Sheet1!B:B,Table2[[#This Row],[//]]))</f>
        <v/>
      </c>
      <c r="O889" s="4" t="str">
        <f ca="1">IF(INDEX(Sheet1!C:C,Table2[[#This Row],[//]])="","",INDEX(Sheet1!C:C,Table2[[#This Row],[//]]))</f>
        <v/>
      </c>
      <c r="P889" s="2" t="str">
        <f ca="1">IF(INDEX(Sheet1!D:D,Table2[[#This Row],[//]])="","",INDEX(Sheet1!D:D,Table2[[#This Row],[//]]))</f>
        <v/>
      </c>
      <c r="Q889" s="2" t="str">
        <f ca="1">IF(INDEX(Sheet1!E:E,Table2[[#This Row],[//]])="","",INDEX(Sheet1!E:E,Table2[[#This Row],[//]]))</f>
        <v/>
      </c>
    </row>
    <row r="890" spans="1:17" x14ac:dyDescent="0.25">
      <c r="A890" s="2">
        <f>IF(OR(Sheet1!A890=Table1[[#Headers],[NAMA BARANG "JOYKO"]],Sheet1!A890=""),"",ROW(Sheet1!A890))</f>
        <v>890</v>
      </c>
      <c r="B890" s="2">
        <f>IF(Table1[[#This Row],[NAMA BARANG "JOYKO"]]="","",COUNT(B$2:B889)+1)</f>
        <v>840</v>
      </c>
      <c r="C890" s="2" t="str">
        <f>INDEX(Sheet1!A:A,INDEX(Table1[NAMA BARANG "JOYKO"],MATCH(ROW()-2,Table1[1])))</f>
        <v>Color Whiteboard Marker WMC-63</v>
      </c>
      <c r="D890" s="2" t="str">
        <f t="shared" si="13"/>
        <v>C2:C889</v>
      </c>
      <c r="E890" s="2">
        <f ca="1">IF(_xlfn.IFNA(MATCH(Table1[[#This Row],[2]],INDIRECT(Table1[[#This Row],[3]]),0),0)=0,INDEX(Table1[NAMA BARANG "JOYKO"],MATCH(ROW()-2,Table1[1])),"")</f>
        <v>941</v>
      </c>
      <c r="F890" s="2">
        <f ca="1">IF(Table1[4]="","",COUNT(F$2:F889)+1)</f>
        <v>872</v>
      </c>
      <c r="G890" s="2" t="str">
        <f ca="1">CELL("FORMAT",Table1[7])</f>
        <v>G</v>
      </c>
      <c r="H890" s="2"/>
      <c r="I890" s="2"/>
      <c r="J890" s="2"/>
      <c r="L890">
        <f ca="1">INDEX(Table1[4],MATCH(ROW()-2,Table1[5]))</f>
        <v>957</v>
      </c>
      <c r="M890" t="str">
        <f ca="1">INDEX(Sheet1!A:A,Table2[[#This Row],[//]])</f>
        <v>Cutting Mat CM-A2</v>
      </c>
      <c r="N890" t="str">
        <f ca="1">IF(INDEX(Sheet1!B:B,Table2[[#This Row],[//]])="","",INDEX(Sheet1!B:B,Table2[[#This Row],[//]]))</f>
        <v>25 pcs</v>
      </c>
      <c r="O890" s="4">
        <f ca="1">IF(INDEX(Sheet1!C:C,Table2[[#This Row],[//]])="","",INDEX(Sheet1!C:C,Table2[[#This Row],[//]]))</f>
        <v>88500</v>
      </c>
      <c r="P890" s="2" t="str">
        <f ca="1">IF(INDEX(Sheet1!D:D,Table2[[#This Row],[//]])="","",INDEX(Sheet1!D:D,Table2[[#This Row],[//]]))</f>
        <v>pc</v>
      </c>
      <c r="Q890" s="2" t="str">
        <f ca="1">IF(INDEX(Sheet1!E:E,Table2[[#This Row],[//]])="","",INDEX(Sheet1!E:E,Table2[[#This Row],[//]]))</f>
        <v>++</v>
      </c>
    </row>
    <row r="891" spans="1:17" x14ac:dyDescent="0.25">
      <c r="A891" s="2">
        <f>IF(OR(Sheet1!A891=Table1[[#Headers],[NAMA BARANG "JOYKO"]],Sheet1!A891=""),"",ROW(Sheet1!A891))</f>
        <v>891</v>
      </c>
      <c r="B891" s="2">
        <f>IF(Table1[[#This Row],[NAMA BARANG "JOYKO"]]="","",COUNT(B$2:B890)+1)</f>
        <v>841</v>
      </c>
      <c r="C891" s="2" t="str">
        <f>INDEX(Sheet1!A:A,INDEX(Table1[NAMA BARANG "JOYKO"],MATCH(ROW()-2,Table1[1])))</f>
        <v>Marker MK-1~3 (Black,Blue,Red)</v>
      </c>
      <c r="D891" s="2" t="str">
        <f t="shared" si="13"/>
        <v>C2:C890</v>
      </c>
      <c r="E891" s="2">
        <f ca="1">IF(_xlfn.IFNA(MATCH(Table1[[#This Row],[2]],INDIRECT(Table1[[#This Row],[3]]),0),0)=0,INDEX(Table1[NAMA BARANG "JOYKO"],MATCH(ROW()-2,Table1[1])),"")</f>
        <v>942</v>
      </c>
      <c r="F891" s="2">
        <f ca="1">IF(Table1[4]="","",COUNT(F$2:F890)+1)</f>
        <v>873</v>
      </c>
      <c r="G891" s="2" t="str">
        <f ca="1">CELL("FORMAT",Table1[7])</f>
        <v>G</v>
      </c>
      <c r="H891" s="2"/>
      <c r="I891" s="2"/>
      <c r="J891" s="2"/>
      <c r="L891">
        <f ca="1">INDEX(Table1[4],MATCH(ROW()-2,Table1[5]))</f>
        <v>958</v>
      </c>
      <c r="M891" t="str">
        <f ca="1">INDEX(Sheet1!A:A,Table2[[#This Row],[//]])</f>
        <v>Cutting Mat CM-A3</v>
      </c>
      <c r="N891" t="str">
        <f ca="1">IF(INDEX(Sheet1!B:B,Table2[[#This Row],[//]])="","",INDEX(Sheet1!B:B,Table2[[#This Row],[//]]))</f>
        <v>25 pcs</v>
      </c>
      <c r="O891" s="4">
        <f ca="1">IF(INDEX(Sheet1!C:C,Table2[[#This Row],[//]])="","",INDEX(Sheet1!C:C,Table2[[#This Row],[//]]))</f>
        <v>43500</v>
      </c>
      <c r="P891" s="2" t="str">
        <f ca="1">IF(INDEX(Sheet1!D:D,Table2[[#This Row],[//]])="","",INDEX(Sheet1!D:D,Table2[[#This Row],[//]]))</f>
        <v>pc</v>
      </c>
      <c r="Q891" s="2" t="str">
        <f ca="1">IF(INDEX(Sheet1!E:E,Table2[[#This Row],[//]])="","",INDEX(Sheet1!E:E,Table2[[#This Row],[//]]))</f>
        <v>++</v>
      </c>
    </row>
    <row r="892" spans="1:17" x14ac:dyDescent="0.25">
      <c r="A892" s="2">
        <f>IF(OR(Sheet1!A892=Table1[[#Headers],[NAMA BARANG "JOYKO"]],Sheet1!A892=""),"",ROW(Sheet1!A892))</f>
        <v>892</v>
      </c>
      <c r="B892" s="2">
        <f>IF(Table1[[#This Row],[NAMA BARANG "JOYKO"]]="","",COUNT(B$2:B891)+1)</f>
        <v>842</v>
      </c>
      <c r="C892" s="2" t="str">
        <f>INDEX(Sheet1!A:A,INDEX(Table1[NAMA BARANG "JOYKO"],MATCH(ROW()-2,Table1[1])))</f>
        <v>*Paint Marker</v>
      </c>
      <c r="D892" s="2" t="str">
        <f t="shared" si="13"/>
        <v>C2:C891</v>
      </c>
      <c r="E892" s="2">
        <f ca="1">IF(_xlfn.IFNA(MATCH(Table1[[#This Row],[2]],INDIRECT(Table1[[#This Row],[3]]),0),0)=0,INDEX(Table1[NAMA BARANG "JOYKO"],MATCH(ROW()-2,Table1[1])),"")</f>
        <v>943</v>
      </c>
      <c r="F892" s="2">
        <f ca="1">IF(Table1[4]="","",COUNT(F$2:F891)+1)</f>
        <v>874</v>
      </c>
      <c r="G892" s="2" t="str">
        <f ca="1">CELL("FORMAT",Table1[7])</f>
        <v>G</v>
      </c>
      <c r="H892" s="2"/>
      <c r="I892" s="2"/>
      <c r="J892" s="2"/>
      <c r="L892">
        <f ca="1">INDEX(Table1[4],MATCH(ROW()-2,Table1[5]))</f>
        <v>959</v>
      </c>
      <c r="M892" t="str">
        <f ca="1">INDEX(Sheet1!A:A,Table2[[#This Row],[//]])</f>
        <v>Cutting Mat CM-A4</v>
      </c>
      <c r="N892" t="str">
        <f ca="1">IF(INDEX(Sheet1!B:B,Table2[[#This Row],[//]])="","",INDEX(Sheet1!B:B,Table2[[#This Row],[//]]))</f>
        <v>50 pcs</v>
      </c>
      <c r="O892" s="4">
        <f ca="1">IF(INDEX(Sheet1!C:C,Table2[[#This Row],[//]])="","",INDEX(Sheet1!C:C,Table2[[#This Row],[//]]))</f>
        <v>22500</v>
      </c>
      <c r="P892" s="2" t="str">
        <f ca="1">IF(INDEX(Sheet1!D:D,Table2[[#This Row],[//]])="","",INDEX(Sheet1!D:D,Table2[[#This Row],[//]]))</f>
        <v>pc</v>
      </c>
      <c r="Q892" s="2" t="str">
        <f ca="1">IF(INDEX(Sheet1!E:E,Table2[[#This Row],[//]])="","",INDEX(Sheet1!E:E,Table2[[#This Row],[//]]))</f>
        <v>++</v>
      </c>
    </row>
    <row r="893" spans="1:17" x14ac:dyDescent="0.25">
      <c r="A893" s="2">
        <f>IF(OR(Sheet1!A893=Table1[[#Headers],[NAMA BARANG "JOYKO"]],Sheet1!A893=""),"",ROW(Sheet1!A893))</f>
        <v>893</v>
      </c>
      <c r="B893" s="2">
        <f>IF(Table1[[#This Row],[NAMA BARANG "JOYKO"]]="","",COUNT(B$2:B892)+1)</f>
        <v>843</v>
      </c>
      <c r="C893" s="2" t="str">
        <f>INDEX(Sheet1!A:A,INDEX(Table1[NAMA BARANG "JOYKO"],MATCH(ROW()-2,Table1[1])))</f>
        <v xml:space="preserve">Paint Marker PTM-37~44 </v>
      </c>
      <c r="D893" s="2" t="str">
        <f t="shared" si="13"/>
        <v>C2:C892</v>
      </c>
      <c r="E893" s="2">
        <f ca="1">IF(_xlfn.IFNA(MATCH(Table1[[#This Row],[2]],INDIRECT(Table1[[#This Row],[3]]),0),0)=0,INDEX(Table1[NAMA BARANG "JOYKO"],MATCH(ROW()-2,Table1[1])),"")</f>
        <v>944</v>
      </c>
      <c r="F893" s="2">
        <f ca="1">IF(Table1[4]="","",COUNT(F$2:F892)+1)</f>
        <v>875</v>
      </c>
      <c r="G893" s="2" t="str">
        <f ca="1">CELL("FORMAT",Table1[7])</f>
        <v>G</v>
      </c>
      <c r="H893" s="2"/>
      <c r="I893" s="2"/>
      <c r="J893" s="2"/>
      <c r="L893">
        <f ca="1">INDEX(Table1[4],MATCH(ROW()-2,Table1[5]))</f>
        <v>960</v>
      </c>
      <c r="M893" s="3" t="str">
        <f ca="1">INDEX(Sheet1!A:A,Table2[[#This Row],[//]])</f>
        <v>MATH SET</v>
      </c>
      <c r="N893" t="str">
        <f ca="1">IF(INDEX(Sheet1!B:B,Table2[[#This Row],[//]])="","",INDEX(Sheet1!B:B,Table2[[#This Row],[//]]))</f>
        <v/>
      </c>
      <c r="O893" s="4" t="str">
        <f ca="1">IF(INDEX(Sheet1!C:C,Table2[[#This Row],[//]])="","",INDEX(Sheet1!C:C,Table2[[#This Row],[//]]))</f>
        <v/>
      </c>
      <c r="P893" s="2" t="str">
        <f ca="1">IF(INDEX(Sheet1!D:D,Table2[[#This Row],[//]])="","",INDEX(Sheet1!D:D,Table2[[#This Row],[//]]))</f>
        <v/>
      </c>
      <c r="Q893" s="2" t="str">
        <f ca="1">IF(INDEX(Sheet1!E:E,Table2[[#This Row],[//]])="","",INDEX(Sheet1!E:E,Table2[[#This Row],[//]]))</f>
        <v/>
      </c>
    </row>
    <row r="894" spans="1:17" x14ac:dyDescent="0.25">
      <c r="A894" s="2">
        <f>IF(OR(Sheet1!A894=Table1[[#Headers],[NAMA BARANG "JOYKO"]],Sheet1!A894=""),"",ROW(Sheet1!A894))</f>
        <v>894</v>
      </c>
      <c r="B894" s="2">
        <f>IF(Table1[[#This Row],[NAMA BARANG "JOYKO"]]="","",COUNT(B$2:B893)+1)</f>
        <v>844</v>
      </c>
      <c r="C894" s="2" t="str">
        <f>INDEX(Sheet1!A:A,INDEX(Table1[NAMA BARANG "JOYKO"],MATCH(ROW()-2,Table1[1])))</f>
        <v>Paint Marker PTM-59-3</v>
      </c>
      <c r="D894" s="2" t="str">
        <f t="shared" si="13"/>
        <v>C2:C893</v>
      </c>
      <c r="E894" s="2">
        <f ca="1">IF(_xlfn.IFNA(MATCH(Table1[[#This Row],[2]],INDIRECT(Table1[[#This Row],[3]]),0),0)=0,INDEX(Table1[NAMA BARANG "JOYKO"],MATCH(ROW()-2,Table1[1])),"")</f>
        <v>945</v>
      </c>
      <c r="F894" s="2">
        <f ca="1">IF(Table1[4]="","",COUNT(F$2:F893)+1)</f>
        <v>876</v>
      </c>
      <c r="G894" s="2" t="str">
        <f ca="1">CELL("FORMAT",Table1[7])</f>
        <v>G</v>
      </c>
      <c r="H894" s="2"/>
      <c r="I894" s="2"/>
      <c r="J894" s="2"/>
      <c r="L894">
        <f ca="1">INDEX(Table1[4],MATCH(ROW()-2,Table1[5]))</f>
        <v>961</v>
      </c>
      <c r="M894" t="str">
        <f ca="1">INDEX(Sheet1!A:A,Table2[[#This Row],[//]])</f>
        <v>Math Set MS-18</v>
      </c>
      <c r="N894" t="str">
        <f ca="1">IF(INDEX(Sheet1!B:B,Table2[[#This Row],[//]])="","",INDEX(Sheet1!B:B,Table2[[#This Row],[//]]))</f>
        <v>12set x 24bxs</v>
      </c>
      <c r="O894" s="4">
        <f ca="1">IF(INDEX(Sheet1!C:C,Table2[[#This Row],[//]])="","",INDEX(Sheet1!C:C,Table2[[#This Row],[//]]))</f>
        <v>118800</v>
      </c>
      <c r="P894" s="2" t="str">
        <f ca="1">IF(INDEX(Sheet1!D:D,Table2[[#This Row],[//]])="","",INDEX(Sheet1!D:D,Table2[[#This Row],[//]]))</f>
        <v>dz</v>
      </c>
      <c r="Q894" s="2" t="str">
        <f ca="1">IF(INDEX(Sheet1!E:E,Table2[[#This Row],[//]])="","",INDEX(Sheet1!E:E,Table2[[#This Row],[//]]))</f>
        <v>++</v>
      </c>
    </row>
    <row r="895" spans="1:17" x14ac:dyDescent="0.25">
      <c r="A895" s="2">
        <f>IF(OR(Sheet1!A895=Table1[[#Headers],[NAMA BARANG "JOYKO"]],Sheet1!A895=""),"",ROW(Sheet1!A895))</f>
        <v>895</v>
      </c>
      <c r="B895" s="2">
        <f>IF(Table1[[#This Row],[NAMA BARANG "JOYKO"]]="","",COUNT(B$2:B894)+1)</f>
        <v>845</v>
      </c>
      <c r="C895" s="2" t="str">
        <f>INDEX(Sheet1!A:A,INDEX(Table1[NAMA BARANG "JOYKO"],MATCH(ROW()-2,Table1[1])))</f>
        <v>*Permanent Marker</v>
      </c>
      <c r="D895" s="2" t="str">
        <f t="shared" si="13"/>
        <v>C2:C894</v>
      </c>
      <c r="E895" s="2">
        <f ca="1">IF(_xlfn.IFNA(MATCH(Table1[[#This Row],[2]],INDIRECT(Table1[[#This Row],[3]]),0),0)=0,INDEX(Table1[NAMA BARANG "JOYKO"],MATCH(ROW()-2,Table1[1])),"")</f>
        <v>946</v>
      </c>
      <c r="F895" s="2">
        <f ca="1">IF(Table1[4]="","",COUNT(F$2:F894)+1)</f>
        <v>877</v>
      </c>
      <c r="G895" s="2" t="str">
        <f ca="1">CELL("FORMAT",Table1[7])</f>
        <v>G</v>
      </c>
      <c r="H895" s="2"/>
      <c r="I895" s="2"/>
      <c r="J895" s="2"/>
      <c r="L895">
        <f ca="1">INDEX(Table1[4],MATCH(ROW()-2,Table1[5]))</f>
        <v>962</v>
      </c>
      <c r="M895" t="str">
        <f ca="1">INDEX(Sheet1!A:A,Table2[[#This Row],[//]])</f>
        <v>Math Set MS-25</v>
      </c>
      <c r="N895" t="str">
        <f ca="1">IF(INDEX(Sheet1!B:B,Table2[[#This Row],[//]])="","",INDEX(Sheet1!B:B,Table2[[#This Row],[//]]))</f>
        <v>12set x 24bxs</v>
      </c>
      <c r="O895" s="4">
        <f ca="1">IF(INDEX(Sheet1!C:C,Table2[[#This Row],[//]])="","",INDEX(Sheet1!C:C,Table2[[#This Row],[//]]))</f>
        <v>88200</v>
      </c>
      <c r="P895" s="2" t="str">
        <f ca="1">IF(INDEX(Sheet1!D:D,Table2[[#This Row],[//]])="","",INDEX(Sheet1!D:D,Table2[[#This Row],[//]]))</f>
        <v>dz</v>
      </c>
      <c r="Q895" s="2" t="str">
        <f ca="1">IF(INDEX(Sheet1!E:E,Table2[[#This Row],[//]])="","",INDEX(Sheet1!E:E,Table2[[#This Row],[//]]))</f>
        <v>++</v>
      </c>
    </row>
    <row r="896" spans="1:17" x14ac:dyDescent="0.25">
      <c r="A896" s="2">
        <f>IF(OR(Sheet1!A896=Table1[[#Headers],[NAMA BARANG "JOYKO"]],Sheet1!A896=""),"",ROW(Sheet1!A896))</f>
        <v>896</v>
      </c>
      <c r="B896" s="2">
        <f>IF(Table1[[#This Row],[NAMA BARANG "JOYKO"]]="","",COUNT(B$2:B895)+1)</f>
        <v>846</v>
      </c>
      <c r="C896" s="2" t="str">
        <f>INDEX(Sheet1!A:A,INDEX(Table1[NAMA BARANG "JOYKO"],MATCH(ROW()-2,Table1[1])))</f>
        <v>Permanent Marker PM-11RF~13RF  (Black,Blue,Red)</v>
      </c>
      <c r="D896" s="2" t="str">
        <f t="shared" si="13"/>
        <v>C2:C895</v>
      </c>
      <c r="E896" s="2">
        <f ca="1">IF(_xlfn.IFNA(MATCH(Table1[[#This Row],[2]],INDIRECT(Table1[[#This Row],[3]]),0),0)=0,INDEX(Table1[NAMA BARANG "JOYKO"],MATCH(ROW()-2,Table1[1])),"")</f>
        <v>947</v>
      </c>
      <c r="F896" s="2">
        <f ca="1">IF(Table1[4]="","",COUNT(F$2:F895)+1)</f>
        <v>878</v>
      </c>
      <c r="G896" s="2" t="str">
        <f ca="1">CELL("FORMAT",Table1[7])</f>
        <v>G</v>
      </c>
      <c r="H896" s="2"/>
      <c r="I896" s="2"/>
      <c r="J896" s="2"/>
      <c r="L896">
        <f ca="1">INDEX(Table1[4],MATCH(ROW()-2,Table1[5]))</f>
        <v>963</v>
      </c>
      <c r="M896" t="str">
        <f ca="1">INDEX(Sheet1!A:A,Table2[[#This Row],[//]])</f>
        <v>Math Set MS-28</v>
      </c>
      <c r="N896" t="str">
        <f ca="1">IF(INDEX(Sheet1!B:B,Table2[[#This Row],[//]])="","",INDEX(Sheet1!B:B,Table2[[#This Row],[//]]))</f>
        <v>12set x 24bxs</v>
      </c>
      <c r="O896" s="4">
        <f ca="1">IF(INDEX(Sheet1!C:C,Table2[[#This Row],[//]])="","",INDEX(Sheet1!C:C,Table2[[#This Row],[//]]))</f>
        <v>118800</v>
      </c>
      <c r="P896" s="2" t="str">
        <f ca="1">IF(INDEX(Sheet1!D:D,Table2[[#This Row],[//]])="","",INDEX(Sheet1!D:D,Table2[[#This Row],[//]]))</f>
        <v>dz</v>
      </c>
      <c r="Q896" s="2" t="str">
        <f ca="1">IF(INDEX(Sheet1!E:E,Table2[[#This Row],[//]])="","",INDEX(Sheet1!E:E,Table2[[#This Row],[//]]))</f>
        <v>++</v>
      </c>
    </row>
    <row r="897" spans="1:17" x14ac:dyDescent="0.25">
      <c r="A897" s="2">
        <f>IF(OR(Sheet1!A897=Table1[[#Headers],[NAMA BARANG "JOYKO"]],Sheet1!A897=""),"",ROW(Sheet1!A897))</f>
        <v>897</v>
      </c>
      <c r="B897" s="2">
        <f>IF(Table1[[#This Row],[NAMA BARANG "JOYKO"]]="","",COUNT(B$2:B896)+1)</f>
        <v>847</v>
      </c>
      <c r="C897" s="2" t="str">
        <f>INDEX(Sheet1!A:A,INDEX(Table1[NAMA BARANG "JOYKO"],MATCH(ROW()-2,Table1[1])))</f>
        <v>Permanent Marker PM-17~19 (Black,Blue,Red)</v>
      </c>
      <c r="D897" s="2" t="str">
        <f t="shared" si="13"/>
        <v>C2:C896</v>
      </c>
      <c r="E897" s="2">
        <f ca="1">IF(_xlfn.IFNA(MATCH(Table1[[#This Row],[2]],INDIRECT(Table1[[#This Row],[3]]),0),0)=0,INDEX(Table1[NAMA BARANG "JOYKO"],MATCH(ROW()-2,Table1[1])),"")</f>
        <v>948</v>
      </c>
      <c r="F897" s="2">
        <f ca="1">IF(Table1[4]="","",COUNT(F$2:F896)+1)</f>
        <v>879</v>
      </c>
      <c r="G897" s="2" t="str">
        <f ca="1">CELL("FORMAT",Table1[7])</f>
        <v>G</v>
      </c>
      <c r="H897" s="2"/>
      <c r="I897" s="2"/>
      <c r="J897" s="2"/>
      <c r="L897">
        <f ca="1">INDEX(Table1[4],MATCH(ROW()-2,Table1[5]))</f>
        <v>964</v>
      </c>
      <c r="M897" t="str">
        <f ca="1">INDEX(Sheet1!A:A,Table2[[#This Row],[//]])</f>
        <v>Math Set MS-55</v>
      </c>
      <c r="N897" t="str">
        <f ca="1">IF(INDEX(Sheet1!B:B,Table2[[#This Row],[//]])="","",INDEX(Sheet1!B:B,Table2[[#This Row],[//]]))</f>
        <v>12set x 24bxs</v>
      </c>
      <c r="O897" s="4">
        <f ca="1">IF(INDEX(Sheet1!C:C,Table2[[#This Row],[//]])="","",INDEX(Sheet1!C:C,Table2[[#This Row],[//]]))</f>
        <v>88200</v>
      </c>
      <c r="P897" s="2" t="str">
        <f ca="1">IF(INDEX(Sheet1!D:D,Table2[[#This Row],[//]])="","",INDEX(Sheet1!D:D,Table2[[#This Row],[//]]))</f>
        <v>dz</v>
      </c>
      <c r="Q897" s="2" t="str">
        <f ca="1">IF(INDEX(Sheet1!E:E,Table2[[#This Row],[//]])="","",INDEX(Sheet1!E:E,Table2[[#This Row],[//]]))</f>
        <v>++</v>
      </c>
    </row>
    <row r="898" spans="1:17" x14ac:dyDescent="0.25">
      <c r="A898" s="2">
        <f>IF(OR(Sheet1!A898=Table1[[#Headers],[NAMA BARANG "JOYKO"]],Sheet1!A898=""),"",ROW(Sheet1!A898))</f>
        <v>898</v>
      </c>
      <c r="B898" s="2">
        <f>IF(Table1[[#This Row],[NAMA BARANG "JOYKO"]]="","",COUNT(B$2:B897)+1)</f>
        <v>848</v>
      </c>
      <c r="C898" s="2" t="str">
        <f>INDEX(Sheet1!A:A,INDEX(Table1[NAMA BARANG "JOYKO"],MATCH(ROW()-2,Table1[1])))</f>
        <v>Permanent Marker PM-20 (Black)</v>
      </c>
      <c r="D898" s="2" t="str">
        <f t="shared" si="13"/>
        <v>C2:C897</v>
      </c>
      <c r="E898" s="2">
        <f ca="1">IF(_xlfn.IFNA(MATCH(Table1[[#This Row],[2]],INDIRECT(Table1[[#This Row],[3]]),0),0)=0,INDEX(Table1[NAMA BARANG "JOYKO"],MATCH(ROW()-2,Table1[1])),"")</f>
        <v>949</v>
      </c>
      <c r="F898" s="2">
        <f ca="1">IF(Table1[4]="","",COUNT(F$2:F897)+1)</f>
        <v>880</v>
      </c>
      <c r="G898" s="2" t="str">
        <f ca="1">CELL("FORMAT",Table1[7])</f>
        <v>G</v>
      </c>
      <c r="H898" s="2"/>
      <c r="I898" s="2"/>
      <c r="J898" s="2"/>
      <c r="L898">
        <f ca="1">INDEX(Table1[4],MATCH(ROW()-2,Table1[5]))</f>
        <v>965</v>
      </c>
      <c r="M898" t="str">
        <f ca="1">INDEX(Sheet1!A:A,Table2[[#This Row],[//]])</f>
        <v>Math Set MS-75</v>
      </c>
      <c r="N898" t="str">
        <f ca="1">IF(INDEX(Sheet1!B:B,Table2[[#This Row],[//]])="","",INDEX(Sheet1!B:B,Table2[[#This Row],[//]]))</f>
        <v>12set x 24bxs</v>
      </c>
      <c r="O898" s="4">
        <f ca="1">IF(INDEX(Sheet1!C:C,Table2[[#This Row],[//]])="","",INDEX(Sheet1!C:C,Table2[[#This Row],[//]]))</f>
        <v>89400</v>
      </c>
      <c r="P898" s="2" t="str">
        <f ca="1">IF(INDEX(Sheet1!D:D,Table2[[#This Row],[//]])="","",INDEX(Sheet1!D:D,Table2[[#This Row],[//]]))</f>
        <v>dz</v>
      </c>
      <c r="Q898" s="2" t="str">
        <f ca="1">IF(INDEX(Sheet1!E:E,Table2[[#This Row],[//]])="","",INDEX(Sheet1!E:E,Table2[[#This Row],[//]]))</f>
        <v>++</v>
      </c>
    </row>
    <row r="899" spans="1:17" x14ac:dyDescent="0.25">
      <c r="A899" s="2">
        <f>IF(OR(Sheet1!A899=Table1[[#Headers],[NAMA BARANG "JOYKO"]],Sheet1!A899=""),"",ROW(Sheet1!A899))</f>
        <v>899</v>
      </c>
      <c r="B899" s="2">
        <f>IF(Table1[[#This Row],[NAMA BARANG "JOYKO"]]="","",COUNT(B$2:B898)+1)</f>
        <v>849</v>
      </c>
      <c r="C899" s="2" t="str">
        <f>INDEX(Sheet1!A:A,INDEX(Table1[NAMA BARANG "JOYKO"],MATCH(ROW()-2,Table1[1])))</f>
        <v>Permanent Marker PM-31~33 (Black,Blue,Red)</v>
      </c>
      <c r="D899" s="2" t="str">
        <f t="shared" ref="D899:D962" si="14">"C"&amp;2&amp;":C"&amp;ROW()-1</f>
        <v>C2:C898</v>
      </c>
      <c r="E899" s="2">
        <f ca="1">IF(_xlfn.IFNA(MATCH(Table1[[#This Row],[2]],INDIRECT(Table1[[#This Row],[3]]),0),0)=0,INDEX(Table1[NAMA BARANG "JOYKO"],MATCH(ROW()-2,Table1[1])),"")</f>
        <v>950</v>
      </c>
      <c r="F899" s="2">
        <f ca="1">IF(Table1[4]="","",COUNT(F$2:F898)+1)</f>
        <v>881</v>
      </c>
      <c r="G899" s="2" t="str">
        <f ca="1">CELL("FORMAT",Table1[7])</f>
        <v>G</v>
      </c>
      <c r="H899" s="2"/>
      <c r="I899" s="2"/>
      <c r="J899" s="2"/>
      <c r="L899">
        <f ca="1">INDEX(Table1[4],MATCH(ROW()-2,Table1[5]))</f>
        <v>966</v>
      </c>
      <c r="M899" t="str">
        <f ca="1">INDEX(Sheet1!A:A,Table2[[#This Row],[//]])</f>
        <v>Math Set MS-82</v>
      </c>
      <c r="N899" t="str">
        <f ca="1">IF(INDEX(Sheet1!B:B,Table2[[#This Row],[//]])="","",INDEX(Sheet1!B:B,Table2[[#This Row],[//]]))</f>
        <v>12set x 10bxs</v>
      </c>
      <c r="O899" s="4">
        <f ca="1">IF(INDEX(Sheet1!C:C,Table2[[#This Row],[//]])="","",INDEX(Sheet1!C:C,Table2[[#This Row],[//]]))</f>
        <v>218400</v>
      </c>
      <c r="P899" s="2" t="str">
        <f ca="1">IF(INDEX(Sheet1!D:D,Table2[[#This Row],[//]])="","",INDEX(Sheet1!D:D,Table2[[#This Row],[//]]))</f>
        <v>dz</v>
      </c>
      <c r="Q899" s="2" t="str">
        <f ca="1">IF(INDEX(Sheet1!E:E,Table2[[#This Row],[//]])="","",INDEX(Sheet1!E:E,Table2[[#This Row],[//]]))</f>
        <v>++</v>
      </c>
    </row>
    <row r="900" spans="1:17" x14ac:dyDescent="0.25">
      <c r="A900" s="2">
        <f>IF(OR(Sheet1!A900=Table1[[#Headers],[NAMA BARANG "JOYKO"]],Sheet1!A900=""),"",ROW(Sheet1!A900))</f>
        <v>900</v>
      </c>
      <c r="B900" s="2">
        <f>IF(Table1[[#This Row],[NAMA BARANG "JOYKO"]]="","",COUNT(B$2:B899)+1)</f>
        <v>850</v>
      </c>
      <c r="C900" s="2" t="str">
        <f>INDEX(Sheet1!A:A,INDEX(Table1[NAMA BARANG "JOYKO"],MATCH(ROW()-2,Table1[1])))</f>
        <v>Permanent Marker PM-34~36 (Black,Blue,Red)</v>
      </c>
      <c r="D900" s="2" t="str">
        <f t="shared" si="14"/>
        <v>C2:C899</v>
      </c>
      <c r="E900" s="2">
        <f ca="1">IF(_xlfn.IFNA(MATCH(Table1[[#This Row],[2]],INDIRECT(Table1[[#This Row],[3]]),0),0)=0,INDEX(Table1[NAMA BARANG "JOYKO"],MATCH(ROW()-2,Table1[1])),"")</f>
        <v>951</v>
      </c>
      <c r="F900" s="2">
        <f ca="1">IF(Table1[4]="","",COUNT(F$2:F899)+1)</f>
        <v>882</v>
      </c>
      <c r="G900" s="2" t="str">
        <f ca="1">CELL("FORMAT",Table1[7])</f>
        <v>G</v>
      </c>
      <c r="H900" s="2"/>
      <c r="I900" s="2"/>
      <c r="J900" s="2"/>
      <c r="L900">
        <f ca="1">INDEX(Table1[4],MATCH(ROW()-2,Table1[5]))</f>
        <v>967</v>
      </c>
      <c r="M900" t="str">
        <f ca="1">INDEX(Sheet1!A:A,Table2[[#This Row],[//]])</f>
        <v>Math Set MS-85</v>
      </c>
      <c r="N900" t="str">
        <f ca="1">IF(INDEX(Sheet1!B:B,Table2[[#This Row],[//]])="","",INDEX(Sheet1!B:B,Table2[[#This Row],[//]]))</f>
        <v>12set x 24bxs</v>
      </c>
      <c r="O900" s="4">
        <f ca="1">IF(INDEX(Sheet1!C:C,Table2[[#This Row],[//]])="","",INDEX(Sheet1!C:C,Table2[[#This Row],[//]]))</f>
        <v>148800</v>
      </c>
      <c r="P900" s="2" t="str">
        <f ca="1">IF(INDEX(Sheet1!D:D,Table2[[#This Row],[//]])="","",INDEX(Sheet1!D:D,Table2[[#This Row],[//]]))</f>
        <v>dz</v>
      </c>
      <c r="Q900" s="2" t="str">
        <f ca="1">IF(INDEX(Sheet1!E:E,Table2[[#This Row],[//]])="","",INDEX(Sheet1!E:E,Table2[[#This Row],[//]]))</f>
        <v>++</v>
      </c>
    </row>
    <row r="901" spans="1:17" x14ac:dyDescent="0.25">
      <c r="A901" s="2">
        <f>IF(OR(Sheet1!A901=Table1[[#Headers],[NAMA BARANG "JOYKO"]],Sheet1!A901=""),"",ROW(Sheet1!A901))</f>
        <v>901</v>
      </c>
      <c r="B901" s="2">
        <f>IF(Table1[[#This Row],[NAMA BARANG "JOYKO"]]="","",COUNT(B$2:B900)+1)</f>
        <v>851</v>
      </c>
      <c r="C901" s="2" t="str">
        <f>INDEX(Sheet1!A:A,INDEX(Table1[NAMA BARANG "JOYKO"],MATCH(ROW()-2,Table1[1])))</f>
        <v>Permanent Marker PM-34RF~36RF (Black,Blue,Red)</v>
      </c>
      <c r="D901" s="2" t="str">
        <f t="shared" si="14"/>
        <v>C2:C900</v>
      </c>
      <c r="E901" s="2">
        <f ca="1">IF(_xlfn.IFNA(MATCH(Table1[[#This Row],[2]],INDIRECT(Table1[[#This Row],[3]]),0),0)=0,INDEX(Table1[NAMA BARANG "JOYKO"],MATCH(ROW()-2,Table1[1])),"")</f>
        <v>952</v>
      </c>
      <c r="F901" s="2">
        <f ca="1">IF(Table1[4]="","",COUNT(F$2:F900)+1)</f>
        <v>883</v>
      </c>
      <c r="G901" s="2" t="str">
        <f ca="1">CELL("FORMAT",Table1[7])</f>
        <v>G</v>
      </c>
      <c r="H901" s="2"/>
      <c r="I901" s="2"/>
      <c r="J901" s="2"/>
      <c r="L901">
        <f ca="1">INDEX(Table1[4],MATCH(ROW()-2,Table1[5]))</f>
        <v>968</v>
      </c>
      <c r="M901" t="str">
        <f ca="1">INDEX(Sheet1!A:A,Table2[[#This Row],[//]])</f>
        <v>Math Set MS-87</v>
      </c>
      <c r="N901" t="str">
        <f ca="1">IF(INDEX(Sheet1!B:B,Table2[[#This Row],[//]])="","",INDEX(Sheet1!B:B,Table2[[#This Row],[//]]))</f>
        <v>12set x 12bxs</v>
      </c>
      <c r="O901" s="4">
        <f ca="1">IF(INDEX(Sheet1!C:C,Table2[[#This Row],[//]])="","",INDEX(Sheet1!C:C,Table2[[#This Row],[//]]))</f>
        <v>174600</v>
      </c>
      <c r="P901" s="2" t="str">
        <f ca="1">IF(INDEX(Sheet1!D:D,Table2[[#This Row],[//]])="","",INDEX(Sheet1!D:D,Table2[[#This Row],[//]]))</f>
        <v>dz</v>
      </c>
      <c r="Q901" s="2" t="str">
        <f ca="1">IF(INDEX(Sheet1!E:E,Table2[[#This Row],[//]])="","",INDEX(Sheet1!E:E,Table2[[#This Row],[//]]))</f>
        <v>++</v>
      </c>
    </row>
    <row r="902" spans="1:17" x14ac:dyDescent="0.25">
      <c r="A902" s="2">
        <f>IF(OR(Sheet1!A902=Table1[[#Headers],[NAMA BARANG "JOYKO"]],Sheet1!A902=""),"",ROW(Sheet1!A902))</f>
        <v>902</v>
      </c>
      <c r="B902" s="2">
        <f>IF(Table1[[#This Row],[NAMA BARANG "JOYKO"]]="","",COUNT(B$2:B901)+1)</f>
        <v>852</v>
      </c>
      <c r="C902" s="2" t="str">
        <f>INDEX(Sheet1!A:A,INDEX(Table1[NAMA BARANG "JOYKO"],MATCH(ROW()-2,Table1[1])))</f>
        <v>*White Board Marker</v>
      </c>
      <c r="D902" s="2" t="str">
        <f t="shared" si="14"/>
        <v>C2:C901</v>
      </c>
      <c r="E902" s="2">
        <f ca="1">IF(_xlfn.IFNA(MATCH(Table1[[#This Row],[2]],INDIRECT(Table1[[#This Row],[3]]),0),0)=0,INDEX(Table1[NAMA BARANG "JOYKO"],MATCH(ROW()-2,Table1[1])),"")</f>
        <v>953</v>
      </c>
      <c r="F902" s="2">
        <f ca="1">IF(Table1[4]="","",COUNT(F$2:F901)+1)</f>
        <v>884</v>
      </c>
      <c r="G902" s="2" t="str">
        <f ca="1">CELL("FORMAT",Table1[7])</f>
        <v>G</v>
      </c>
      <c r="H902" s="2"/>
      <c r="I902" s="2"/>
      <c r="J902" s="2"/>
      <c r="L902">
        <f ca="1">INDEX(Table1[4],MATCH(ROW()-2,Table1[5]))</f>
        <v>969</v>
      </c>
      <c r="M902" t="str">
        <f ca="1">INDEX(Sheet1!A:A,Table2[[#This Row],[//]])</f>
        <v>Math Set MS-88</v>
      </c>
      <c r="N902" t="str">
        <f ca="1">IF(INDEX(Sheet1!B:B,Table2[[#This Row],[//]])="","",INDEX(Sheet1!B:B,Table2[[#This Row],[//]]))</f>
        <v>12set x 16bxs</v>
      </c>
      <c r="O902" s="4">
        <f ca="1">IF(INDEX(Sheet1!C:C,Table2[[#This Row],[//]])="","",INDEX(Sheet1!C:C,Table2[[#This Row],[//]]))</f>
        <v>147600</v>
      </c>
      <c r="P902" s="2" t="str">
        <f ca="1">IF(INDEX(Sheet1!D:D,Table2[[#This Row],[//]])="","",INDEX(Sheet1!D:D,Table2[[#This Row],[//]]))</f>
        <v>dz</v>
      </c>
      <c r="Q902" s="2" t="str">
        <f ca="1">IF(INDEX(Sheet1!E:E,Table2[[#This Row],[//]])="","",INDEX(Sheet1!E:E,Table2[[#This Row],[//]]))</f>
        <v>++</v>
      </c>
    </row>
    <row r="903" spans="1:17" x14ac:dyDescent="0.25">
      <c r="A903" s="2">
        <f>IF(OR(Sheet1!A903=Table1[[#Headers],[NAMA BARANG "JOYKO"]],Sheet1!A903=""),"",ROW(Sheet1!A903))</f>
        <v>903</v>
      </c>
      <c r="B903" s="2">
        <f>IF(Table1[[#This Row],[NAMA BARANG "JOYKO"]]="","",COUNT(B$2:B902)+1)</f>
        <v>853</v>
      </c>
      <c r="C903" s="2" t="str">
        <f>INDEX(Sheet1!A:A,INDEX(Table1[NAMA BARANG "JOYKO"],MATCH(ROW()-2,Table1[1])))</f>
        <v>White Board Marker WM-28~30 (Black,Blue,Red)</v>
      </c>
      <c r="D903" s="2" t="str">
        <f t="shared" si="14"/>
        <v>C2:C902</v>
      </c>
      <c r="E903" s="2">
        <f ca="1">IF(_xlfn.IFNA(MATCH(Table1[[#This Row],[2]],INDIRECT(Table1[[#This Row],[3]]),0),0)=0,INDEX(Table1[NAMA BARANG "JOYKO"],MATCH(ROW()-2,Table1[1])),"")</f>
        <v>954</v>
      </c>
      <c r="F903" s="2">
        <f ca="1">IF(Table1[4]="","",COUNT(F$2:F902)+1)</f>
        <v>885</v>
      </c>
      <c r="G903" s="2" t="str">
        <f ca="1">CELL("FORMAT",Table1[7])</f>
        <v>G</v>
      </c>
      <c r="H903" s="2"/>
      <c r="I903" s="2"/>
      <c r="J903" s="2"/>
      <c r="L903">
        <f ca="1">INDEX(Table1[4],MATCH(ROW()-2,Table1[5]))</f>
        <v>970</v>
      </c>
      <c r="M903" t="str">
        <f ca="1">INDEX(Sheet1!A:A,Table2[[#This Row],[//]])</f>
        <v>Math Set MS-89</v>
      </c>
      <c r="N903" t="str">
        <f ca="1">IF(INDEX(Sheet1!B:B,Table2[[#This Row],[//]])="","",INDEX(Sheet1!B:B,Table2[[#This Row],[//]]))</f>
        <v>12set x 16bxs</v>
      </c>
      <c r="O903" s="4">
        <f ca="1">IF(INDEX(Sheet1!C:C,Table2[[#This Row],[//]])="","",INDEX(Sheet1!C:C,Table2[[#This Row],[//]]))</f>
        <v>134400</v>
      </c>
      <c r="P903" s="2" t="str">
        <f ca="1">IF(INDEX(Sheet1!D:D,Table2[[#This Row],[//]])="","",INDEX(Sheet1!D:D,Table2[[#This Row],[//]]))</f>
        <v>dz</v>
      </c>
      <c r="Q903" s="2" t="str">
        <f ca="1">IF(INDEX(Sheet1!E:E,Table2[[#This Row],[//]])="","",INDEX(Sheet1!E:E,Table2[[#This Row],[//]]))</f>
        <v>++</v>
      </c>
    </row>
    <row r="904" spans="1:17" x14ac:dyDescent="0.25">
      <c r="A904" s="2">
        <f>IF(OR(Sheet1!A904=Table1[[#Headers],[NAMA BARANG "JOYKO"]],Sheet1!A904=""),"",ROW(Sheet1!A904))</f>
        <v>904</v>
      </c>
      <c r="B904" s="2">
        <f>IF(Table1[[#This Row],[NAMA BARANG "JOYKO"]]="","",COUNT(B$2:B903)+1)</f>
        <v>854</v>
      </c>
      <c r="C904" s="2" t="str">
        <f>INDEX(Sheet1!A:A,INDEX(Table1[NAMA BARANG "JOYKO"],MATCH(ROW()-2,Table1[1])))</f>
        <v>White Board Marker WM-60~62 (Black,Blue,Red)</v>
      </c>
      <c r="D904" s="2" t="str">
        <f t="shared" si="14"/>
        <v>C2:C903</v>
      </c>
      <c r="E904" s="2">
        <f ca="1">IF(_xlfn.IFNA(MATCH(Table1[[#This Row],[2]],INDIRECT(Table1[[#This Row],[3]]),0),0)=0,INDEX(Table1[NAMA BARANG "JOYKO"],MATCH(ROW()-2,Table1[1])),"")</f>
        <v>955</v>
      </c>
      <c r="F904" s="2">
        <f ca="1">IF(Table1[4]="","",COUNT(F$2:F903)+1)</f>
        <v>886</v>
      </c>
      <c r="G904" s="2" t="str">
        <f ca="1">CELL("FORMAT",Table1[7])</f>
        <v>G</v>
      </c>
      <c r="H904" s="2"/>
      <c r="I904" s="2"/>
      <c r="J904" s="2"/>
      <c r="L904">
        <f ca="1">INDEX(Table1[4],MATCH(ROW()-2,Table1[5]))</f>
        <v>971</v>
      </c>
      <c r="M904" t="str">
        <f ca="1">INDEX(Sheet1!A:A,Table2[[#This Row],[//]])</f>
        <v>Math Set MS-100</v>
      </c>
      <c r="N904" t="str">
        <f ca="1">IF(INDEX(Sheet1!B:B,Table2[[#This Row],[//]])="","",INDEX(Sheet1!B:B,Table2[[#This Row],[//]]))</f>
        <v>6pcsx4cardx24bxs</v>
      </c>
      <c r="O904" s="4">
        <f ca="1">IF(INDEX(Sheet1!C:C,Table2[[#This Row],[//]])="","",INDEX(Sheet1!C:C,Table2[[#This Row],[//]]))</f>
        <v>33600</v>
      </c>
      <c r="P904" s="2" t="str">
        <f ca="1">IF(INDEX(Sheet1!D:D,Table2[[#This Row],[//]])="","",INDEX(Sheet1!D:D,Table2[[#This Row],[//]]))</f>
        <v>dz</v>
      </c>
      <c r="Q904" s="2" t="str">
        <f ca="1">IF(INDEX(Sheet1!E:E,Table2[[#This Row],[//]])="","",INDEX(Sheet1!E:E,Table2[[#This Row],[//]]))</f>
        <v>++</v>
      </c>
    </row>
    <row r="905" spans="1:17" x14ac:dyDescent="0.25">
      <c r="A905" s="2">
        <f>IF(OR(Sheet1!A905=Table1[[#Headers],[NAMA BARANG "JOYKO"]],Sheet1!A905=""),"",ROW(Sheet1!A905))</f>
        <v>905</v>
      </c>
      <c r="B905" s="2">
        <f>IF(Table1[[#This Row],[NAMA BARANG "JOYKO"]]="","",COUNT(B$2:B904)+1)</f>
        <v>855</v>
      </c>
      <c r="C905" s="2" t="str">
        <f>INDEX(Sheet1!A:A,INDEX(Table1[NAMA BARANG "JOYKO"],MATCH(ROW()-2,Table1[1])))</f>
        <v>MAT</v>
      </c>
      <c r="D905" s="2" t="str">
        <f t="shared" si="14"/>
        <v>C2:C904</v>
      </c>
      <c r="E905" s="2">
        <f ca="1">IF(_xlfn.IFNA(MATCH(Table1[[#This Row],[2]],INDIRECT(Table1[[#This Row],[3]]),0),0)=0,INDEX(Table1[NAMA BARANG "JOYKO"],MATCH(ROW()-2,Table1[1])),"")</f>
        <v>956</v>
      </c>
      <c r="F905" s="2">
        <f ca="1">IF(Table1[4]="","",COUNT(F$2:F904)+1)</f>
        <v>887</v>
      </c>
      <c r="G905" s="2" t="str">
        <f ca="1">CELL("FORMAT",Table1[7])</f>
        <v>G</v>
      </c>
      <c r="H905" s="2"/>
      <c r="I905" s="2"/>
      <c r="J905" s="2"/>
      <c r="L905">
        <f ca="1">INDEX(Table1[4],MATCH(ROW()-2,Table1[5]))</f>
        <v>972</v>
      </c>
      <c r="M905" t="str">
        <f ca="1">INDEX(Sheet1!A:A,Table2[[#This Row],[//]])</f>
        <v>Math Set MS-402</v>
      </c>
      <c r="N905" t="str">
        <f ca="1">IF(INDEX(Sheet1!B:B,Table2[[#This Row],[//]])="","",INDEX(Sheet1!B:B,Table2[[#This Row],[//]]))</f>
        <v>24set x 12bxs</v>
      </c>
      <c r="O905" s="4">
        <f ca="1">IF(INDEX(Sheet1!C:C,Table2[[#This Row],[//]])="","",INDEX(Sheet1!C:C,Table2[[#This Row],[//]]))</f>
        <v>12000</v>
      </c>
      <c r="P905" s="2" t="str">
        <f ca="1">IF(INDEX(Sheet1!D:D,Table2[[#This Row],[//]])="","",INDEX(Sheet1!D:D,Table2[[#This Row],[//]]))</f>
        <v>set</v>
      </c>
      <c r="Q905" s="2" t="str">
        <f ca="1">IF(INDEX(Sheet1!E:E,Table2[[#This Row],[//]])="","",INDEX(Sheet1!E:E,Table2[[#This Row],[//]]))</f>
        <v>++</v>
      </c>
    </row>
    <row r="906" spans="1:17" x14ac:dyDescent="0.25">
      <c r="A906" s="2">
        <f>IF(OR(Sheet1!A906=Table1[[#Headers],[NAMA BARANG "JOYKO"]],Sheet1!A906=""),"",ROW(Sheet1!A906))</f>
        <v>906</v>
      </c>
      <c r="B906" s="2">
        <f>IF(Table1[[#This Row],[NAMA BARANG "JOYKO"]]="","",COUNT(B$2:B905)+1)</f>
        <v>856</v>
      </c>
      <c r="C906" s="2" t="str">
        <f>INDEX(Sheet1!A:A,INDEX(Table1[NAMA BARANG "JOYKO"],MATCH(ROW()-2,Table1[1])))</f>
        <v>Cutting Mat CM-A2</v>
      </c>
      <c r="D906" s="2" t="str">
        <f t="shared" si="14"/>
        <v>C2:C905</v>
      </c>
      <c r="E906" s="2">
        <f ca="1">IF(_xlfn.IFNA(MATCH(Table1[[#This Row],[2]],INDIRECT(Table1[[#This Row],[3]]),0),0)=0,INDEX(Table1[NAMA BARANG "JOYKO"],MATCH(ROW()-2,Table1[1])),"")</f>
        <v>957</v>
      </c>
      <c r="F906" s="2">
        <f ca="1">IF(Table1[4]="","",COUNT(F$2:F905)+1)</f>
        <v>888</v>
      </c>
      <c r="G906" s="2" t="str">
        <f ca="1">CELL("FORMAT",Table1[7])</f>
        <v>G</v>
      </c>
      <c r="H906" s="2"/>
      <c r="I906" s="2"/>
      <c r="J906" s="2"/>
      <c r="L906">
        <f ca="1">INDEX(Table1[4],MATCH(ROW()-2,Table1[5]))</f>
        <v>973</v>
      </c>
      <c r="M906" t="str">
        <f ca="1">INDEX(Sheet1!A:A,Table2[[#This Row],[//]])</f>
        <v>Math Set MS-403</v>
      </c>
      <c r="N906" t="str">
        <f ca="1">IF(INDEX(Sheet1!B:B,Table2[[#This Row],[//]])="","",INDEX(Sheet1!B:B,Table2[[#This Row],[//]]))</f>
        <v>10set x 10bxs</v>
      </c>
      <c r="O906" s="4">
        <f ca="1">IF(INDEX(Sheet1!C:C,Table2[[#This Row],[//]])="","",INDEX(Sheet1!C:C,Table2[[#This Row],[//]]))</f>
        <v>28000</v>
      </c>
      <c r="P906" s="2" t="str">
        <f ca="1">IF(INDEX(Sheet1!D:D,Table2[[#This Row],[//]])="","",INDEX(Sheet1!D:D,Table2[[#This Row],[//]]))</f>
        <v>set</v>
      </c>
      <c r="Q906" s="2" t="str">
        <f ca="1">IF(INDEX(Sheet1!E:E,Table2[[#This Row],[//]])="","",INDEX(Sheet1!E:E,Table2[[#This Row],[//]]))</f>
        <v>++</v>
      </c>
    </row>
    <row r="907" spans="1:17" x14ac:dyDescent="0.25">
      <c r="A907" s="2">
        <f>IF(OR(Sheet1!A907=Table1[[#Headers],[NAMA BARANG "JOYKO"]],Sheet1!A907=""),"",ROW(Sheet1!A907))</f>
        <v>907</v>
      </c>
      <c r="B907" s="2">
        <f>IF(Table1[[#This Row],[NAMA BARANG "JOYKO"]]="","",COUNT(B$2:B906)+1)</f>
        <v>857</v>
      </c>
      <c r="C907" s="2" t="str">
        <f>INDEX(Sheet1!A:A,INDEX(Table1[NAMA BARANG "JOYKO"],MATCH(ROW()-2,Table1[1])))</f>
        <v>Cutting Mat CM-A3</v>
      </c>
      <c r="D907" s="2" t="str">
        <f t="shared" si="14"/>
        <v>C2:C906</v>
      </c>
      <c r="E907" s="2">
        <f ca="1">IF(_xlfn.IFNA(MATCH(Table1[[#This Row],[2]],INDIRECT(Table1[[#This Row],[3]]),0),0)=0,INDEX(Table1[NAMA BARANG "JOYKO"],MATCH(ROW()-2,Table1[1])),"")</f>
        <v>958</v>
      </c>
      <c r="F907" s="2">
        <f ca="1">IF(Table1[4]="","",COUNT(F$2:F906)+1)</f>
        <v>889</v>
      </c>
      <c r="G907" s="2" t="str">
        <f ca="1">CELL("FORMAT",Table1[7])</f>
        <v>G</v>
      </c>
      <c r="H907" s="2"/>
      <c r="I907" s="2"/>
      <c r="J907" s="2"/>
      <c r="L907">
        <f ca="1">INDEX(Table1[4],MATCH(ROW()-2,Table1[5]))</f>
        <v>974</v>
      </c>
      <c r="M907" t="str">
        <f ca="1">INDEX(Sheet1!A:A,Table2[[#This Row],[//]])</f>
        <v>Math Set MS-404</v>
      </c>
      <c r="N907" t="str">
        <f ca="1">IF(INDEX(Sheet1!B:B,Table2[[#This Row],[//]])="","",INDEX(Sheet1!B:B,Table2[[#This Row],[//]]))</f>
        <v>10set x 10bxs</v>
      </c>
      <c r="O907" s="4">
        <f ca="1">IF(INDEX(Sheet1!C:C,Table2[[#This Row],[//]])="","",INDEX(Sheet1!C:C,Table2[[#This Row],[//]]))</f>
        <v>33500</v>
      </c>
      <c r="P907" s="2" t="str">
        <f ca="1">IF(INDEX(Sheet1!D:D,Table2[[#This Row],[//]])="","",INDEX(Sheet1!D:D,Table2[[#This Row],[//]]))</f>
        <v>set</v>
      </c>
      <c r="Q907" s="2" t="str">
        <f ca="1">IF(INDEX(Sheet1!E:E,Table2[[#This Row],[//]])="","",INDEX(Sheet1!E:E,Table2[[#This Row],[//]]))</f>
        <v>++</v>
      </c>
    </row>
    <row r="908" spans="1:17" x14ac:dyDescent="0.25">
      <c r="A908" s="2">
        <f>IF(OR(Sheet1!A908=Table1[[#Headers],[NAMA BARANG "JOYKO"]],Sheet1!A908=""),"",ROW(Sheet1!A908))</f>
        <v>908</v>
      </c>
      <c r="B908" s="2">
        <f>IF(Table1[[#This Row],[NAMA BARANG "JOYKO"]]="","",COUNT(B$2:B907)+1)</f>
        <v>858</v>
      </c>
      <c r="C908" s="2" t="str">
        <f>INDEX(Sheet1!A:A,INDEX(Table1[NAMA BARANG "JOYKO"],MATCH(ROW()-2,Table1[1])))</f>
        <v>Cutting Mat CM-A4</v>
      </c>
      <c r="D908" s="2" t="str">
        <f t="shared" si="14"/>
        <v>C2:C907</v>
      </c>
      <c r="E908" s="2">
        <f ca="1">IF(_xlfn.IFNA(MATCH(Table1[[#This Row],[2]],INDIRECT(Table1[[#This Row],[3]]),0),0)=0,INDEX(Table1[NAMA BARANG "JOYKO"],MATCH(ROW()-2,Table1[1])),"")</f>
        <v>959</v>
      </c>
      <c r="F908" s="2">
        <f ca="1">IF(Table1[4]="","",COUNT(F$2:F907)+1)</f>
        <v>890</v>
      </c>
      <c r="G908" s="2" t="str">
        <f ca="1">CELL("FORMAT",Table1[7])</f>
        <v>G</v>
      </c>
      <c r="H908" s="2"/>
      <c r="I908" s="2"/>
      <c r="J908" s="2"/>
      <c r="L908">
        <f ca="1">INDEX(Table1[4],MATCH(ROW()-2,Table1[5]))</f>
        <v>975</v>
      </c>
      <c r="M908" t="str">
        <f ca="1">INDEX(Sheet1!A:A,Table2[[#This Row],[//]])</f>
        <v>Math Set MS-405</v>
      </c>
      <c r="N908" t="str">
        <f ca="1">IF(INDEX(Sheet1!B:B,Table2[[#This Row],[//]])="","",INDEX(Sheet1!B:B,Table2[[#This Row],[//]]))</f>
        <v>10set x 8bxs</v>
      </c>
      <c r="O908" s="4">
        <f ca="1">IF(INDEX(Sheet1!C:C,Table2[[#This Row],[//]])="","",INDEX(Sheet1!C:C,Table2[[#This Row],[//]]))</f>
        <v>48500</v>
      </c>
      <c r="P908" s="2" t="str">
        <f ca="1">IF(INDEX(Sheet1!D:D,Table2[[#This Row],[//]])="","",INDEX(Sheet1!D:D,Table2[[#This Row],[//]]))</f>
        <v>set</v>
      </c>
      <c r="Q908" s="2" t="str">
        <f ca="1">IF(INDEX(Sheet1!E:E,Table2[[#This Row],[//]])="","",INDEX(Sheet1!E:E,Table2[[#This Row],[//]]))</f>
        <v>++</v>
      </c>
    </row>
    <row r="909" spans="1:17" x14ac:dyDescent="0.25">
      <c r="A909" s="2">
        <f>IF(OR(Sheet1!A909=Table1[[#Headers],[NAMA BARANG "JOYKO"]],Sheet1!A909=""),"",ROW(Sheet1!A909))</f>
        <v>909</v>
      </c>
      <c r="B909" s="2">
        <f>IF(Table1[[#This Row],[NAMA BARANG "JOYKO"]]="","",COUNT(B$2:B908)+1)</f>
        <v>859</v>
      </c>
      <c r="C909" s="2" t="str">
        <f>INDEX(Sheet1!A:A,INDEX(Table1[NAMA BARANG "JOYKO"],MATCH(ROW()-2,Table1[1])))</f>
        <v>MATH SET</v>
      </c>
      <c r="D909" s="2" t="str">
        <f t="shared" si="14"/>
        <v>C2:C908</v>
      </c>
      <c r="E909" s="2">
        <f ca="1">IF(_xlfn.IFNA(MATCH(Table1[[#This Row],[2]],INDIRECT(Table1[[#This Row],[3]]),0),0)=0,INDEX(Table1[NAMA BARANG "JOYKO"],MATCH(ROW()-2,Table1[1])),"")</f>
        <v>960</v>
      </c>
      <c r="F909" s="2">
        <f ca="1">IF(Table1[4]="","",COUNT(F$2:F908)+1)</f>
        <v>891</v>
      </c>
      <c r="G909" s="2" t="str">
        <f ca="1">CELL("FORMAT",Table1[7])</f>
        <v>G</v>
      </c>
      <c r="H909" s="2"/>
      <c r="I909" s="2"/>
      <c r="J909" s="2"/>
      <c r="L909">
        <f ca="1">INDEX(Table1[4],MATCH(ROW()-2,Table1[5]))</f>
        <v>976</v>
      </c>
      <c r="M909" t="str">
        <f ca="1">INDEX(Sheet1!A:A,Table2[[#This Row],[//]])</f>
        <v>Math Set MS-406</v>
      </c>
      <c r="N909" t="str">
        <f ca="1">IF(INDEX(Sheet1!B:B,Table2[[#This Row],[//]])="","",INDEX(Sheet1!B:B,Table2[[#This Row],[//]]))</f>
        <v>12set x 10bxs</v>
      </c>
      <c r="O909" s="4">
        <f ca="1">IF(INDEX(Sheet1!C:C,Table2[[#This Row],[//]])="","",INDEX(Sheet1!C:C,Table2[[#This Row],[//]]))</f>
        <v>17500</v>
      </c>
      <c r="P909" s="2" t="str">
        <f ca="1">IF(INDEX(Sheet1!D:D,Table2[[#This Row],[//]])="","",INDEX(Sheet1!D:D,Table2[[#This Row],[//]]))</f>
        <v>set</v>
      </c>
      <c r="Q909" s="2" t="str">
        <f ca="1">IF(INDEX(Sheet1!E:E,Table2[[#This Row],[//]])="","",INDEX(Sheet1!E:E,Table2[[#This Row],[//]]))</f>
        <v>++</v>
      </c>
    </row>
    <row r="910" spans="1:17" x14ac:dyDescent="0.25">
      <c r="A910" s="2">
        <f>IF(OR(Sheet1!A910=Table1[[#Headers],[NAMA BARANG "JOYKO"]],Sheet1!A910=""),"",ROW(Sheet1!A910))</f>
        <v>910</v>
      </c>
      <c r="B910" s="2">
        <f>IF(Table1[[#This Row],[NAMA BARANG "JOYKO"]]="","",COUNT(B$2:B909)+1)</f>
        <v>860</v>
      </c>
      <c r="C910" s="2" t="str">
        <f>INDEX(Sheet1!A:A,INDEX(Table1[NAMA BARANG "JOYKO"],MATCH(ROW()-2,Table1[1])))</f>
        <v>Math Set MS-18</v>
      </c>
      <c r="D910" s="2" t="str">
        <f t="shared" si="14"/>
        <v>C2:C909</v>
      </c>
      <c r="E910" s="2">
        <f ca="1">IF(_xlfn.IFNA(MATCH(Table1[[#This Row],[2]],INDIRECT(Table1[[#This Row],[3]]),0),0)=0,INDEX(Table1[NAMA BARANG "JOYKO"],MATCH(ROW()-2,Table1[1])),"")</f>
        <v>961</v>
      </c>
      <c r="F910" s="2">
        <f ca="1">IF(Table1[4]="","",COUNT(F$2:F909)+1)</f>
        <v>892</v>
      </c>
      <c r="G910" s="2" t="str">
        <f ca="1">CELL("FORMAT",Table1[7])</f>
        <v>G</v>
      </c>
      <c r="H910" s="2"/>
      <c r="I910" s="2"/>
      <c r="J910" s="2"/>
      <c r="L910">
        <f ca="1">INDEX(Table1[4],MATCH(ROW()-2,Table1[5]))</f>
        <v>977</v>
      </c>
      <c r="M910" t="str">
        <f ca="1">INDEX(Sheet1!A:A,Table2[[#This Row],[//]])</f>
        <v>Math Set MS-407</v>
      </c>
      <c r="N910" t="str">
        <f ca="1">IF(INDEX(Sheet1!B:B,Table2[[#This Row],[//]])="","",INDEX(Sheet1!B:B,Table2[[#This Row],[//]]))</f>
        <v>12set x 10bxs</v>
      </c>
      <c r="O910" s="4">
        <f ca="1">IF(INDEX(Sheet1!C:C,Table2[[#This Row],[//]])="","",INDEX(Sheet1!C:C,Table2[[#This Row],[//]]))</f>
        <v>41000</v>
      </c>
      <c r="P910" s="2" t="str">
        <f ca="1">IF(INDEX(Sheet1!D:D,Table2[[#This Row],[//]])="","",INDEX(Sheet1!D:D,Table2[[#This Row],[//]]))</f>
        <v>set</v>
      </c>
      <c r="Q910" s="2" t="str">
        <f ca="1">IF(INDEX(Sheet1!E:E,Table2[[#This Row],[//]])="","",INDEX(Sheet1!E:E,Table2[[#This Row],[//]]))</f>
        <v>++</v>
      </c>
    </row>
    <row r="911" spans="1:17" x14ac:dyDescent="0.25">
      <c r="A911" s="2">
        <f>IF(OR(Sheet1!A911=Table1[[#Headers],[NAMA BARANG "JOYKO"]],Sheet1!A911=""),"",ROW(Sheet1!A911))</f>
        <v>911</v>
      </c>
      <c r="B911" s="2">
        <f>IF(Table1[[#This Row],[NAMA BARANG "JOYKO"]]="","",COUNT(B$2:B910)+1)</f>
        <v>861</v>
      </c>
      <c r="C911" s="2" t="str">
        <f>INDEX(Sheet1!A:A,INDEX(Table1[NAMA BARANG "JOYKO"],MATCH(ROW()-2,Table1[1])))</f>
        <v>Math Set MS-25</v>
      </c>
      <c r="D911" s="2" t="str">
        <f t="shared" si="14"/>
        <v>C2:C910</v>
      </c>
      <c r="E911" s="2">
        <f ca="1">IF(_xlfn.IFNA(MATCH(Table1[[#This Row],[2]],INDIRECT(Table1[[#This Row],[3]]),0),0)=0,INDEX(Table1[NAMA BARANG "JOYKO"],MATCH(ROW()-2,Table1[1])),"")</f>
        <v>962</v>
      </c>
      <c r="F911" s="2">
        <f ca="1">IF(Table1[4]="","",COUNT(F$2:F910)+1)</f>
        <v>893</v>
      </c>
      <c r="G911" s="2" t="str">
        <f ca="1">CELL("FORMAT",Table1[7])</f>
        <v>G</v>
      </c>
      <c r="H911" s="2"/>
      <c r="I911" s="2"/>
      <c r="J911" s="2"/>
      <c r="L911">
        <f ca="1">INDEX(Table1[4],MATCH(ROW()-2,Table1[5]))</f>
        <v>978</v>
      </c>
      <c r="M911" t="str">
        <f ca="1">INDEX(Sheet1!A:A,Table2[[#This Row],[//]])</f>
        <v>Math Set MS-408</v>
      </c>
      <c r="N911" t="str">
        <f ca="1">IF(INDEX(Sheet1!B:B,Table2[[#This Row],[//]])="","",INDEX(Sheet1!B:B,Table2[[#This Row],[//]]))</f>
        <v>24set x 6bxs</v>
      </c>
      <c r="O911" s="4">
        <f ca="1">IF(INDEX(Sheet1!C:C,Table2[[#This Row],[//]])="","",INDEX(Sheet1!C:C,Table2[[#This Row],[//]]))</f>
        <v>15500</v>
      </c>
      <c r="P911" s="2" t="str">
        <f ca="1">IF(INDEX(Sheet1!D:D,Table2[[#This Row],[//]])="","",INDEX(Sheet1!D:D,Table2[[#This Row],[//]]))</f>
        <v>set</v>
      </c>
      <c r="Q911" s="2" t="str">
        <f ca="1">IF(INDEX(Sheet1!E:E,Table2[[#This Row],[//]])="","",INDEX(Sheet1!E:E,Table2[[#This Row],[//]]))</f>
        <v>++</v>
      </c>
    </row>
    <row r="912" spans="1:17" x14ac:dyDescent="0.25">
      <c r="A912" s="2">
        <f>IF(OR(Sheet1!A912=Table1[[#Headers],[NAMA BARANG "JOYKO"]],Sheet1!A912=""),"",ROW(Sheet1!A912))</f>
        <v>912</v>
      </c>
      <c r="B912" s="2">
        <f>IF(Table1[[#This Row],[NAMA BARANG "JOYKO"]]="","",COUNT(B$2:B911)+1)</f>
        <v>862</v>
      </c>
      <c r="C912" s="2" t="str">
        <f>INDEX(Sheet1!A:A,INDEX(Table1[NAMA BARANG "JOYKO"],MATCH(ROW()-2,Table1[1])))</f>
        <v>Math Set MS-28</v>
      </c>
      <c r="D912" s="2" t="str">
        <f t="shared" si="14"/>
        <v>C2:C911</v>
      </c>
      <c r="E912" s="2">
        <f ca="1">IF(_xlfn.IFNA(MATCH(Table1[[#This Row],[2]],INDIRECT(Table1[[#This Row],[3]]),0),0)=0,INDEX(Table1[NAMA BARANG "JOYKO"],MATCH(ROW()-2,Table1[1])),"")</f>
        <v>963</v>
      </c>
      <c r="F912" s="2">
        <f ca="1">IF(Table1[4]="","",COUNT(F$2:F911)+1)</f>
        <v>894</v>
      </c>
      <c r="G912" s="2" t="str">
        <f ca="1">CELL("FORMAT",Table1[7])</f>
        <v>G</v>
      </c>
      <c r="H912" s="2"/>
      <c r="I912" s="2"/>
      <c r="J912" s="2"/>
      <c r="L912">
        <f ca="1">INDEX(Table1[4],MATCH(ROW()-2,Table1[5]))</f>
        <v>979</v>
      </c>
      <c r="M912" t="str">
        <f ca="1">INDEX(Sheet1!A:A,Table2[[#This Row],[//]])</f>
        <v>Math Set MS-410</v>
      </c>
      <c r="N912" t="str">
        <f ca="1">IF(INDEX(Sheet1!B:B,Table2[[#This Row],[//]])="","",INDEX(Sheet1!B:B,Table2[[#This Row],[//]]))</f>
        <v>12set x 24bxs</v>
      </c>
      <c r="O912" s="4">
        <f ca="1">IF(INDEX(Sheet1!C:C,Table2[[#This Row],[//]])="","",INDEX(Sheet1!C:C,Table2[[#This Row],[//]]))</f>
        <v>166800</v>
      </c>
      <c r="P912" s="2" t="str">
        <f ca="1">IF(INDEX(Sheet1!D:D,Table2[[#This Row],[//]])="","",INDEX(Sheet1!D:D,Table2[[#This Row],[//]]))</f>
        <v>dz</v>
      </c>
      <c r="Q912" s="2" t="str">
        <f ca="1">IF(INDEX(Sheet1!E:E,Table2[[#This Row],[//]])="","",INDEX(Sheet1!E:E,Table2[[#This Row],[//]]))</f>
        <v>++</v>
      </c>
    </row>
    <row r="913" spans="1:17" x14ac:dyDescent="0.25">
      <c r="A913" s="2">
        <f>IF(OR(Sheet1!A913=Table1[[#Headers],[NAMA BARANG "JOYKO"]],Sheet1!A913=""),"",ROW(Sheet1!A913))</f>
        <v>913</v>
      </c>
      <c r="B913" s="2">
        <f>IF(Table1[[#This Row],[NAMA BARANG "JOYKO"]]="","",COUNT(B$2:B912)+1)</f>
        <v>863</v>
      </c>
      <c r="C913" s="2" t="str">
        <f>INDEX(Sheet1!A:A,INDEX(Table1[NAMA BARANG "JOYKO"],MATCH(ROW()-2,Table1[1])))</f>
        <v>Math Set MS-55</v>
      </c>
      <c r="D913" s="2" t="str">
        <f t="shared" si="14"/>
        <v>C2:C912</v>
      </c>
      <c r="E913" s="2">
        <f ca="1">IF(_xlfn.IFNA(MATCH(Table1[[#This Row],[2]],INDIRECT(Table1[[#This Row],[3]]),0),0)=0,INDEX(Table1[NAMA BARANG "JOYKO"],MATCH(ROW()-2,Table1[1])),"")</f>
        <v>964</v>
      </c>
      <c r="F913" s="2">
        <f ca="1">IF(Table1[4]="","",COUNT(F$2:F912)+1)</f>
        <v>895</v>
      </c>
      <c r="G913" s="2" t="str">
        <f ca="1">CELL("FORMAT",Table1[7])</f>
        <v>G</v>
      </c>
      <c r="H913" s="2"/>
      <c r="I913" s="2"/>
      <c r="J913" s="2"/>
      <c r="L913">
        <f ca="1">INDEX(Table1[4],MATCH(ROW()-2,Table1[5]))</f>
        <v>980</v>
      </c>
      <c r="M913" t="str">
        <f ca="1">INDEX(Sheet1!A:A,Table2[[#This Row],[//]])</f>
        <v>Math Set MS-411</v>
      </c>
      <c r="N913" t="str">
        <f ca="1">IF(INDEX(Sheet1!B:B,Table2[[#This Row],[//]])="","",INDEX(Sheet1!B:B,Table2[[#This Row],[//]]))</f>
        <v>12set x 24bxs</v>
      </c>
      <c r="O913" s="4">
        <f ca="1">IF(INDEX(Sheet1!C:C,Table2[[#This Row],[//]])="","",INDEX(Sheet1!C:C,Table2[[#This Row],[//]]))</f>
        <v>181200</v>
      </c>
      <c r="P913" s="2" t="str">
        <f ca="1">IF(INDEX(Sheet1!D:D,Table2[[#This Row],[//]])="","",INDEX(Sheet1!D:D,Table2[[#This Row],[//]]))</f>
        <v>dz</v>
      </c>
      <c r="Q913" s="2" t="str">
        <f ca="1">IF(INDEX(Sheet1!E:E,Table2[[#This Row],[//]])="","",INDEX(Sheet1!E:E,Table2[[#This Row],[//]]))</f>
        <v>++</v>
      </c>
    </row>
    <row r="914" spans="1:17" x14ac:dyDescent="0.25">
      <c r="A914" s="2">
        <f>IF(OR(Sheet1!A914=Table1[[#Headers],[NAMA BARANG "JOYKO"]],Sheet1!A914=""),"",ROW(Sheet1!A914))</f>
        <v>914</v>
      </c>
      <c r="B914" s="2">
        <f>IF(Table1[[#This Row],[NAMA BARANG "JOYKO"]]="","",COUNT(B$2:B913)+1)</f>
        <v>864</v>
      </c>
      <c r="C914" s="2" t="str">
        <f>INDEX(Sheet1!A:A,INDEX(Table1[NAMA BARANG "JOYKO"],MATCH(ROW()-2,Table1[1])))</f>
        <v>Math Set MS-75</v>
      </c>
      <c r="D914" s="2" t="str">
        <f t="shared" si="14"/>
        <v>C2:C913</v>
      </c>
      <c r="E914" s="2">
        <f ca="1">IF(_xlfn.IFNA(MATCH(Table1[[#This Row],[2]],INDIRECT(Table1[[#This Row],[3]]),0),0)=0,INDEX(Table1[NAMA BARANG "JOYKO"],MATCH(ROW()-2,Table1[1])),"")</f>
        <v>965</v>
      </c>
      <c r="F914" s="2">
        <f ca="1">IF(Table1[4]="","",COUNT(F$2:F913)+1)</f>
        <v>896</v>
      </c>
      <c r="G914" s="2" t="str">
        <f ca="1">CELL("FORMAT",Table1[7])</f>
        <v>G</v>
      </c>
      <c r="H914" s="2"/>
      <c r="I914" s="2"/>
      <c r="J914" s="2"/>
      <c r="L914">
        <f ca="1">INDEX(Table1[4],MATCH(ROW()-2,Table1[5]))</f>
        <v>981</v>
      </c>
      <c r="M914" t="str">
        <f ca="1">INDEX(Sheet1!A:A,Table2[[#This Row],[//]])</f>
        <v>Math Set MS-412</v>
      </c>
      <c r="N914" t="str">
        <f ca="1">IF(INDEX(Sheet1!B:B,Table2[[#This Row],[//]])="","",INDEX(Sheet1!B:B,Table2[[#This Row],[//]]))</f>
        <v>12set x 12bxs</v>
      </c>
      <c r="O914" s="4">
        <f ca="1">IF(INDEX(Sheet1!C:C,Table2[[#This Row],[//]])="","",INDEX(Sheet1!C:C,Table2[[#This Row],[//]]))</f>
        <v>222000</v>
      </c>
      <c r="P914" s="2" t="str">
        <f ca="1">IF(INDEX(Sheet1!D:D,Table2[[#This Row],[//]])="","",INDEX(Sheet1!D:D,Table2[[#This Row],[//]]))</f>
        <v>dz</v>
      </c>
      <c r="Q914" s="2" t="str">
        <f ca="1">IF(INDEX(Sheet1!E:E,Table2[[#This Row],[//]])="","",INDEX(Sheet1!E:E,Table2[[#This Row],[//]]))</f>
        <v>++</v>
      </c>
    </row>
    <row r="915" spans="1:17" x14ac:dyDescent="0.25">
      <c r="A915" s="2">
        <f>IF(OR(Sheet1!A915=Table1[[#Headers],[NAMA BARANG "JOYKO"]],Sheet1!A915=""),"",ROW(Sheet1!A915))</f>
        <v>915</v>
      </c>
      <c r="B915" s="2">
        <f>IF(Table1[[#This Row],[NAMA BARANG "JOYKO"]]="","",COUNT(B$2:B914)+1)</f>
        <v>865</v>
      </c>
      <c r="C915" s="2" t="str">
        <f>INDEX(Sheet1!A:A,INDEX(Table1[NAMA BARANG "JOYKO"],MATCH(ROW()-2,Table1[1])))</f>
        <v>Math Set MS-82</v>
      </c>
      <c r="D915" s="2" t="str">
        <f t="shared" si="14"/>
        <v>C2:C914</v>
      </c>
      <c r="E915" s="2">
        <f ca="1">IF(_xlfn.IFNA(MATCH(Table1[[#This Row],[2]],INDIRECT(Table1[[#This Row],[3]]),0),0)=0,INDEX(Table1[NAMA BARANG "JOYKO"],MATCH(ROW()-2,Table1[1])),"")</f>
        <v>966</v>
      </c>
      <c r="F915" s="2">
        <f ca="1">IF(Table1[4]="","",COUNT(F$2:F914)+1)</f>
        <v>897</v>
      </c>
      <c r="G915" s="2" t="str">
        <f ca="1">CELL("FORMAT",Table1[7])</f>
        <v>G</v>
      </c>
      <c r="H915" s="2"/>
      <c r="I915" s="2"/>
      <c r="J915" s="2"/>
      <c r="L915">
        <f ca="1">INDEX(Table1[4],MATCH(ROW()-2,Table1[5]))</f>
        <v>982</v>
      </c>
      <c r="M915" t="str">
        <f ca="1">INDEX(Sheet1!A:A,Table2[[#This Row],[//]])</f>
        <v>Math Set MS-413</v>
      </c>
      <c r="N915" t="str">
        <f ca="1">IF(INDEX(Sheet1!B:B,Table2[[#This Row],[//]])="","",INDEX(Sheet1!B:B,Table2[[#This Row],[//]]))</f>
        <v>12set x 12bxs</v>
      </c>
      <c r="O915" s="4">
        <f ca="1">IF(INDEX(Sheet1!C:C,Table2[[#This Row],[//]])="","",INDEX(Sheet1!C:C,Table2[[#This Row],[//]]))</f>
        <v>238800</v>
      </c>
      <c r="P915" s="2" t="str">
        <f ca="1">IF(INDEX(Sheet1!D:D,Table2[[#This Row],[//]])="","",INDEX(Sheet1!D:D,Table2[[#This Row],[//]]))</f>
        <v>dz</v>
      </c>
      <c r="Q915" s="2" t="str">
        <f ca="1">IF(INDEX(Sheet1!E:E,Table2[[#This Row],[//]])="","",INDEX(Sheet1!E:E,Table2[[#This Row],[//]]))</f>
        <v>++</v>
      </c>
    </row>
    <row r="916" spans="1:17" x14ac:dyDescent="0.25">
      <c r="A916" s="2">
        <f>IF(OR(Sheet1!A916=Table1[[#Headers],[NAMA BARANG "JOYKO"]],Sheet1!A916=""),"",ROW(Sheet1!A916))</f>
        <v>916</v>
      </c>
      <c r="B916" s="2">
        <f>IF(Table1[[#This Row],[NAMA BARANG "JOYKO"]]="","",COUNT(B$2:B915)+1)</f>
        <v>866</v>
      </c>
      <c r="C916" s="2" t="str">
        <f>INDEX(Sheet1!A:A,INDEX(Table1[NAMA BARANG "JOYKO"],MATCH(ROW()-2,Table1[1])))</f>
        <v>Math Set MS-85</v>
      </c>
      <c r="D916" s="2" t="str">
        <f t="shared" si="14"/>
        <v>C2:C915</v>
      </c>
      <c r="E916" s="2">
        <f ca="1">IF(_xlfn.IFNA(MATCH(Table1[[#This Row],[2]],INDIRECT(Table1[[#This Row],[3]]),0),0)=0,INDEX(Table1[NAMA BARANG "JOYKO"],MATCH(ROW()-2,Table1[1])),"")</f>
        <v>967</v>
      </c>
      <c r="F916" s="2">
        <f ca="1">IF(Table1[4]="","",COUNT(F$2:F915)+1)</f>
        <v>898</v>
      </c>
      <c r="G916" s="2" t="str">
        <f ca="1">CELL("FORMAT",Table1[7])</f>
        <v>G</v>
      </c>
      <c r="H916" s="2"/>
      <c r="I916" s="2"/>
      <c r="J916" s="2"/>
      <c r="L916">
        <f ca="1">INDEX(Table1[4],MATCH(ROW()-2,Table1[5]))</f>
        <v>983</v>
      </c>
      <c r="M916" t="str">
        <f ca="1">INDEX(Sheet1!A:A,Table2[[#This Row],[//]])</f>
        <v>Math Set MS-414</v>
      </c>
      <c r="N916" t="str">
        <f ca="1">IF(INDEX(Sheet1!B:B,Table2[[#This Row],[//]])="","",INDEX(Sheet1!B:B,Table2[[#This Row],[//]]))</f>
        <v>12set x 12bxs</v>
      </c>
      <c r="O916" s="4">
        <f ca="1">IF(INDEX(Sheet1!C:C,Table2[[#This Row],[//]])="","",INDEX(Sheet1!C:C,Table2[[#This Row],[//]]))</f>
        <v>492000</v>
      </c>
      <c r="P916" s="2" t="str">
        <f ca="1">IF(INDEX(Sheet1!D:D,Table2[[#This Row],[//]])="","",INDEX(Sheet1!D:D,Table2[[#This Row],[//]]))</f>
        <v>dz</v>
      </c>
      <c r="Q916" s="2" t="str">
        <f ca="1">IF(INDEX(Sheet1!E:E,Table2[[#This Row],[//]])="","",INDEX(Sheet1!E:E,Table2[[#This Row],[//]]))</f>
        <v>++</v>
      </c>
    </row>
    <row r="917" spans="1:17" x14ac:dyDescent="0.25">
      <c r="A917" s="2">
        <f>IF(OR(Sheet1!A917=Table1[[#Headers],[NAMA BARANG "JOYKO"]],Sheet1!A917=""),"",ROW(Sheet1!A917))</f>
        <v>917</v>
      </c>
      <c r="B917" s="2">
        <f>IF(Table1[[#This Row],[NAMA BARANG "JOYKO"]]="","",COUNT(B$2:B916)+1)</f>
        <v>867</v>
      </c>
      <c r="C917" s="2" t="str">
        <f>INDEX(Sheet1!A:A,INDEX(Table1[NAMA BARANG "JOYKO"],MATCH(ROW()-2,Table1[1])))</f>
        <v>Math Set MS-87</v>
      </c>
      <c r="D917" s="2" t="str">
        <f t="shared" si="14"/>
        <v>C2:C916</v>
      </c>
      <c r="E917" s="2">
        <f ca="1">IF(_xlfn.IFNA(MATCH(Table1[[#This Row],[2]],INDIRECT(Table1[[#This Row],[3]]),0),0)=0,INDEX(Table1[NAMA BARANG "JOYKO"],MATCH(ROW()-2,Table1[1])),"")</f>
        <v>968</v>
      </c>
      <c r="F917" s="2">
        <f ca="1">IF(Table1[4]="","",COUNT(F$2:F916)+1)</f>
        <v>899</v>
      </c>
      <c r="G917" s="2" t="str">
        <f ca="1">CELL("FORMAT",Table1[7])</f>
        <v>G</v>
      </c>
      <c r="H917" s="2"/>
      <c r="I917" s="2"/>
      <c r="J917" s="2"/>
      <c r="L917">
        <f ca="1">INDEX(Table1[4],MATCH(ROW()-2,Table1[5]))</f>
        <v>984</v>
      </c>
      <c r="M917" t="str">
        <f ca="1">INDEX(Sheet1!A:A,Table2[[#This Row],[//]])</f>
        <v>Math Set MS-415</v>
      </c>
      <c r="N917" t="str">
        <f ca="1">IF(INDEX(Sheet1!B:B,Table2[[#This Row],[//]])="","",INDEX(Sheet1!B:B,Table2[[#This Row],[//]]))</f>
        <v>12set x 24bxs</v>
      </c>
      <c r="O917" s="4">
        <f ca="1">IF(INDEX(Sheet1!C:C,Table2[[#This Row],[//]])="","",INDEX(Sheet1!C:C,Table2[[#This Row],[//]]))</f>
        <v>214200</v>
      </c>
      <c r="P917" s="2" t="str">
        <f ca="1">IF(INDEX(Sheet1!D:D,Table2[[#This Row],[//]])="","",INDEX(Sheet1!D:D,Table2[[#This Row],[//]]))</f>
        <v>dz</v>
      </c>
      <c r="Q917" s="2" t="str">
        <f ca="1">IF(INDEX(Sheet1!E:E,Table2[[#This Row],[//]])="","",INDEX(Sheet1!E:E,Table2[[#This Row],[//]]))</f>
        <v>++</v>
      </c>
    </row>
    <row r="918" spans="1:17" x14ac:dyDescent="0.25">
      <c r="A918" s="2">
        <f>IF(OR(Sheet1!A918=Table1[[#Headers],[NAMA BARANG "JOYKO"]],Sheet1!A918=""),"",ROW(Sheet1!A918))</f>
        <v>918</v>
      </c>
      <c r="B918" s="2">
        <f>IF(Table1[[#This Row],[NAMA BARANG "JOYKO"]]="","",COUNT(B$2:B917)+1)</f>
        <v>868</v>
      </c>
      <c r="C918" s="2" t="str">
        <f>INDEX(Sheet1!A:A,INDEX(Table1[NAMA BARANG "JOYKO"],MATCH(ROW()-2,Table1[1])))</f>
        <v>Math Set MS-88</v>
      </c>
      <c r="D918" s="2" t="str">
        <f t="shared" si="14"/>
        <v>C2:C917</v>
      </c>
      <c r="E918" s="2">
        <f ca="1">IF(_xlfn.IFNA(MATCH(Table1[[#This Row],[2]],INDIRECT(Table1[[#This Row],[3]]),0),0)=0,INDEX(Table1[NAMA BARANG "JOYKO"],MATCH(ROW()-2,Table1[1])),"")</f>
        <v>969</v>
      </c>
      <c r="F918" s="2">
        <f ca="1">IF(Table1[4]="","",COUNT(F$2:F917)+1)</f>
        <v>900</v>
      </c>
      <c r="G918" s="2" t="str">
        <f ca="1">CELL("FORMAT",Table1[7])</f>
        <v>G</v>
      </c>
      <c r="H918" s="2"/>
      <c r="I918" s="2"/>
      <c r="J918" s="2"/>
      <c r="L918">
        <f ca="1">INDEX(Table1[4],MATCH(ROW()-2,Table1[5]))</f>
        <v>985</v>
      </c>
      <c r="M918" t="str">
        <f ca="1">INDEX(Sheet1!A:A,Table2[[#This Row],[//]])</f>
        <v>Math Set MS-416</v>
      </c>
      <c r="N918" t="str">
        <f ca="1">IF(INDEX(Sheet1!B:B,Table2[[#This Row],[//]])="","",INDEX(Sheet1!B:B,Table2[[#This Row],[//]]))</f>
        <v>12set x 24bxs</v>
      </c>
      <c r="O918" s="4">
        <f ca="1">IF(INDEX(Sheet1!C:C,Table2[[#This Row],[//]])="","",INDEX(Sheet1!C:C,Table2[[#This Row],[//]]))</f>
        <v>183000</v>
      </c>
      <c r="P918" s="2" t="str">
        <f ca="1">IF(INDEX(Sheet1!D:D,Table2[[#This Row],[//]])="","",INDEX(Sheet1!D:D,Table2[[#This Row],[//]]))</f>
        <v>dz</v>
      </c>
      <c r="Q918" s="2" t="str">
        <f ca="1">IF(INDEX(Sheet1!E:E,Table2[[#This Row],[//]])="","",INDEX(Sheet1!E:E,Table2[[#This Row],[//]]))</f>
        <v>++</v>
      </c>
    </row>
    <row r="919" spans="1:17" x14ac:dyDescent="0.25">
      <c r="A919" s="2">
        <f>IF(OR(Sheet1!A919=Table1[[#Headers],[NAMA BARANG "JOYKO"]],Sheet1!A919=""),"",ROW(Sheet1!A919))</f>
        <v>919</v>
      </c>
      <c r="B919" s="2">
        <f>IF(Table1[[#This Row],[NAMA BARANG "JOYKO"]]="","",COUNT(B$2:B918)+1)</f>
        <v>869</v>
      </c>
      <c r="C919" s="2" t="str">
        <f>INDEX(Sheet1!A:A,INDEX(Table1[NAMA BARANG "JOYKO"],MATCH(ROW()-2,Table1[1])))</f>
        <v>Math Set MS-89</v>
      </c>
      <c r="D919" s="2" t="str">
        <f t="shared" si="14"/>
        <v>C2:C918</v>
      </c>
      <c r="E919" s="2">
        <f ca="1">IF(_xlfn.IFNA(MATCH(Table1[[#This Row],[2]],INDIRECT(Table1[[#This Row],[3]]),0),0)=0,INDEX(Table1[NAMA BARANG "JOYKO"],MATCH(ROW()-2,Table1[1])),"")</f>
        <v>970</v>
      </c>
      <c r="F919" s="2">
        <f ca="1">IF(Table1[4]="","",COUNT(F$2:F918)+1)</f>
        <v>901</v>
      </c>
      <c r="G919" s="2" t="str">
        <f ca="1">CELL("FORMAT",Table1[7])</f>
        <v>G</v>
      </c>
      <c r="H919" s="2"/>
      <c r="I919" s="2"/>
      <c r="J919" s="2"/>
      <c r="L919">
        <f ca="1">INDEX(Table1[4],MATCH(ROW()-2,Table1[5]))</f>
        <v>986</v>
      </c>
      <c r="M919" s="3" t="str">
        <f ca="1">INDEX(Sheet1!A:A,Table2[[#This Row],[//]])</f>
        <v>MEMO</v>
      </c>
      <c r="N919" t="str">
        <f ca="1">IF(INDEX(Sheet1!B:B,Table2[[#This Row],[//]])="","",INDEX(Sheet1!B:B,Table2[[#This Row],[//]]))</f>
        <v/>
      </c>
      <c r="O919" s="4" t="str">
        <f ca="1">IF(INDEX(Sheet1!C:C,Table2[[#This Row],[//]])="","",INDEX(Sheet1!C:C,Table2[[#This Row],[//]]))</f>
        <v/>
      </c>
      <c r="P919" s="2" t="str">
        <f ca="1">IF(INDEX(Sheet1!D:D,Table2[[#This Row],[//]])="","",INDEX(Sheet1!D:D,Table2[[#This Row],[//]]))</f>
        <v/>
      </c>
      <c r="Q919" s="2" t="str">
        <f ca="1">IF(INDEX(Sheet1!E:E,Table2[[#This Row],[//]])="","",INDEX(Sheet1!E:E,Table2[[#This Row],[//]]))</f>
        <v/>
      </c>
    </row>
    <row r="920" spans="1:17" x14ac:dyDescent="0.25">
      <c r="A920" s="2">
        <f>IF(OR(Sheet1!A920=Table1[[#Headers],[NAMA BARANG "JOYKO"]],Sheet1!A920=""),"",ROW(Sheet1!A920))</f>
        <v>920</v>
      </c>
      <c r="B920" s="2">
        <f>IF(Table1[[#This Row],[NAMA BARANG "JOYKO"]]="","",COUNT(B$2:B919)+1)</f>
        <v>870</v>
      </c>
      <c r="C920" s="2" t="str">
        <f>INDEX(Sheet1!A:A,INDEX(Table1[NAMA BARANG "JOYKO"],MATCH(ROW()-2,Table1[1])))</f>
        <v>Math Set MS-100</v>
      </c>
      <c r="D920" s="2" t="str">
        <f t="shared" si="14"/>
        <v>C2:C919</v>
      </c>
      <c r="E920" s="2">
        <f ca="1">IF(_xlfn.IFNA(MATCH(Table1[[#This Row],[2]],INDIRECT(Table1[[#This Row],[3]]),0),0)=0,INDEX(Table1[NAMA BARANG "JOYKO"],MATCH(ROW()-2,Table1[1])),"")</f>
        <v>971</v>
      </c>
      <c r="F920" s="2">
        <f ca="1">IF(Table1[4]="","",COUNT(F$2:F919)+1)</f>
        <v>902</v>
      </c>
      <c r="G920" s="2" t="str">
        <f ca="1">CELL("FORMAT",Table1[7])</f>
        <v>G</v>
      </c>
      <c r="H920" s="2"/>
      <c r="I920" s="2"/>
      <c r="J920" s="2"/>
      <c r="L920">
        <f ca="1">INDEX(Table1[4],MATCH(ROW()-2,Table1[5]))</f>
        <v>987</v>
      </c>
      <c r="M920" t="str">
        <f ca="1">INDEX(Sheet1!A:A,Table2[[#This Row],[//]])</f>
        <v>Memo Stick MMS-1</v>
      </c>
      <c r="N920" t="str">
        <f ca="1">IF(INDEX(Sheet1!B:B,Table2[[#This Row],[//]])="","",INDEX(Sheet1!B:B,Table2[[#This Row],[//]]))</f>
        <v>12pack x 8bxs</v>
      </c>
      <c r="O920" s="4">
        <f ca="1">IF(INDEX(Sheet1!C:C,Table2[[#This Row],[//]])="","",INDEX(Sheet1!C:C,Table2[[#This Row],[//]]))</f>
        <v>15200</v>
      </c>
      <c r="P920" s="2" t="str">
        <f ca="1">IF(INDEX(Sheet1!D:D,Table2[[#This Row],[//]])="","",INDEX(Sheet1!D:D,Table2[[#This Row],[//]]))</f>
        <v>pack</v>
      </c>
      <c r="Q920" s="2" t="str">
        <f ca="1">IF(INDEX(Sheet1!E:E,Table2[[#This Row],[//]])="","",INDEX(Sheet1!E:E,Table2[[#This Row],[//]]))</f>
        <v>++</v>
      </c>
    </row>
    <row r="921" spans="1:17" x14ac:dyDescent="0.25">
      <c r="A921" s="2">
        <f>IF(OR(Sheet1!A921=Table1[[#Headers],[NAMA BARANG "JOYKO"]],Sheet1!A921=""),"",ROW(Sheet1!A921))</f>
        <v>921</v>
      </c>
      <c r="B921" s="2">
        <f>IF(Table1[[#This Row],[NAMA BARANG "JOYKO"]]="","",COUNT(B$2:B920)+1)</f>
        <v>871</v>
      </c>
      <c r="C921" s="2" t="str">
        <f>INDEX(Sheet1!A:A,INDEX(Table1[NAMA BARANG "JOYKO"],MATCH(ROW()-2,Table1[1])))</f>
        <v>Math Set MS-402</v>
      </c>
      <c r="D921" s="2" t="str">
        <f t="shared" si="14"/>
        <v>C2:C920</v>
      </c>
      <c r="E921" s="2">
        <f ca="1">IF(_xlfn.IFNA(MATCH(Table1[[#This Row],[2]],INDIRECT(Table1[[#This Row],[3]]),0),0)=0,INDEX(Table1[NAMA BARANG "JOYKO"],MATCH(ROW()-2,Table1[1])),"")</f>
        <v>972</v>
      </c>
      <c r="F921" s="2">
        <f ca="1">IF(Table1[4]="","",COUNT(F$2:F920)+1)</f>
        <v>903</v>
      </c>
      <c r="G921" s="2" t="str">
        <f ca="1">CELL("FORMAT",Table1[7])</f>
        <v>G</v>
      </c>
      <c r="H921" s="2"/>
      <c r="I921" s="2"/>
      <c r="J921" s="2"/>
      <c r="L921">
        <f ca="1">INDEX(Table1[4],MATCH(ROW()-2,Table1[5]))</f>
        <v>988</v>
      </c>
      <c r="M921" t="str">
        <f ca="1">INDEX(Sheet1!A:A,Table2[[#This Row],[//]])</f>
        <v>Memo Stick MMS-1A</v>
      </c>
      <c r="N921" t="str">
        <f ca="1">IF(INDEX(Sheet1!B:B,Table2[[#This Row],[//]])="","",INDEX(Sheet1!B:B,Table2[[#This Row],[//]]))</f>
        <v>12pack x 8bxs</v>
      </c>
      <c r="O921" s="4">
        <f ca="1">IF(INDEX(Sheet1!C:C,Table2[[#This Row],[//]])="","",INDEX(Sheet1!C:C,Table2[[#This Row],[//]]))</f>
        <v>12000</v>
      </c>
      <c r="P921" s="2" t="str">
        <f ca="1">IF(INDEX(Sheet1!D:D,Table2[[#This Row],[//]])="","",INDEX(Sheet1!D:D,Table2[[#This Row],[//]]))</f>
        <v>pack</v>
      </c>
      <c r="Q921" s="2" t="str">
        <f ca="1">IF(INDEX(Sheet1!E:E,Table2[[#This Row],[//]])="","",INDEX(Sheet1!E:E,Table2[[#This Row],[//]]))</f>
        <v>++</v>
      </c>
    </row>
    <row r="922" spans="1:17" x14ac:dyDescent="0.25">
      <c r="A922" s="2">
        <f>IF(OR(Sheet1!A922=Table1[[#Headers],[NAMA BARANG "JOYKO"]],Sheet1!A922=""),"",ROW(Sheet1!A922))</f>
        <v>922</v>
      </c>
      <c r="B922" s="2">
        <f>IF(Table1[[#This Row],[NAMA BARANG "JOYKO"]]="","",COUNT(B$2:B921)+1)</f>
        <v>872</v>
      </c>
      <c r="C922" s="2" t="str">
        <f>INDEX(Sheet1!A:A,INDEX(Table1[NAMA BARANG "JOYKO"],MATCH(ROW()-2,Table1[1])))</f>
        <v>Math Set MS-403</v>
      </c>
      <c r="D922" s="2" t="str">
        <f t="shared" si="14"/>
        <v>C2:C921</v>
      </c>
      <c r="E922" s="2">
        <f ca="1">IF(_xlfn.IFNA(MATCH(Table1[[#This Row],[2]],INDIRECT(Table1[[#This Row],[3]]),0),0)=0,INDEX(Table1[NAMA BARANG "JOYKO"],MATCH(ROW()-2,Table1[1])),"")</f>
        <v>973</v>
      </c>
      <c r="F922" s="2">
        <f ca="1">IF(Table1[4]="","",COUNT(F$2:F921)+1)</f>
        <v>904</v>
      </c>
      <c r="G922" s="2" t="str">
        <f ca="1">CELL("FORMAT",Table1[7])</f>
        <v>G</v>
      </c>
      <c r="H922" s="2"/>
      <c r="I922" s="2"/>
      <c r="J922" s="2"/>
      <c r="L922">
        <f ca="1">INDEX(Table1[4],MATCH(ROW()-2,Table1[5]))</f>
        <v>989</v>
      </c>
      <c r="M922" t="str">
        <f ca="1">INDEX(Sheet1!A:A,Table2[[#This Row],[//]])</f>
        <v>Memo Stick MMS-1P</v>
      </c>
      <c r="N922" t="str">
        <f ca="1">IF(INDEX(Sheet1!B:B,Table2[[#This Row],[//]])="","",INDEX(Sheet1!B:B,Table2[[#This Row],[//]]))</f>
        <v>12pack x 8bxs</v>
      </c>
      <c r="O922" s="4">
        <f ca="1">IF(INDEX(Sheet1!C:C,Table2[[#This Row],[//]])="","",INDEX(Sheet1!C:C,Table2[[#This Row],[//]]))</f>
        <v>14000</v>
      </c>
      <c r="P922" s="2" t="str">
        <f ca="1">IF(INDEX(Sheet1!D:D,Table2[[#This Row],[//]])="","",INDEX(Sheet1!D:D,Table2[[#This Row],[//]]))</f>
        <v>pack</v>
      </c>
      <c r="Q922" s="2" t="str">
        <f ca="1">IF(INDEX(Sheet1!E:E,Table2[[#This Row],[//]])="","",INDEX(Sheet1!E:E,Table2[[#This Row],[//]]))</f>
        <v>++</v>
      </c>
    </row>
    <row r="923" spans="1:17" x14ac:dyDescent="0.25">
      <c r="A923" s="2">
        <f>IF(OR(Sheet1!A923=Table1[[#Headers],[NAMA BARANG "JOYKO"]],Sheet1!A923=""),"",ROW(Sheet1!A923))</f>
        <v>923</v>
      </c>
      <c r="B923" s="2">
        <f>IF(Table1[[#This Row],[NAMA BARANG "JOYKO"]]="","",COUNT(B$2:B922)+1)</f>
        <v>873</v>
      </c>
      <c r="C923" s="2" t="str">
        <f>INDEX(Sheet1!A:A,INDEX(Table1[NAMA BARANG "JOYKO"],MATCH(ROW()-2,Table1[1])))</f>
        <v>Math Set MS-404</v>
      </c>
      <c r="D923" s="2" t="str">
        <f t="shared" si="14"/>
        <v>C2:C922</v>
      </c>
      <c r="E923" s="2">
        <f ca="1">IF(_xlfn.IFNA(MATCH(Table1[[#This Row],[2]],INDIRECT(Table1[[#This Row],[3]]),0),0)=0,INDEX(Table1[NAMA BARANG "JOYKO"],MATCH(ROW()-2,Table1[1])),"")</f>
        <v>974</v>
      </c>
      <c r="F923" s="2">
        <f ca="1">IF(Table1[4]="","",COUNT(F$2:F922)+1)</f>
        <v>905</v>
      </c>
      <c r="G923" s="2" t="str">
        <f ca="1">CELL("FORMAT",Table1[7])</f>
        <v>G</v>
      </c>
      <c r="H923" s="2"/>
      <c r="I923" s="2"/>
      <c r="J923" s="2"/>
      <c r="L923">
        <f ca="1">INDEX(Table1[4],MATCH(ROW()-2,Table1[5]))</f>
        <v>994</v>
      </c>
      <c r="M923" t="str">
        <f ca="1">INDEX(Sheet1!A:A,Table2[[#This Row],[//]])</f>
        <v>Memo Stick MMS-2</v>
      </c>
      <c r="N923" t="str">
        <f ca="1">IF(INDEX(Sheet1!B:B,Table2[[#This Row],[//]])="","",INDEX(Sheet1!B:B,Table2[[#This Row],[//]]))</f>
        <v>12pack x 32bxs</v>
      </c>
      <c r="O923" s="4">
        <f ca="1">IF(INDEX(Sheet1!C:C,Table2[[#This Row],[//]])="","",INDEX(Sheet1!C:C,Table2[[#This Row],[//]]))</f>
        <v>6500</v>
      </c>
      <c r="P923" s="2" t="str">
        <f ca="1">IF(INDEX(Sheet1!D:D,Table2[[#This Row],[//]])="","",INDEX(Sheet1!D:D,Table2[[#This Row],[//]]))</f>
        <v>pack</v>
      </c>
      <c r="Q923" s="2" t="str">
        <f ca="1">IF(INDEX(Sheet1!E:E,Table2[[#This Row],[//]])="","",INDEX(Sheet1!E:E,Table2[[#This Row],[//]]))</f>
        <v>++</v>
      </c>
    </row>
    <row r="924" spans="1:17" x14ac:dyDescent="0.25">
      <c r="A924" s="2">
        <f>IF(OR(Sheet1!A924=Table1[[#Headers],[NAMA BARANG "JOYKO"]],Sheet1!A924=""),"",ROW(Sheet1!A924))</f>
        <v>924</v>
      </c>
      <c r="B924" s="2">
        <f>IF(Table1[[#This Row],[NAMA BARANG "JOYKO"]]="","",COUNT(B$2:B923)+1)</f>
        <v>874</v>
      </c>
      <c r="C924" s="2" t="str">
        <f>INDEX(Sheet1!A:A,INDEX(Table1[NAMA BARANG "JOYKO"],MATCH(ROW()-2,Table1[1])))</f>
        <v>Math Set MS-405</v>
      </c>
      <c r="D924" s="2" t="str">
        <f t="shared" si="14"/>
        <v>C2:C923</v>
      </c>
      <c r="E924" s="2">
        <f ca="1">IF(_xlfn.IFNA(MATCH(Table1[[#This Row],[2]],INDIRECT(Table1[[#This Row],[3]]),0),0)=0,INDEX(Table1[NAMA BARANG "JOYKO"],MATCH(ROW()-2,Table1[1])),"")</f>
        <v>975</v>
      </c>
      <c r="F924" s="2">
        <f ca="1">IF(Table1[4]="","",COUNT(F$2:F923)+1)</f>
        <v>906</v>
      </c>
      <c r="G924" s="2" t="str">
        <f ca="1">CELL("FORMAT",Table1[7])</f>
        <v>G</v>
      </c>
      <c r="H924" s="2"/>
      <c r="I924" s="2"/>
      <c r="J924" s="2"/>
      <c r="L924">
        <f ca="1">INDEX(Table1[4],MATCH(ROW()-2,Table1[5]))</f>
        <v>995</v>
      </c>
      <c r="M924" t="str">
        <f ca="1">INDEX(Sheet1!A:A,Table2[[#This Row],[//]])</f>
        <v>Memo Stick MMS-3</v>
      </c>
      <c r="N924" t="str">
        <f ca="1">IF(INDEX(Sheet1!B:B,Table2[[#This Row],[//]])="","",INDEX(Sheet1!B:B,Table2[[#This Row],[//]]))</f>
        <v>12pack x 12bxs</v>
      </c>
      <c r="O924" s="4">
        <f ca="1">IF(INDEX(Sheet1!C:C,Table2[[#This Row],[//]])="","",INDEX(Sheet1!C:C,Table2[[#This Row],[//]]))</f>
        <v>11900</v>
      </c>
      <c r="P924" s="2" t="str">
        <f ca="1">IF(INDEX(Sheet1!D:D,Table2[[#This Row],[//]])="","",INDEX(Sheet1!D:D,Table2[[#This Row],[//]]))</f>
        <v>pack</v>
      </c>
      <c r="Q924" s="2" t="str">
        <f ca="1">IF(INDEX(Sheet1!E:E,Table2[[#This Row],[//]])="","",INDEX(Sheet1!E:E,Table2[[#This Row],[//]]))</f>
        <v>++</v>
      </c>
    </row>
    <row r="925" spans="1:17" x14ac:dyDescent="0.25">
      <c r="A925" s="2">
        <f>IF(OR(Sheet1!A925=Table1[[#Headers],[NAMA BARANG "JOYKO"]],Sheet1!A925=""),"",ROW(Sheet1!A925))</f>
        <v>925</v>
      </c>
      <c r="B925" s="2">
        <f>IF(Table1[[#This Row],[NAMA BARANG "JOYKO"]]="","",COUNT(B$2:B924)+1)</f>
        <v>875</v>
      </c>
      <c r="C925" s="2" t="str">
        <f>INDEX(Sheet1!A:A,INDEX(Table1[NAMA BARANG "JOYKO"],MATCH(ROW()-2,Table1[1])))</f>
        <v>Math Set MS-406</v>
      </c>
      <c r="D925" s="2" t="str">
        <f t="shared" si="14"/>
        <v>C2:C924</v>
      </c>
      <c r="E925" s="2">
        <f ca="1">IF(_xlfn.IFNA(MATCH(Table1[[#This Row],[2]],INDIRECT(Table1[[#This Row],[3]]),0),0)=0,INDEX(Table1[NAMA BARANG "JOYKO"],MATCH(ROW()-2,Table1[1])),"")</f>
        <v>976</v>
      </c>
      <c r="F925" s="2">
        <f ca="1">IF(Table1[4]="","",COUNT(F$2:F924)+1)</f>
        <v>907</v>
      </c>
      <c r="G925" s="2" t="str">
        <f ca="1">CELL("FORMAT",Table1[7])</f>
        <v>G</v>
      </c>
      <c r="H925" s="2"/>
      <c r="I925" s="2"/>
      <c r="J925" s="2"/>
      <c r="L925">
        <f ca="1">INDEX(Table1[4],MATCH(ROW()-2,Table1[5]))</f>
        <v>996</v>
      </c>
      <c r="M925" t="str">
        <f ca="1">INDEX(Sheet1!A:A,Table2[[#This Row],[//]])</f>
        <v>Memo Stick MMS-4</v>
      </c>
      <c r="N925" t="str">
        <f ca="1">IF(INDEX(Sheet1!B:B,Table2[[#This Row],[//]])="","",INDEX(Sheet1!B:B,Table2[[#This Row],[//]]))</f>
        <v>12pack x 24bxs</v>
      </c>
      <c r="O925" s="4">
        <f ca="1">IF(INDEX(Sheet1!C:C,Table2[[#This Row],[//]])="","",INDEX(Sheet1!C:C,Table2[[#This Row],[//]]))</f>
        <v>7300</v>
      </c>
      <c r="P925" s="2" t="str">
        <f ca="1">IF(INDEX(Sheet1!D:D,Table2[[#This Row],[//]])="","",INDEX(Sheet1!D:D,Table2[[#This Row],[//]]))</f>
        <v>pack</v>
      </c>
      <c r="Q925" s="2" t="str">
        <f ca="1">IF(INDEX(Sheet1!E:E,Table2[[#This Row],[//]])="","",INDEX(Sheet1!E:E,Table2[[#This Row],[//]]))</f>
        <v>++</v>
      </c>
    </row>
    <row r="926" spans="1:17" x14ac:dyDescent="0.25">
      <c r="A926" s="2">
        <f>IF(OR(Sheet1!A926=Table1[[#Headers],[NAMA BARANG "JOYKO"]],Sheet1!A926=""),"",ROW(Sheet1!A926))</f>
        <v>926</v>
      </c>
      <c r="B926" s="2">
        <f>IF(Table1[[#This Row],[NAMA BARANG "JOYKO"]]="","",COUNT(B$2:B925)+1)</f>
        <v>876</v>
      </c>
      <c r="C926" s="2" t="str">
        <f>INDEX(Sheet1!A:A,INDEX(Table1[NAMA BARANG "JOYKO"],MATCH(ROW()-2,Table1[1])))</f>
        <v>Math Set MS-407</v>
      </c>
      <c r="D926" s="2" t="str">
        <f t="shared" si="14"/>
        <v>C2:C925</v>
      </c>
      <c r="E926" s="2">
        <f ca="1">IF(_xlfn.IFNA(MATCH(Table1[[#This Row],[2]],INDIRECT(Table1[[#This Row],[3]]),0),0)=0,INDEX(Table1[NAMA BARANG "JOYKO"],MATCH(ROW()-2,Table1[1])),"")</f>
        <v>977</v>
      </c>
      <c r="F926" s="2">
        <f ca="1">IF(Table1[4]="","",COUNT(F$2:F925)+1)</f>
        <v>908</v>
      </c>
      <c r="G926" s="2" t="str">
        <f ca="1">CELL("FORMAT",Table1[7])</f>
        <v>G</v>
      </c>
      <c r="H926" s="2"/>
      <c r="I926" s="2"/>
      <c r="J926" s="2"/>
      <c r="L926">
        <f ca="1">INDEX(Table1[4],MATCH(ROW()-2,Table1[5]))</f>
        <v>997</v>
      </c>
      <c r="M926" t="str">
        <f ca="1">INDEX(Sheet1!A:A,Table2[[#This Row],[//]])</f>
        <v>Memo Stick MMS-5 (Panah)</v>
      </c>
      <c r="N926" t="str">
        <f ca="1">IF(INDEX(Sheet1!B:B,Table2[[#This Row],[//]])="","",INDEX(Sheet1!B:B,Table2[[#This Row],[//]]))</f>
        <v>24pack x 16bxs</v>
      </c>
      <c r="O926" s="4">
        <f ca="1">IF(INDEX(Sheet1!C:C,Table2[[#This Row],[//]])="","",INDEX(Sheet1!C:C,Table2[[#This Row],[//]]))</f>
        <v>7900</v>
      </c>
      <c r="P926" s="2" t="str">
        <f ca="1">IF(INDEX(Sheet1!D:D,Table2[[#This Row],[//]])="","",INDEX(Sheet1!D:D,Table2[[#This Row],[//]]))</f>
        <v>pack</v>
      </c>
      <c r="Q926" s="2" t="str">
        <f ca="1">IF(INDEX(Sheet1!E:E,Table2[[#This Row],[//]])="","",INDEX(Sheet1!E:E,Table2[[#This Row],[//]]))</f>
        <v>++</v>
      </c>
    </row>
    <row r="927" spans="1:17" x14ac:dyDescent="0.25">
      <c r="A927" s="2">
        <f>IF(OR(Sheet1!A927=Table1[[#Headers],[NAMA BARANG "JOYKO"]],Sheet1!A927=""),"",ROW(Sheet1!A927))</f>
        <v>927</v>
      </c>
      <c r="B927" s="2">
        <f>IF(Table1[[#This Row],[NAMA BARANG "JOYKO"]]="","",COUNT(B$2:B926)+1)</f>
        <v>877</v>
      </c>
      <c r="C927" s="2" t="str">
        <f>INDEX(Sheet1!A:A,INDEX(Table1[NAMA BARANG "JOYKO"],MATCH(ROW()-2,Table1[1])))</f>
        <v>Math Set MS-408</v>
      </c>
      <c r="D927" s="2" t="str">
        <f t="shared" si="14"/>
        <v>C2:C926</v>
      </c>
      <c r="E927" s="2">
        <f ca="1">IF(_xlfn.IFNA(MATCH(Table1[[#This Row],[2]],INDIRECT(Table1[[#This Row],[3]]),0),0)=0,INDEX(Table1[NAMA BARANG "JOYKO"],MATCH(ROW()-2,Table1[1])),"")</f>
        <v>978</v>
      </c>
      <c r="F927" s="2">
        <f ca="1">IF(Table1[4]="","",COUNT(F$2:F926)+1)</f>
        <v>909</v>
      </c>
      <c r="G927" s="2" t="str">
        <f ca="1">CELL("FORMAT",Table1[7])</f>
        <v>G</v>
      </c>
      <c r="H927" s="2"/>
      <c r="I927" s="2"/>
      <c r="J927" s="2"/>
      <c r="L927">
        <f ca="1">INDEX(Table1[4],MATCH(ROW()-2,Table1[5]))</f>
        <v>998</v>
      </c>
      <c r="M927" t="str">
        <f ca="1">INDEX(Sheet1!A:A,Table2[[#This Row],[//]])</f>
        <v>Memo Stick MMS-6 (Hati)</v>
      </c>
      <c r="N927" t="str">
        <f ca="1">IF(INDEX(Sheet1!B:B,Table2[[#This Row],[//]])="","",INDEX(Sheet1!B:B,Table2[[#This Row],[//]]))</f>
        <v>24pack x 16bxs</v>
      </c>
      <c r="O927" s="4">
        <f ca="1">IF(INDEX(Sheet1!C:C,Table2[[#This Row],[//]])="","",INDEX(Sheet1!C:C,Table2[[#This Row],[//]]))</f>
        <v>7900</v>
      </c>
      <c r="P927" s="2" t="str">
        <f ca="1">IF(INDEX(Sheet1!D:D,Table2[[#This Row],[//]])="","",INDEX(Sheet1!D:D,Table2[[#This Row],[//]]))</f>
        <v>pack</v>
      </c>
      <c r="Q927" s="2" t="str">
        <f ca="1">IF(INDEX(Sheet1!E:E,Table2[[#This Row],[//]])="","",INDEX(Sheet1!E:E,Table2[[#This Row],[//]]))</f>
        <v>++</v>
      </c>
    </row>
    <row r="928" spans="1:17" x14ac:dyDescent="0.25">
      <c r="A928" s="2">
        <f>IF(OR(Sheet1!A928=Table1[[#Headers],[NAMA BARANG "JOYKO"]],Sheet1!A928=""),"",ROW(Sheet1!A928))</f>
        <v>928</v>
      </c>
      <c r="B928" s="2">
        <f>IF(Table1[[#This Row],[NAMA BARANG "JOYKO"]]="","",COUNT(B$2:B927)+1)</f>
        <v>878</v>
      </c>
      <c r="C928" s="2" t="str">
        <f>INDEX(Sheet1!A:A,INDEX(Table1[NAMA BARANG "JOYKO"],MATCH(ROW()-2,Table1[1])))</f>
        <v>Math Set MS-410</v>
      </c>
      <c r="D928" s="2" t="str">
        <f t="shared" si="14"/>
        <v>C2:C927</v>
      </c>
      <c r="E928" s="2">
        <f ca="1">IF(_xlfn.IFNA(MATCH(Table1[[#This Row],[2]],INDIRECT(Table1[[#This Row],[3]]),0),0)=0,INDEX(Table1[NAMA BARANG "JOYKO"],MATCH(ROW()-2,Table1[1])),"")</f>
        <v>979</v>
      </c>
      <c r="F928" s="2">
        <f ca="1">IF(Table1[4]="","",COUNT(F$2:F927)+1)</f>
        <v>910</v>
      </c>
      <c r="G928" s="2" t="str">
        <f ca="1">CELL("FORMAT",Table1[7])</f>
        <v>G</v>
      </c>
      <c r="H928" s="2"/>
      <c r="I928" s="2"/>
      <c r="J928" s="2"/>
      <c r="L928">
        <f ca="1">INDEX(Table1[4],MATCH(ROW()-2,Table1[5]))</f>
        <v>999</v>
      </c>
      <c r="M928" t="str">
        <f ca="1">INDEX(Sheet1!A:A,Table2[[#This Row],[//]])</f>
        <v>Memo Stick MMS-7 (Daun)</v>
      </c>
      <c r="N928" t="str">
        <f ca="1">IF(INDEX(Sheet1!B:B,Table2[[#This Row],[//]])="","",INDEX(Sheet1!B:B,Table2[[#This Row],[//]]))</f>
        <v>24pack x 16bxs</v>
      </c>
      <c r="O928" s="4">
        <f ca="1">IF(INDEX(Sheet1!C:C,Table2[[#This Row],[//]])="","",INDEX(Sheet1!C:C,Table2[[#This Row],[//]]))</f>
        <v>7900</v>
      </c>
      <c r="P928" s="2" t="str">
        <f ca="1">IF(INDEX(Sheet1!D:D,Table2[[#This Row],[//]])="","",INDEX(Sheet1!D:D,Table2[[#This Row],[//]]))</f>
        <v>pack</v>
      </c>
      <c r="Q928" s="2" t="str">
        <f ca="1">IF(INDEX(Sheet1!E:E,Table2[[#This Row],[//]])="","",INDEX(Sheet1!E:E,Table2[[#This Row],[//]]))</f>
        <v>++</v>
      </c>
    </row>
    <row r="929" spans="1:17" x14ac:dyDescent="0.25">
      <c r="A929" s="2">
        <f>IF(OR(Sheet1!A929=Table1[[#Headers],[NAMA BARANG "JOYKO"]],Sheet1!A929=""),"",ROW(Sheet1!A929))</f>
        <v>929</v>
      </c>
      <c r="B929" s="2">
        <f>IF(Table1[[#This Row],[NAMA BARANG "JOYKO"]]="","",COUNT(B$2:B928)+1)</f>
        <v>879</v>
      </c>
      <c r="C929" s="2" t="str">
        <f>INDEX(Sheet1!A:A,INDEX(Table1[NAMA BARANG "JOYKO"],MATCH(ROW()-2,Table1[1])))</f>
        <v>Math Set MS-411</v>
      </c>
      <c r="D929" s="2" t="str">
        <f t="shared" si="14"/>
        <v>C2:C928</v>
      </c>
      <c r="E929" s="2">
        <f ca="1">IF(_xlfn.IFNA(MATCH(Table1[[#This Row],[2]],INDIRECT(Table1[[#This Row],[3]]),0),0)=0,INDEX(Table1[NAMA BARANG "JOYKO"],MATCH(ROW()-2,Table1[1])),"")</f>
        <v>980</v>
      </c>
      <c r="F929" s="2">
        <f ca="1">IF(Table1[4]="","",COUNT(F$2:F928)+1)</f>
        <v>911</v>
      </c>
      <c r="G929" s="2" t="str">
        <f ca="1">CELL("FORMAT",Table1[7])</f>
        <v>G</v>
      </c>
      <c r="H929" s="2"/>
      <c r="I929" s="2"/>
      <c r="J929" s="2"/>
      <c r="L929">
        <f ca="1">INDEX(Table1[4],MATCH(ROW()-2,Table1[5]))</f>
        <v>1000</v>
      </c>
      <c r="M929" t="str">
        <f ca="1">INDEX(Sheet1!A:A,Table2[[#This Row],[//]])</f>
        <v>Memo Stick MMS-8 (Pesan)</v>
      </c>
      <c r="N929" t="str">
        <f ca="1">IF(INDEX(Sheet1!B:B,Table2[[#This Row],[//]])="","",INDEX(Sheet1!B:B,Table2[[#This Row],[//]]))</f>
        <v>24pack x 16bxs</v>
      </c>
      <c r="O929" s="4">
        <f ca="1">IF(INDEX(Sheet1!C:C,Table2[[#This Row],[//]])="","",INDEX(Sheet1!C:C,Table2[[#This Row],[//]]))</f>
        <v>7900</v>
      </c>
      <c r="P929" s="2" t="str">
        <f ca="1">IF(INDEX(Sheet1!D:D,Table2[[#This Row],[//]])="","",INDEX(Sheet1!D:D,Table2[[#This Row],[//]]))</f>
        <v>pack</v>
      </c>
      <c r="Q929" s="2" t="str">
        <f ca="1">IF(INDEX(Sheet1!E:E,Table2[[#This Row],[//]])="","",INDEX(Sheet1!E:E,Table2[[#This Row],[//]]))</f>
        <v>++</v>
      </c>
    </row>
    <row r="930" spans="1:17" x14ac:dyDescent="0.25">
      <c r="A930" s="2">
        <f>IF(OR(Sheet1!A930=Table1[[#Headers],[NAMA BARANG "JOYKO"]],Sheet1!A930=""),"",ROW(Sheet1!A930))</f>
        <v>930</v>
      </c>
      <c r="B930" s="2">
        <f>IF(Table1[[#This Row],[NAMA BARANG "JOYKO"]]="","",COUNT(B$2:B929)+1)</f>
        <v>880</v>
      </c>
      <c r="C930" s="2" t="str">
        <f>INDEX(Sheet1!A:A,INDEX(Table1[NAMA BARANG "JOYKO"],MATCH(ROW()-2,Table1[1])))</f>
        <v>Math Set MS-412</v>
      </c>
      <c r="D930" s="2" t="str">
        <f t="shared" si="14"/>
        <v>C2:C929</v>
      </c>
      <c r="E930" s="2">
        <f ca="1">IF(_xlfn.IFNA(MATCH(Table1[[#This Row],[2]],INDIRECT(Table1[[#This Row],[3]]),0),0)=0,INDEX(Table1[NAMA BARANG "JOYKO"],MATCH(ROW()-2,Table1[1])),"")</f>
        <v>981</v>
      </c>
      <c r="F930" s="2">
        <f ca="1">IF(Table1[4]="","",COUNT(F$2:F929)+1)</f>
        <v>912</v>
      </c>
      <c r="G930" s="2" t="str">
        <f ca="1">CELL("FORMAT",Table1[7])</f>
        <v>G</v>
      </c>
      <c r="H930" s="2"/>
      <c r="I930" s="2"/>
      <c r="J930" s="2"/>
      <c r="L930">
        <f ca="1">INDEX(Table1[4],MATCH(ROW()-2,Table1[5]))</f>
        <v>1001</v>
      </c>
      <c r="M930" t="str">
        <f ca="1">INDEX(Sheet1!A:A,Table2[[#This Row],[//]])</f>
        <v>Memo Stick MMS-11</v>
      </c>
      <c r="N930" t="str">
        <f ca="1">IF(INDEX(Sheet1!B:B,Table2[[#This Row],[//]])="","",INDEX(Sheet1!B:B,Table2[[#This Row],[//]]))</f>
        <v>12pack x 32bxs</v>
      </c>
      <c r="O930" s="4">
        <f ca="1">IF(INDEX(Sheet1!C:C,Table2[[#This Row],[//]])="","",INDEX(Sheet1!C:C,Table2[[#This Row],[//]]))</f>
        <v>5300</v>
      </c>
      <c r="P930" s="2" t="str">
        <f ca="1">IF(INDEX(Sheet1!D:D,Table2[[#This Row],[//]])="","",INDEX(Sheet1!D:D,Table2[[#This Row],[//]]))</f>
        <v>pack</v>
      </c>
      <c r="Q930" s="2" t="str">
        <f ca="1">IF(INDEX(Sheet1!E:E,Table2[[#This Row],[//]])="","",INDEX(Sheet1!E:E,Table2[[#This Row],[//]]))</f>
        <v>++</v>
      </c>
    </row>
    <row r="931" spans="1:17" x14ac:dyDescent="0.25">
      <c r="A931" s="2">
        <f>IF(OR(Sheet1!A931=Table1[[#Headers],[NAMA BARANG "JOYKO"]],Sheet1!A931=""),"",ROW(Sheet1!A931))</f>
        <v>931</v>
      </c>
      <c r="B931" s="2">
        <f>IF(Table1[[#This Row],[NAMA BARANG "JOYKO"]]="","",COUNT(B$2:B930)+1)</f>
        <v>881</v>
      </c>
      <c r="C931" s="2" t="str">
        <f>INDEX(Sheet1!A:A,INDEX(Table1[NAMA BARANG "JOYKO"],MATCH(ROW()-2,Table1[1])))</f>
        <v>Math Set MS-413</v>
      </c>
      <c r="D931" s="2" t="str">
        <f t="shared" si="14"/>
        <v>C2:C930</v>
      </c>
      <c r="E931" s="2">
        <f ca="1">IF(_xlfn.IFNA(MATCH(Table1[[#This Row],[2]],INDIRECT(Table1[[#This Row],[3]]),0),0)=0,INDEX(Table1[NAMA BARANG "JOYKO"],MATCH(ROW()-2,Table1[1])),"")</f>
        <v>982</v>
      </c>
      <c r="F931" s="2">
        <f ca="1">IF(Table1[4]="","",COUNT(F$2:F930)+1)</f>
        <v>913</v>
      </c>
      <c r="G931" s="2" t="str">
        <f ca="1">CELL("FORMAT",Table1[7])</f>
        <v>G</v>
      </c>
      <c r="H931" s="2"/>
      <c r="I931" s="2"/>
      <c r="J931" s="2"/>
      <c r="L931">
        <f ca="1">INDEX(Table1[4],MATCH(ROW()-2,Table1[5]))</f>
        <v>1002</v>
      </c>
      <c r="M931" t="str">
        <f ca="1">INDEX(Sheet1!A:A,Table2[[#This Row],[//]])</f>
        <v>Memo Stick MMS-12</v>
      </c>
      <c r="N931" t="str">
        <f ca="1">IF(INDEX(Sheet1!B:B,Table2[[#This Row],[//]])="","",INDEX(Sheet1!B:B,Table2[[#This Row],[//]]))</f>
        <v>12pack x 32bxs</v>
      </c>
      <c r="O931" s="4">
        <f ca="1">IF(INDEX(Sheet1!C:C,Table2[[#This Row],[//]])="","",INDEX(Sheet1!C:C,Table2[[#This Row],[//]]))</f>
        <v>3500</v>
      </c>
      <c r="P931" s="2" t="str">
        <f ca="1">IF(INDEX(Sheet1!D:D,Table2[[#This Row],[//]])="","",INDEX(Sheet1!D:D,Table2[[#This Row],[//]]))</f>
        <v>pack</v>
      </c>
      <c r="Q931" s="2" t="str">
        <f ca="1">IF(INDEX(Sheet1!E:E,Table2[[#This Row],[//]])="","",INDEX(Sheet1!E:E,Table2[[#This Row],[//]]))</f>
        <v>++</v>
      </c>
    </row>
    <row r="932" spans="1:17" x14ac:dyDescent="0.25">
      <c r="A932" s="2">
        <f>IF(OR(Sheet1!A932=Table1[[#Headers],[NAMA BARANG "JOYKO"]],Sheet1!A932=""),"",ROW(Sheet1!A932))</f>
        <v>932</v>
      </c>
      <c r="B932" s="2">
        <f>IF(Table1[[#This Row],[NAMA BARANG "JOYKO"]]="","",COUNT(B$2:B931)+1)</f>
        <v>882</v>
      </c>
      <c r="C932" s="2" t="str">
        <f>INDEX(Sheet1!A:A,INDEX(Table1[NAMA BARANG "JOYKO"],MATCH(ROW()-2,Table1[1])))</f>
        <v>Math Set MS-414</v>
      </c>
      <c r="D932" s="2" t="str">
        <f t="shared" si="14"/>
        <v>C2:C931</v>
      </c>
      <c r="E932" s="2">
        <f ca="1">IF(_xlfn.IFNA(MATCH(Table1[[#This Row],[2]],INDIRECT(Table1[[#This Row],[3]]),0),0)=0,INDEX(Table1[NAMA BARANG "JOYKO"],MATCH(ROW()-2,Table1[1])),"")</f>
        <v>983</v>
      </c>
      <c r="F932" s="2">
        <f ca="1">IF(Table1[4]="","",COUNT(F$2:F931)+1)</f>
        <v>914</v>
      </c>
      <c r="G932" s="2" t="str">
        <f ca="1">CELL("FORMAT",Table1[7])</f>
        <v>G</v>
      </c>
      <c r="H932" s="2"/>
      <c r="I932" s="2"/>
      <c r="J932" s="2"/>
      <c r="L932">
        <f ca="1">INDEX(Table1[4],MATCH(ROW()-2,Table1[5]))</f>
        <v>1003</v>
      </c>
      <c r="M932" t="str">
        <f ca="1">INDEX(Sheet1!A:A,Table2[[#This Row],[//]])</f>
        <v>Memo Stick MMS-13</v>
      </c>
      <c r="N932" t="str">
        <f ca="1">IF(INDEX(Sheet1!B:B,Table2[[#This Row],[//]])="","",INDEX(Sheet1!B:B,Table2[[#This Row],[//]]))</f>
        <v>12pack x 16bxs</v>
      </c>
      <c r="O932" s="4">
        <f ca="1">IF(INDEX(Sheet1!C:C,Table2[[#This Row],[//]])="","",INDEX(Sheet1!C:C,Table2[[#This Row],[//]]))</f>
        <v>10900</v>
      </c>
      <c r="P932" s="2" t="str">
        <f ca="1">IF(INDEX(Sheet1!D:D,Table2[[#This Row],[//]])="","",INDEX(Sheet1!D:D,Table2[[#This Row],[//]]))</f>
        <v>pack</v>
      </c>
      <c r="Q932" s="2" t="str">
        <f ca="1">IF(INDEX(Sheet1!E:E,Table2[[#This Row],[//]])="","",INDEX(Sheet1!E:E,Table2[[#This Row],[//]]))</f>
        <v>++</v>
      </c>
    </row>
    <row r="933" spans="1:17" x14ac:dyDescent="0.25">
      <c r="A933" s="2">
        <f>IF(OR(Sheet1!A933=Table1[[#Headers],[NAMA BARANG "JOYKO"]],Sheet1!A933=""),"",ROW(Sheet1!A933))</f>
        <v>933</v>
      </c>
      <c r="B933" s="2">
        <f>IF(Table1[[#This Row],[NAMA BARANG "JOYKO"]]="","",COUNT(B$2:B932)+1)</f>
        <v>883</v>
      </c>
      <c r="C933" s="2" t="str">
        <f>INDEX(Sheet1!A:A,INDEX(Table1[NAMA BARANG "JOYKO"],MATCH(ROW()-2,Table1[1])))</f>
        <v>Math Set MS-415</v>
      </c>
      <c r="D933" s="2" t="str">
        <f t="shared" si="14"/>
        <v>C2:C932</v>
      </c>
      <c r="E933" s="2">
        <f ca="1">IF(_xlfn.IFNA(MATCH(Table1[[#This Row],[2]],INDIRECT(Table1[[#This Row],[3]]),0),0)=0,INDEX(Table1[NAMA BARANG "JOYKO"],MATCH(ROW()-2,Table1[1])),"")</f>
        <v>984</v>
      </c>
      <c r="F933" s="2">
        <f ca="1">IF(Table1[4]="","",COUNT(F$2:F932)+1)</f>
        <v>915</v>
      </c>
      <c r="G933" s="2" t="str">
        <f ca="1">CELL("FORMAT",Table1[7])</f>
        <v>G</v>
      </c>
      <c r="H933" s="2"/>
      <c r="I933" s="2"/>
      <c r="J933" s="2"/>
      <c r="L933">
        <f ca="1">INDEX(Table1[4],MATCH(ROW()-2,Table1[5]))</f>
        <v>1004</v>
      </c>
      <c r="M933" t="str">
        <f ca="1">INDEX(Sheet1!A:A,Table2[[#This Row],[//]])</f>
        <v>Memo Stick MMS-14</v>
      </c>
      <c r="N933" t="str">
        <f ca="1">IF(INDEX(Sheet1!B:B,Table2[[#This Row],[//]])="","",INDEX(Sheet1!B:B,Table2[[#This Row],[//]]))</f>
        <v>48pack x 10bxs</v>
      </c>
      <c r="O933" s="4">
        <f ca="1">IF(INDEX(Sheet1!C:C,Table2[[#This Row],[//]])="","",INDEX(Sheet1!C:C,Table2[[#This Row],[//]]))</f>
        <v>7500</v>
      </c>
      <c r="P933" s="2" t="str">
        <f ca="1">IF(INDEX(Sheet1!D:D,Table2[[#This Row],[//]])="","",INDEX(Sheet1!D:D,Table2[[#This Row],[//]]))</f>
        <v>pack</v>
      </c>
      <c r="Q933" s="2" t="str">
        <f ca="1">IF(INDEX(Sheet1!E:E,Table2[[#This Row],[//]])="","",INDEX(Sheet1!E:E,Table2[[#This Row],[//]]))</f>
        <v>++</v>
      </c>
    </row>
    <row r="934" spans="1:17" x14ac:dyDescent="0.25">
      <c r="A934" s="2">
        <f>IF(OR(Sheet1!A934=Table1[[#Headers],[NAMA BARANG "JOYKO"]],Sheet1!A934=""),"",ROW(Sheet1!A934))</f>
        <v>934</v>
      </c>
      <c r="B934" s="2">
        <f>IF(Table1[[#This Row],[NAMA BARANG "JOYKO"]]="","",COUNT(B$2:B933)+1)</f>
        <v>884</v>
      </c>
      <c r="C934" s="2" t="str">
        <f>INDEX(Sheet1!A:A,INDEX(Table1[NAMA BARANG "JOYKO"],MATCH(ROW()-2,Table1[1])))</f>
        <v>Math Set MS-416</v>
      </c>
      <c r="D934" s="2" t="str">
        <f t="shared" si="14"/>
        <v>C2:C933</v>
      </c>
      <c r="E934" s="2">
        <f ca="1">IF(_xlfn.IFNA(MATCH(Table1[[#This Row],[2]],INDIRECT(Table1[[#This Row],[3]]),0),0)=0,INDEX(Table1[NAMA BARANG "JOYKO"],MATCH(ROW()-2,Table1[1])),"")</f>
        <v>985</v>
      </c>
      <c r="F934" s="2">
        <f ca="1">IF(Table1[4]="","",COUNT(F$2:F933)+1)</f>
        <v>916</v>
      </c>
      <c r="G934" s="2" t="str">
        <f ca="1">CELL("FORMAT",Table1[7])</f>
        <v>G</v>
      </c>
      <c r="H934" s="2"/>
      <c r="I934" s="2"/>
      <c r="J934" s="2"/>
      <c r="L934">
        <f ca="1">INDEX(Table1[4],MATCH(ROW()-2,Table1[5]))</f>
        <v>1005</v>
      </c>
      <c r="M934" t="str">
        <f ca="1">INDEX(Sheet1!A:A,Table2[[#This Row],[//]])</f>
        <v>Memo Stick MMS-15</v>
      </c>
      <c r="N934" t="str">
        <f ca="1">IF(INDEX(Sheet1!B:B,Table2[[#This Row],[//]])="","",INDEX(Sheet1!B:B,Table2[[#This Row],[//]]))</f>
        <v>12pack x 4bxs</v>
      </c>
      <c r="O934" s="4">
        <f ca="1">IF(INDEX(Sheet1!C:C,Table2[[#This Row],[//]])="","",INDEX(Sheet1!C:C,Table2[[#This Row],[//]]))</f>
        <v>23500</v>
      </c>
      <c r="P934" s="2" t="str">
        <f ca="1">IF(INDEX(Sheet1!D:D,Table2[[#This Row],[//]])="","",INDEX(Sheet1!D:D,Table2[[#This Row],[//]]))</f>
        <v>pack</v>
      </c>
      <c r="Q934" s="2" t="str">
        <f ca="1">IF(INDEX(Sheet1!E:E,Table2[[#This Row],[//]])="","",INDEX(Sheet1!E:E,Table2[[#This Row],[//]]))</f>
        <v>++</v>
      </c>
    </row>
    <row r="935" spans="1:17" x14ac:dyDescent="0.25">
      <c r="A935" s="2" t="str">
        <f>IF(OR(Sheet1!A935=Table1[[#Headers],[NAMA BARANG "JOYKO"]],Sheet1!A935=""),"",ROW(Sheet1!A935))</f>
        <v/>
      </c>
      <c r="B935" s="2" t="str">
        <f>IF(Table1[[#This Row],[NAMA BARANG "JOYKO"]]="","",COUNT(B$2:B934)+1)</f>
        <v/>
      </c>
      <c r="C935" s="2" t="str">
        <f>INDEX(Sheet1!A:A,INDEX(Table1[NAMA BARANG "JOYKO"],MATCH(ROW()-2,Table1[1])))</f>
        <v>MEMO</v>
      </c>
      <c r="D935" s="2" t="str">
        <f t="shared" si="14"/>
        <v>C2:C934</v>
      </c>
      <c r="E935" s="2">
        <f ca="1">IF(_xlfn.IFNA(MATCH(Table1[[#This Row],[2]],INDIRECT(Table1[[#This Row],[3]]),0),0)=0,INDEX(Table1[NAMA BARANG "JOYKO"],MATCH(ROW()-2,Table1[1])),"")</f>
        <v>986</v>
      </c>
      <c r="F935" s="2">
        <f ca="1">IF(Table1[4]="","",COUNT(F$2:F934)+1)</f>
        <v>917</v>
      </c>
      <c r="G935" s="2" t="str">
        <f ca="1">CELL("FORMAT",Table1[7])</f>
        <v>G</v>
      </c>
      <c r="H935" s="2"/>
      <c r="I935" s="2"/>
      <c r="J935" s="2"/>
      <c r="L935">
        <f ca="1">INDEX(Table1[4],MATCH(ROW()-2,Table1[5]))</f>
        <v>1006</v>
      </c>
      <c r="M935" t="str">
        <f ca="1">INDEX(Sheet1!A:A,Table2[[#This Row],[//]])</f>
        <v>Memo Stick MMS-16</v>
      </c>
      <c r="N935" t="str">
        <f ca="1">IF(INDEX(Sheet1!B:B,Table2[[#This Row],[//]])="","",INDEX(Sheet1!B:B,Table2[[#This Row],[//]]))</f>
        <v>24pack x 18bxs</v>
      </c>
      <c r="O935" s="4">
        <f ca="1">IF(INDEX(Sheet1!C:C,Table2[[#This Row],[//]])="","",INDEX(Sheet1!C:C,Table2[[#This Row],[//]]))</f>
        <v>8500</v>
      </c>
      <c r="P935" s="2" t="str">
        <f ca="1">IF(INDEX(Sheet1!D:D,Table2[[#This Row],[//]])="","",INDEX(Sheet1!D:D,Table2[[#This Row],[//]]))</f>
        <v>pack</v>
      </c>
      <c r="Q935" s="2" t="str">
        <f ca="1">IF(INDEX(Sheet1!E:E,Table2[[#This Row],[//]])="","",INDEX(Sheet1!E:E,Table2[[#This Row],[//]]))</f>
        <v>++</v>
      </c>
    </row>
    <row r="936" spans="1:17" x14ac:dyDescent="0.25">
      <c r="A936" s="2" t="str">
        <f>IF(OR(Sheet1!A936=Table1[[#Headers],[NAMA BARANG "JOYKO"]],Sheet1!A936=""),"",ROW(Sheet1!A936))</f>
        <v/>
      </c>
      <c r="B936" s="2" t="str">
        <f>IF(Table1[[#This Row],[NAMA BARANG "JOYKO"]]="","",COUNT(B$2:B935)+1)</f>
        <v/>
      </c>
      <c r="C936" s="2" t="str">
        <f>INDEX(Sheet1!A:A,INDEX(Table1[NAMA BARANG "JOYKO"],MATCH(ROW()-2,Table1[1])))</f>
        <v>Memo Stick MMS-1</v>
      </c>
      <c r="D936" s="2" t="str">
        <f t="shared" si="14"/>
        <v>C2:C935</v>
      </c>
      <c r="E936" s="2">
        <f ca="1">IF(_xlfn.IFNA(MATCH(Table1[[#This Row],[2]],INDIRECT(Table1[[#This Row],[3]]),0),0)=0,INDEX(Table1[NAMA BARANG "JOYKO"],MATCH(ROW()-2,Table1[1])),"")</f>
        <v>987</v>
      </c>
      <c r="F936" s="2">
        <f ca="1">IF(Table1[4]="","",COUNT(F$2:F935)+1)</f>
        <v>918</v>
      </c>
      <c r="G936" s="2" t="str">
        <f ca="1">CELL("FORMAT",Table1[7])</f>
        <v>G</v>
      </c>
      <c r="H936" s="2"/>
      <c r="I936" s="2"/>
      <c r="J936" s="2"/>
      <c r="L936">
        <f ca="1">INDEX(Table1[4],MATCH(ROW()-2,Table1[5]))</f>
        <v>1007</v>
      </c>
      <c r="M936" t="str">
        <f ca="1">INDEX(Sheet1!A:A,Table2[[#This Row],[//]])</f>
        <v>Memo Stick MMS-17</v>
      </c>
      <c r="N936" t="str">
        <f ca="1">IF(INDEX(Sheet1!B:B,Table2[[#This Row],[//]])="","",INDEX(Sheet1!B:B,Table2[[#This Row],[//]]))</f>
        <v>24pack x 18bxs</v>
      </c>
      <c r="O936" s="4">
        <f ca="1">IF(INDEX(Sheet1!C:C,Table2[[#This Row],[//]])="","",INDEX(Sheet1!C:C,Table2[[#This Row],[//]]))</f>
        <v>5600</v>
      </c>
      <c r="P936" s="2" t="str">
        <f ca="1">IF(INDEX(Sheet1!D:D,Table2[[#This Row],[//]])="","",INDEX(Sheet1!D:D,Table2[[#This Row],[//]]))</f>
        <v>pack</v>
      </c>
      <c r="Q936" s="2" t="str">
        <f ca="1">IF(INDEX(Sheet1!E:E,Table2[[#This Row],[//]])="","",INDEX(Sheet1!E:E,Table2[[#This Row],[//]]))</f>
        <v>++</v>
      </c>
    </row>
    <row r="937" spans="1:17" x14ac:dyDescent="0.25">
      <c r="A937" s="2" t="str">
        <f>IF(OR(Sheet1!A937=Table1[[#Headers],[NAMA BARANG "JOYKO"]],Sheet1!A937=""),"",ROW(Sheet1!A937))</f>
        <v/>
      </c>
      <c r="B937" s="2" t="str">
        <f>IF(Table1[[#This Row],[NAMA BARANG "JOYKO"]]="","",COUNT(B$2:B936)+1)</f>
        <v/>
      </c>
      <c r="C937" s="2" t="str">
        <f>INDEX(Sheet1!A:A,INDEX(Table1[NAMA BARANG "JOYKO"],MATCH(ROW()-2,Table1[1])))</f>
        <v>Memo Stick MMS-1A</v>
      </c>
      <c r="D937" s="2" t="str">
        <f t="shared" si="14"/>
        <v>C2:C936</v>
      </c>
      <c r="E937" s="2">
        <f ca="1">IF(_xlfn.IFNA(MATCH(Table1[[#This Row],[2]],INDIRECT(Table1[[#This Row],[3]]),0),0)=0,INDEX(Table1[NAMA BARANG "JOYKO"],MATCH(ROW()-2,Table1[1])),"")</f>
        <v>988</v>
      </c>
      <c r="F937" s="2">
        <f ca="1">IF(Table1[4]="","",COUNT(F$2:F936)+1)</f>
        <v>919</v>
      </c>
      <c r="G937" s="2" t="str">
        <f ca="1">CELL("FORMAT",Table1[7])</f>
        <v>G</v>
      </c>
      <c r="H937" s="2"/>
      <c r="I937" s="2"/>
      <c r="J937" s="2"/>
      <c r="L937">
        <f ca="1">INDEX(Table1[4],MATCH(ROW()-2,Table1[5]))</f>
        <v>1008</v>
      </c>
      <c r="M937" t="str">
        <f ca="1">INDEX(Sheet1!A:A,Table2[[#This Row],[//]])</f>
        <v>Memo Stick MMS-18</v>
      </c>
      <c r="N937" t="str">
        <f ca="1">IF(INDEX(Sheet1!B:B,Table2[[#This Row],[//]])="","",INDEX(Sheet1!B:B,Table2[[#This Row],[//]]))</f>
        <v>12pack x 24bxs</v>
      </c>
      <c r="O937" s="4">
        <f ca="1">IF(INDEX(Sheet1!C:C,Table2[[#This Row],[//]])="","",INDEX(Sheet1!C:C,Table2[[#This Row],[//]]))</f>
        <v>14000</v>
      </c>
      <c r="P937" s="2" t="str">
        <f ca="1">IF(INDEX(Sheet1!D:D,Table2[[#This Row],[//]])="","",INDEX(Sheet1!D:D,Table2[[#This Row],[//]]))</f>
        <v>pack</v>
      </c>
      <c r="Q937" s="2" t="str">
        <f ca="1">IF(INDEX(Sheet1!E:E,Table2[[#This Row],[//]])="","",INDEX(Sheet1!E:E,Table2[[#This Row],[//]]))</f>
        <v>++</v>
      </c>
    </row>
    <row r="938" spans="1:17" x14ac:dyDescent="0.25">
      <c r="A938" s="2">
        <f>IF(OR(Sheet1!A938=Table1[[#Headers],[NAMA BARANG "JOYKO"]],Sheet1!A938=""),"",ROW(Sheet1!A938))</f>
        <v>938</v>
      </c>
      <c r="B938" s="2">
        <f>IF(Table1[[#This Row],[NAMA BARANG "JOYKO"]]="","",COUNT(B$2:B937)+1)</f>
        <v>885</v>
      </c>
      <c r="C938" s="2" t="str">
        <f>INDEX(Sheet1!A:A,INDEX(Table1[NAMA BARANG "JOYKO"],MATCH(ROW()-2,Table1[1])))</f>
        <v>Memo Stick MMS-1P</v>
      </c>
      <c r="D938" s="2" t="str">
        <f t="shared" si="14"/>
        <v>C2:C937</v>
      </c>
      <c r="E938" s="2">
        <f ca="1">IF(_xlfn.IFNA(MATCH(Table1[[#This Row],[2]],INDIRECT(Table1[[#This Row],[3]]),0),0)=0,INDEX(Table1[NAMA BARANG "JOYKO"],MATCH(ROW()-2,Table1[1])),"")</f>
        <v>989</v>
      </c>
      <c r="F938" s="2">
        <f ca="1">IF(Table1[4]="","",COUNT(F$2:F937)+1)</f>
        <v>920</v>
      </c>
      <c r="G938" s="2" t="str">
        <f ca="1">CELL("FORMAT",Table1[7])</f>
        <v>G</v>
      </c>
      <c r="H938" s="2"/>
      <c r="I938" s="2"/>
      <c r="J938" s="2"/>
      <c r="L938">
        <f ca="1">INDEX(Table1[4],MATCH(ROW()-2,Table1[5]))</f>
        <v>1009</v>
      </c>
      <c r="M938" t="str">
        <f ca="1">INDEX(Sheet1!A:A,Table2[[#This Row],[//]])</f>
        <v>Memo Stick MMS-19</v>
      </c>
      <c r="N938" t="str">
        <f ca="1">IF(INDEX(Sheet1!B:B,Table2[[#This Row],[//]])="","",INDEX(Sheet1!B:B,Table2[[#This Row],[//]]))</f>
        <v>12pack x 24bxs</v>
      </c>
      <c r="O938" s="4">
        <f ca="1">IF(INDEX(Sheet1!C:C,Table2[[#This Row],[//]])="","",INDEX(Sheet1!C:C,Table2[[#This Row],[//]]))</f>
        <v>14000</v>
      </c>
      <c r="P938" s="2" t="str">
        <f ca="1">IF(INDEX(Sheet1!D:D,Table2[[#This Row],[//]])="","",INDEX(Sheet1!D:D,Table2[[#This Row],[//]]))</f>
        <v>pack</v>
      </c>
      <c r="Q938" s="2" t="str">
        <f ca="1">IF(INDEX(Sheet1!E:E,Table2[[#This Row],[//]])="","",INDEX(Sheet1!E:E,Table2[[#This Row],[//]]))</f>
        <v>++</v>
      </c>
    </row>
    <row r="939" spans="1:17" x14ac:dyDescent="0.25">
      <c r="A939" s="2">
        <f>IF(OR(Sheet1!A939=Table1[[#Headers],[NAMA BARANG "JOYKO"]],Sheet1!A939=""),"",ROW(Sheet1!A939))</f>
        <v>939</v>
      </c>
      <c r="B939" s="2">
        <f>IF(Table1[[#This Row],[NAMA BARANG "JOYKO"]]="","",COUNT(B$2:B938)+1)</f>
        <v>886</v>
      </c>
      <c r="C939" s="2" t="str">
        <f>INDEX(Sheet1!A:A,INDEX(Table1[NAMA BARANG "JOYKO"],MATCH(ROW()-2,Table1[1])))</f>
        <v>MEMO</v>
      </c>
      <c r="D939" s="2" t="str">
        <f t="shared" si="14"/>
        <v>C2:C938</v>
      </c>
      <c r="E939" s="2" t="str">
        <f ca="1">IF(_xlfn.IFNA(MATCH(Table1[[#This Row],[2]],INDIRECT(Table1[[#This Row],[3]]),0),0)=0,INDEX(Table1[NAMA BARANG "JOYKO"],MATCH(ROW()-2,Table1[1])),"")</f>
        <v/>
      </c>
      <c r="F939" s="2" t="str">
        <f ca="1">IF(Table1[4]="","",COUNT(F$2:F938)+1)</f>
        <v/>
      </c>
      <c r="G939" s="2" t="str">
        <f ca="1">CELL("FORMAT",Table1[7])</f>
        <v>G</v>
      </c>
      <c r="H939" s="2"/>
      <c r="I939" s="2"/>
      <c r="J939" s="2"/>
      <c r="L939">
        <f ca="1">INDEX(Table1[4],MATCH(ROW()-2,Table1[5]))</f>
        <v>1010</v>
      </c>
      <c r="M939" t="str">
        <f ca="1">INDEX(Sheet1!A:A,Table2[[#This Row],[//]])</f>
        <v>Memo Stick MMS-20</v>
      </c>
      <c r="N939" t="str">
        <f ca="1">IF(INDEX(Sheet1!B:B,Table2[[#This Row],[//]])="","",INDEX(Sheet1!B:B,Table2[[#This Row],[//]]))</f>
        <v>12pack x 24bxs</v>
      </c>
      <c r="O939" s="4">
        <f ca="1">IF(INDEX(Sheet1!C:C,Table2[[#This Row],[//]])="","",INDEX(Sheet1!C:C,Table2[[#This Row],[//]]))</f>
        <v>14000</v>
      </c>
      <c r="P939" s="2" t="str">
        <f ca="1">IF(INDEX(Sheet1!D:D,Table2[[#This Row],[//]])="","",INDEX(Sheet1!D:D,Table2[[#This Row],[//]]))</f>
        <v>pack</v>
      </c>
      <c r="Q939" s="2" t="str">
        <f ca="1">IF(INDEX(Sheet1!E:E,Table2[[#This Row],[//]])="","",INDEX(Sheet1!E:E,Table2[[#This Row],[//]]))</f>
        <v>++</v>
      </c>
    </row>
    <row r="940" spans="1:17" x14ac:dyDescent="0.25">
      <c r="A940" s="2">
        <f>IF(OR(Sheet1!A940=Table1[[#Headers],[NAMA BARANG "JOYKO"]],Sheet1!A940=""),"",ROW(Sheet1!A940))</f>
        <v>940</v>
      </c>
      <c r="B940" s="2">
        <f>IF(Table1[[#This Row],[NAMA BARANG "JOYKO"]]="","",COUNT(B$2:B939)+1)</f>
        <v>887</v>
      </c>
      <c r="C940" s="2" t="str">
        <f>INDEX(Sheet1!A:A,INDEX(Table1[NAMA BARANG "JOYKO"],MATCH(ROW()-2,Table1[1])))</f>
        <v>Memo Stick MMS-2</v>
      </c>
      <c r="D940" s="2" t="str">
        <f t="shared" si="14"/>
        <v>C2:C939</v>
      </c>
      <c r="E940" s="2">
        <f ca="1">IF(_xlfn.IFNA(MATCH(Table1[[#This Row],[2]],INDIRECT(Table1[[#This Row],[3]]),0),0)=0,INDEX(Table1[NAMA BARANG "JOYKO"],MATCH(ROW()-2,Table1[1])),"")</f>
        <v>994</v>
      </c>
      <c r="F940" s="2">
        <f ca="1">IF(Table1[4]="","",COUNT(F$2:F939)+1)</f>
        <v>921</v>
      </c>
      <c r="G940" s="2" t="str">
        <f ca="1">CELL("FORMAT",Table1[7])</f>
        <v>G</v>
      </c>
      <c r="H940" s="2"/>
      <c r="I940" s="2"/>
      <c r="J940" s="2"/>
      <c r="L940">
        <f ca="1">INDEX(Table1[4],MATCH(ROW()-2,Table1[5]))</f>
        <v>1011</v>
      </c>
      <c r="M940" t="str">
        <f ca="1">INDEX(Sheet1!A:A,Table2[[#This Row],[//]])</f>
        <v>Memo Stick MMS-21</v>
      </c>
      <c r="N940" t="str">
        <f ca="1">IF(INDEX(Sheet1!B:B,Table2[[#This Row],[//]])="","",INDEX(Sheet1!B:B,Table2[[#This Row],[//]]))</f>
        <v>12pack x 32bxs</v>
      </c>
      <c r="O940" s="4">
        <f ca="1">IF(INDEX(Sheet1!C:C,Table2[[#This Row],[//]])="","",INDEX(Sheet1!C:C,Table2[[#This Row],[//]]))</f>
        <v>4800</v>
      </c>
      <c r="P940" s="2" t="str">
        <f ca="1">IF(INDEX(Sheet1!D:D,Table2[[#This Row],[//]])="","",INDEX(Sheet1!D:D,Table2[[#This Row],[//]]))</f>
        <v>pack</v>
      </c>
      <c r="Q940" s="2" t="str">
        <f ca="1">IF(INDEX(Sheet1!E:E,Table2[[#This Row],[//]])="","",INDEX(Sheet1!E:E,Table2[[#This Row],[//]]))</f>
        <v>++</v>
      </c>
    </row>
    <row r="941" spans="1:17" x14ac:dyDescent="0.25">
      <c r="A941" s="2">
        <f>IF(OR(Sheet1!A941=Table1[[#Headers],[NAMA BARANG "JOYKO"]],Sheet1!A941=""),"",ROW(Sheet1!A941))</f>
        <v>941</v>
      </c>
      <c r="B941" s="2">
        <f>IF(Table1[[#This Row],[NAMA BARANG "JOYKO"]]="","",COUNT(B$2:B940)+1)</f>
        <v>888</v>
      </c>
      <c r="C941" s="2" t="str">
        <f>INDEX(Sheet1!A:A,INDEX(Table1[NAMA BARANG "JOYKO"],MATCH(ROW()-2,Table1[1])))</f>
        <v>Memo Stick MMS-3</v>
      </c>
      <c r="D941" s="2" t="str">
        <f t="shared" si="14"/>
        <v>C2:C940</v>
      </c>
      <c r="E941" s="2">
        <f ca="1">IF(_xlfn.IFNA(MATCH(Table1[[#This Row],[2]],INDIRECT(Table1[[#This Row],[3]]),0),0)=0,INDEX(Table1[NAMA BARANG "JOYKO"],MATCH(ROW()-2,Table1[1])),"")</f>
        <v>995</v>
      </c>
      <c r="F941" s="2">
        <f ca="1">IF(Table1[4]="","",COUNT(F$2:F940)+1)</f>
        <v>922</v>
      </c>
      <c r="G941" s="2" t="str">
        <f ca="1">CELL("FORMAT",Table1[7])</f>
        <v>G</v>
      </c>
      <c r="H941" s="2"/>
      <c r="I941" s="2"/>
      <c r="J941" s="2"/>
      <c r="L941">
        <f ca="1">INDEX(Table1[4],MATCH(ROW()-2,Table1[5]))</f>
        <v>1012</v>
      </c>
      <c r="M941" t="str">
        <f ca="1">INDEX(Sheet1!A:A,Table2[[#This Row],[//]])</f>
        <v>Memo Stick MMS-22 (Bear)</v>
      </c>
      <c r="N941" t="str">
        <f ca="1">IF(INDEX(Sheet1!B:B,Table2[[#This Row],[//]])="","",INDEX(Sheet1!B:B,Table2[[#This Row],[//]]))</f>
        <v>24pack x 24bxs</v>
      </c>
      <c r="O941" s="4">
        <f ca="1">IF(INDEX(Sheet1!C:C,Table2[[#This Row],[//]])="","",INDEX(Sheet1!C:C,Table2[[#This Row],[//]]))</f>
        <v>3500</v>
      </c>
      <c r="P941" s="2" t="str">
        <f ca="1">IF(INDEX(Sheet1!D:D,Table2[[#This Row],[//]])="","",INDEX(Sheet1!D:D,Table2[[#This Row],[//]]))</f>
        <v>pack</v>
      </c>
      <c r="Q941" s="2" t="str">
        <f ca="1">IF(INDEX(Sheet1!E:E,Table2[[#This Row],[//]])="","",INDEX(Sheet1!E:E,Table2[[#This Row],[//]]))</f>
        <v>++</v>
      </c>
    </row>
    <row r="942" spans="1:17" x14ac:dyDescent="0.25">
      <c r="A942" s="2">
        <f>IF(OR(Sheet1!A942=Table1[[#Headers],[NAMA BARANG "JOYKO"]],Sheet1!A942=""),"",ROW(Sheet1!A942))</f>
        <v>942</v>
      </c>
      <c r="B942" s="2">
        <f>IF(Table1[[#This Row],[NAMA BARANG "JOYKO"]]="","",COUNT(B$2:B941)+1)</f>
        <v>889</v>
      </c>
      <c r="C942" s="2" t="str">
        <f>INDEX(Sheet1!A:A,INDEX(Table1[NAMA BARANG "JOYKO"],MATCH(ROW()-2,Table1[1])))</f>
        <v>Memo Stick MMS-4</v>
      </c>
      <c r="D942" s="2" t="str">
        <f t="shared" si="14"/>
        <v>C2:C941</v>
      </c>
      <c r="E942" s="2">
        <f ca="1">IF(_xlfn.IFNA(MATCH(Table1[[#This Row],[2]],INDIRECT(Table1[[#This Row],[3]]),0),0)=0,INDEX(Table1[NAMA BARANG "JOYKO"],MATCH(ROW()-2,Table1[1])),"")</f>
        <v>996</v>
      </c>
      <c r="F942" s="2">
        <f ca="1">IF(Table1[4]="","",COUNT(F$2:F941)+1)</f>
        <v>923</v>
      </c>
      <c r="G942" s="2" t="str">
        <f ca="1">CELL("FORMAT",Table1[7])</f>
        <v>G</v>
      </c>
      <c r="H942" s="2"/>
      <c r="I942" s="2"/>
      <c r="J942" s="2"/>
      <c r="L942">
        <f ca="1">INDEX(Table1[4],MATCH(ROW()-2,Table1[5]))</f>
        <v>1013</v>
      </c>
      <c r="M942" t="str">
        <f ca="1">INDEX(Sheet1!A:A,Table2[[#This Row],[//]])</f>
        <v>Memo Stick MMS-23 (Hippo)</v>
      </c>
      <c r="N942" t="str">
        <f ca="1">IF(INDEX(Sheet1!B:B,Table2[[#This Row],[//]])="","",INDEX(Sheet1!B:B,Table2[[#This Row],[//]]))</f>
        <v>24pack x 24bxs</v>
      </c>
      <c r="O942" s="4">
        <f ca="1">IF(INDEX(Sheet1!C:C,Table2[[#This Row],[//]])="","",INDEX(Sheet1!C:C,Table2[[#This Row],[//]]))</f>
        <v>3500</v>
      </c>
      <c r="P942" s="2" t="str">
        <f ca="1">IF(INDEX(Sheet1!D:D,Table2[[#This Row],[//]])="","",INDEX(Sheet1!D:D,Table2[[#This Row],[//]]))</f>
        <v>pack</v>
      </c>
      <c r="Q942" s="2" t="str">
        <f ca="1">IF(INDEX(Sheet1!E:E,Table2[[#This Row],[//]])="","",INDEX(Sheet1!E:E,Table2[[#This Row],[//]]))</f>
        <v>++</v>
      </c>
    </row>
    <row r="943" spans="1:17" x14ac:dyDescent="0.25">
      <c r="A943" s="2">
        <f>IF(OR(Sheet1!A943=Table1[[#Headers],[NAMA BARANG "JOYKO"]],Sheet1!A943=""),"",ROW(Sheet1!A943))</f>
        <v>943</v>
      </c>
      <c r="B943" s="2">
        <f>IF(Table1[[#This Row],[NAMA BARANG "JOYKO"]]="","",COUNT(B$2:B942)+1)</f>
        <v>890</v>
      </c>
      <c r="C943" s="2" t="str">
        <f>INDEX(Sheet1!A:A,INDEX(Table1[NAMA BARANG "JOYKO"],MATCH(ROW()-2,Table1[1])))</f>
        <v>Memo Stick MMS-5 (Panah)</v>
      </c>
      <c r="D943" s="2" t="str">
        <f t="shared" si="14"/>
        <v>C2:C942</v>
      </c>
      <c r="E943" s="2">
        <f ca="1">IF(_xlfn.IFNA(MATCH(Table1[[#This Row],[2]],INDIRECT(Table1[[#This Row],[3]]),0),0)=0,INDEX(Table1[NAMA BARANG "JOYKO"],MATCH(ROW()-2,Table1[1])),"")</f>
        <v>997</v>
      </c>
      <c r="F943" s="2">
        <f ca="1">IF(Table1[4]="","",COUNT(F$2:F942)+1)</f>
        <v>924</v>
      </c>
      <c r="G943" s="2" t="str">
        <f ca="1">CELL("FORMAT",Table1[7])</f>
        <v>G</v>
      </c>
      <c r="H943" s="2"/>
      <c r="I943" s="2"/>
      <c r="J943" s="2"/>
      <c r="L943">
        <f ca="1">INDEX(Table1[4],MATCH(ROW()-2,Table1[5]))</f>
        <v>1014</v>
      </c>
      <c r="M943" t="str">
        <f ca="1">INDEX(Sheet1!A:A,Table2[[#This Row],[//]])</f>
        <v>Memo Stick MMS-24 (Seal)</v>
      </c>
      <c r="N943" t="str">
        <f ca="1">IF(INDEX(Sheet1!B:B,Table2[[#This Row],[//]])="","",INDEX(Sheet1!B:B,Table2[[#This Row],[//]]))</f>
        <v>24pack x 24bxs</v>
      </c>
      <c r="O943" s="4">
        <f ca="1">IF(INDEX(Sheet1!C:C,Table2[[#This Row],[//]])="","",INDEX(Sheet1!C:C,Table2[[#This Row],[//]]))</f>
        <v>3500</v>
      </c>
      <c r="P943" s="2" t="str">
        <f ca="1">IF(INDEX(Sheet1!D:D,Table2[[#This Row],[//]])="","",INDEX(Sheet1!D:D,Table2[[#This Row],[//]]))</f>
        <v>pack</v>
      </c>
      <c r="Q943" s="2" t="str">
        <f ca="1">IF(INDEX(Sheet1!E:E,Table2[[#This Row],[//]])="","",INDEX(Sheet1!E:E,Table2[[#This Row],[//]]))</f>
        <v>++</v>
      </c>
    </row>
    <row r="944" spans="1:17" x14ac:dyDescent="0.25">
      <c r="A944" s="2">
        <f>IF(OR(Sheet1!A944=Table1[[#Headers],[NAMA BARANG "JOYKO"]],Sheet1!A944=""),"",ROW(Sheet1!A944))</f>
        <v>944</v>
      </c>
      <c r="B944" s="2">
        <f>IF(Table1[[#This Row],[NAMA BARANG "JOYKO"]]="","",COUNT(B$2:B943)+1)</f>
        <v>891</v>
      </c>
      <c r="C944" s="2" t="str">
        <f>INDEX(Sheet1!A:A,INDEX(Table1[NAMA BARANG "JOYKO"],MATCH(ROW()-2,Table1[1])))</f>
        <v>Memo Stick MMS-6 (Hati)</v>
      </c>
      <c r="D944" s="2" t="str">
        <f t="shared" si="14"/>
        <v>C2:C943</v>
      </c>
      <c r="E944" s="2">
        <f ca="1">IF(_xlfn.IFNA(MATCH(Table1[[#This Row],[2]],INDIRECT(Table1[[#This Row],[3]]),0),0)=0,INDEX(Table1[NAMA BARANG "JOYKO"],MATCH(ROW()-2,Table1[1])),"")</f>
        <v>998</v>
      </c>
      <c r="F944" s="2">
        <f ca="1">IF(Table1[4]="","",COUNT(F$2:F943)+1)</f>
        <v>925</v>
      </c>
      <c r="G944" s="2" t="str">
        <f ca="1">CELL("FORMAT",Table1[7])</f>
        <v>G</v>
      </c>
      <c r="H944" s="2"/>
      <c r="I944" s="2"/>
      <c r="J944" s="2"/>
      <c r="L944">
        <f ca="1">INDEX(Table1[4],MATCH(ROW()-2,Table1[5]))</f>
        <v>1015</v>
      </c>
      <c r="M944" t="str">
        <f ca="1">INDEX(Sheet1!A:A,Table2[[#This Row],[//]])</f>
        <v>Memo Stick MMS-25 (Deer)</v>
      </c>
      <c r="N944" t="str">
        <f ca="1">IF(INDEX(Sheet1!B:B,Table2[[#This Row],[//]])="","",INDEX(Sheet1!B:B,Table2[[#This Row],[//]]))</f>
        <v>24pack x 24bxs</v>
      </c>
      <c r="O944" s="4">
        <f ca="1">IF(INDEX(Sheet1!C:C,Table2[[#This Row],[//]])="","",INDEX(Sheet1!C:C,Table2[[#This Row],[//]]))</f>
        <v>3500</v>
      </c>
      <c r="P944" s="2" t="str">
        <f ca="1">IF(INDEX(Sheet1!D:D,Table2[[#This Row],[//]])="","",INDEX(Sheet1!D:D,Table2[[#This Row],[//]]))</f>
        <v>pack</v>
      </c>
      <c r="Q944" s="2" t="str">
        <f ca="1">IF(INDEX(Sheet1!E:E,Table2[[#This Row],[//]])="","",INDEX(Sheet1!E:E,Table2[[#This Row],[//]]))</f>
        <v>++</v>
      </c>
    </row>
    <row r="945" spans="1:17" x14ac:dyDescent="0.25">
      <c r="A945" s="2">
        <f>IF(OR(Sheet1!A945=Table1[[#Headers],[NAMA BARANG "JOYKO"]],Sheet1!A945=""),"",ROW(Sheet1!A945))</f>
        <v>945</v>
      </c>
      <c r="B945" s="2">
        <f>IF(Table1[[#This Row],[NAMA BARANG "JOYKO"]]="","",COUNT(B$2:B944)+1)</f>
        <v>892</v>
      </c>
      <c r="C945" s="2" t="str">
        <f>INDEX(Sheet1!A:A,INDEX(Table1[NAMA BARANG "JOYKO"],MATCH(ROW()-2,Table1[1])))</f>
        <v>Memo Stick MMS-7 (Daun)</v>
      </c>
      <c r="D945" s="2" t="str">
        <f t="shared" si="14"/>
        <v>C2:C944</v>
      </c>
      <c r="E945" s="2">
        <f ca="1">IF(_xlfn.IFNA(MATCH(Table1[[#This Row],[2]],INDIRECT(Table1[[#This Row],[3]]),0),0)=0,INDEX(Table1[NAMA BARANG "JOYKO"],MATCH(ROW()-2,Table1[1])),"")</f>
        <v>999</v>
      </c>
      <c r="F945" s="2">
        <f ca="1">IF(Table1[4]="","",COUNT(F$2:F944)+1)</f>
        <v>926</v>
      </c>
      <c r="G945" s="2" t="str">
        <f ca="1">CELL("FORMAT",Table1[7])</f>
        <v>G</v>
      </c>
      <c r="H945" s="2"/>
      <c r="I945" s="2"/>
      <c r="J945" s="2"/>
      <c r="L945">
        <f ca="1">INDEX(Table1[4],MATCH(ROW()-2,Table1[5]))</f>
        <v>1016</v>
      </c>
      <c r="M945" t="str">
        <f ca="1">INDEX(Sheet1!A:A,Table2[[#This Row],[//]])</f>
        <v>Memo Stick MMS-26 (Penguin)</v>
      </c>
      <c r="N945" t="str">
        <f ca="1">IF(INDEX(Sheet1!B:B,Table2[[#This Row],[//]])="","",INDEX(Sheet1!B:B,Table2[[#This Row],[//]]))</f>
        <v>24pack x 24bxs</v>
      </c>
      <c r="O945" s="4">
        <f ca="1">IF(INDEX(Sheet1!C:C,Table2[[#This Row],[//]])="","",INDEX(Sheet1!C:C,Table2[[#This Row],[//]]))</f>
        <v>3500</v>
      </c>
      <c r="P945" s="2" t="str">
        <f ca="1">IF(INDEX(Sheet1!D:D,Table2[[#This Row],[//]])="","",INDEX(Sheet1!D:D,Table2[[#This Row],[//]]))</f>
        <v>pack</v>
      </c>
      <c r="Q945" s="2" t="str">
        <f ca="1">IF(INDEX(Sheet1!E:E,Table2[[#This Row],[//]])="","",INDEX(Sheet1!E:E,Table2[[#This Row],[//]]))</f>
        <v>++</v>
      </c>
    </row>
    <row r="946" spans="1:17" x14ac:dyDescent="0.25">
      <c r="A946" s="2">
        <f>IF(OR(Sheet1!A946=Table1[[#Headers],[NAMA BARANG "JOYKO"]],Sheet1!A946=""),"",ROW(Sheet1!A946))</f>
        <v>946</v>
      </c>
      <c r="B946" s="2">
        <f>IF(Table1[[#This Row],[NAMA BARANG "JOYKO"]]="","",COUNT(B$2:B945)+1)</f>
        <v>893</v>
      </c>
      <c r="C946" s="2" t="str">
        <f>INDEX(Sheet1!A:A,INDEX(Table1[NAMA BARANG "JOYKO"],MATCH(ROW()-2,Table1[1])))</f>
        <v>Memo Stick MMS-8 (Pesan)</v>
      </c>
      <c r="D946" s="2" t="str">
        <f t="shared" si="14"/>
        <v>C2:C945</v>
      </c>
      <c r="E946" s="2">
        <f ca="1">IF(_xlfn.IFNA(MATCH(Table1[[#This Row],[2]],INDIRECT(Table1[[#This Row],[3]]),0),0)=0,INDEX(Table1[NAMA BARANG "JOYKO"],MATCH(ROW()-2,Table1[1])),"")</f>
        <v>1000</v>
      </c>
      <c r="F946" s="2">
        <f ca="1">IF(Table1[4]="","",COUNT(F$2:F945)+1)</f>
        <v>927</v>
      </c>
      <c r="G946" s="2" t="str">
        <f ca="1">CELL("FORMAT",Table1[7])</f>
        <v>G</v>
      </c>
      <c r="H946" s="2"/>
      <c r="I946" s="2"/>
      <c r="J946" s="2"/>
      <c r="L946">
        <f ca="1">INDEX(Table1[4],MATCH(ROW()-2,Table1[5]))</f>
        <v>1017</v>
      </c>
      <c r="M946" t="str">
        <f ca="1">INDEX(Sheet1!A:A,Table2[[#This Row],[//]])</f>
        <v>Memo Stick MMS-27 (Cat)</v>
      </c>
      <c r="N946" t="str">
        <f ca="1">IF(INDEX(Sheet1!B:B,Table2[[#This Row],[//]])="","",INDEX(Sheet1!B:B,Table2[[#This Row],[//]]))</f>
        <v>24pack x 24bxs</v>
      </c>
      <c r="O946" s="4">
        <f ca="1">IF(INDEX(Sheet1!C:C,Table2[[#This Row],[//]])="","",INDEX(Sheet1!C:C,Table2[[#This Row],[//]]))</f>
        <v>3500</v>
      </c>
      <c r="P946" s="2" t="str">
        <f ca="1">IF(INDEX(Sheet1!D:D,Table2[[#This Row],[//]])="","",INDEX(Sheet1!D:D,Table2[[#This Row],[//]]))</f>
        <v>pack</v>
      </c>
      <c r="Q946" s="2" t="str">
        <f ca="1">IF(INDEX(Sheet1!E:E,Table2[[#This Row],[//]])="","",INDEX(Sheet1!E:E,Table2[[#This Row],[//]]))</f>
        <v>++</v>
      </c>
    </row>
    <row r="947" spans="1:17" x14ac:dyDescent="0.25">
      <c r="A947" s="2">
        <f>IF(OR(Sheet1!A947=Table1[[#Headers],[NAMA BARANG "JOYKO"]],Sheet1!A947=""),"",ROW(Sheet1!A947))</f>
        <v>947</v>
      </c>
      <c r="B947" s="2">
        <f>IF(Table1[[#This Row],[NAMA BARANG "JOYKO"]]="","",COUNT(B$2:B946)+1)</f>
        <v>894</v>
      </c>
      <c r="C947" s="2" t="str">
        <f>INDEX(Sheet1!A:A,INDEX(Table1[NAMA BARANG "JOYKO"],MATCH(ROW()-2,Table1[1])))</f>
        <v>Memo Stick MMS-11</v>
      </c>
      <c r="D947" s="2" t="str">
        <f t="shared" si="14"/>
        <v>C2:C946</v>
      </c>
      <c r="E947" s="2">
        <f ca="1">IF(_xlfn.IFNA(MATCH(Table1[[#This Row],[2]],INDIRECT(Table1[[#This Row],[3]]),0),0)=0,INDEX(Table1[NAMA BARANG "JOYKO"],MATCH(ROW()-2,Table1[1])),"")</f>
        <v>1001</v>
      </c>
      <c r="F947" s="2">
        <f ca="1">IF(Table1[4]="","",COUNT(F$2:F946)+1)</f>
        <v>928</v>
      </c>
      <c r="G947" s="2" t="str">
        <f ca="1">CELL("FORMAT",Table1[7])</f>
        <v>G</v>
      </c>
      <c r="H947" s="2"/>
      <c r="I947" s="2"/>
      <c r="J947" s="2"/>
      <c r="L947">
        <f ca="1">INDEX(Table1[4],MATCH(ROW()-2,Table1[5]))</f>
        <v>1018</v>
      </c>
      <c r="M947" t="str">
        <f ca="1">INDEX(Sheet1!A:A,Table2[[#This Row],[//]])</f>
        <v>Memo Stick MMS-28 (To Do)</v>
      </c>
      <c r="N947" t="str">
        <f ca="1">IF(INDEX(Sheet1!B:B,Table2[[#This Row],[//]])="","",INDEX(Sheet1!B:B,Table2[[#This Row],[//]]))</f>
        <v>12pack x 32bxs</v>
      </c>
      <c r="O947" s="4">
        <f ca="1">IF(INDEX(Sheet1!C:C,Table2[[#This Row],[//]])="","",INDEX(Sheet1!C:C,Table2[[#This Row],[//]]))</f>
        <v>4200</v>
      </c>
      <c r="P947" s="2" t="str">
        <f ca="1">IF(INDEX(Sheet1!D:D,Table2[[#This Row],[//]])="","",INDEX(Sheet1!D:D,Table2[[#This Row],[//]]))</f>
        <v>pack</v>
      </c>
      <c r="Q947" s="2" t="str">
        <f ca="1">IF(INDEX(Sheet1!E:E,Table2[[#This Row],[//]])="","",INDEX(Sheet1!E:E,Table2[[#This Row],[//]]))</f>
        <v>++</v>
      </c>
    </row>
    <row r="948" spans="1:17" x14ac:dyDescent="0.25">
      <c r="A948" s="2">
        <f>IF(OR(Sheet1!A948=Table1[[#Headers],[NAMA BARANG "JOYKO"]],Sheet1!A948=""),"",ROW(Sheet1!A948))</f>
        <v>948</v>
      </c>
      <c r="B948" s="2">
        <f>IF(Table1[[#This Row],[NAMA BARANG "JOYKO"]]="","",COUNT(B$2:B947)+1)</f>
        <v>895</v>
      </c>
      <c r="C948" s="2" t="str">
        <f>INDEX(Sheet1!A:A,INDEX(Table1[NAMA BARANG "JOYKO"],MATCH(ROW()-2,Table1[1])))</f>
        <v>Memo Stick MMS-12</v>
      </c>
      <c r="D948" s="2" t="str">
        <f t="shared" si="14"/>
        <v>C2:C947</v>
      </c>
      <c r="E948" s="2">
        <f ca="1">IF(_xlfn.IFNA(MATCH(Table1[[#This Row],[2]],INDIRECT(Table1[[#This Row],[3]]),0),0)=0,INDEX(Table1[NAMA BARANG "JOYKO"],MATCH(ROW()-2,Table1[1])),"")</f>
        <v>1002</v>
      </c>
      <c r="F948" s="2">
        <f ca="1">IF(Table1[4]="","",COUNT(F$2:F947)+1)</f>
        <v>929</v>
      </c>
      <c r="G948" s="2" t="str">
        <f ca="1">CELL("FORMAT",Table1[7])</f>
        <v>G</v>
      </c>
      <c r="H948" s="2"/>
      <c r="I948" s="2"/>
      <c r="J948" s="2"/>
      <c r="L948">
        <f ca="1">INDEX(Table1[4],MATCH(ROW()-2,Table1[5]))</f>
        <v>1019</v>
      </c>
      <c r="M948" t="str">
        <f ca="1">INDEX(Sheet1!A:A,Table2[[#This Row],[//]])</f>
        <v>Memo Stick MMS-29 (Bear)</v>
      </c>
      <c r="N948" t="str">
        <f ca="1">IF(INDEX(Sheet1!B:B,Table2[[#This Row],[//]])="","",INDEX(Sheet1!B:B,Table2[[#This Row],[//]]))</f>
        <v>24pack x 32bxs</v>
      </c>
      <c r="O948" s="4">
        <f ca="1">IF(INDEX(Sheet1!C:C,Table2[[#This Row],[//]])="","",INDEX(Sheet1!C:C,Table2[[#This Row],[//]]))</f>
        <v>2200</v>
      </c>
      <c r="P948" s="2" t="str">
        <f ca="1">IF(INDEX(Sheet1!D:D,Table2[[#This Row],[//]])="","",INDEX(Sheet1!D:D,Table2[[#This Row],[//]]))</f>
        <v>pack</v>
      </c>
      <c r="Q948" s="2" t="str">
        <f ca="1">IF(INDEX(Sheet1!E:E,Table2[[#This Row],[//]])="","",INDEX(Sheet1!E:E,Table2[[#This Row],[//]]))</f>
        <v>++</v>
      </c>
    </row>
    <row r="949" spans="1:17" x14ac:dyDescent="0.25">
      <c r="A949" s="2">
        <f>IF(OR(Sheet1!A949=Table1[[#Headers],[NAMA BARANG "JOYKO"]],Sheet1!A949=""),"",ROW(Sheet1!A949))</f>
        <v>949</v>
      </c>
      <c r="B949" s="2">
        <f>IF(Table1[[#This Row],[NAMA BARANG "JOYKO"]]="","",COUNT(B$2:B948)+1)</f>
        <v>896</v>
      </c>
      <c r="C949" s="2" t="str">
        <f>INDEX(Sheet1!A:A,INDEX(Table1[NAMA BARANG "JOYKO"],MATCH(ROW()-2,Table1[1])))</f>
        <v>Memo Stick MMS-13</v>
      </c>
      <c r="D949" s="2" t="str">
        <f t="shared" si="14"/>
        <v>C2:C948</v>
      </c>
      <c r="E949" s="2">
        <f ca="1">IF(_xlfn.IFNA(MATCH(Table1[[#This Row],[2]],INDIRECT(Table1[[#This Row],[3]]),0),0)=0,INDEX(Table1[NAMA BARANG "JOYKO"],MATCH(ROW()-2,Table1[1])),"")</f>
        <v>1003</v>
      </c>
      <c r="F949" s="2">
        <f ca="1">IF(Table1[4]="","",COUNT(F$2:F948)+1)</f>
        <v>930</v>
      </c>
      <c r="G949" s="2" t="str">
        <f ca="1">CELL("FORMAT",Table1[7])</f>
        <v>G</v>
      </c>
      <c r="H949" s="2"/>
      <c r="I949" s="2"/>
      <c r="J949" s="2"/>
      <c r="L949">
        <f ca="1">INDEX(Table1[4],MATCH(ROW()-2,Table1[5]))</f>
        <v>1020</v>
      </c>
      <c r="M949" t="str">
        <f ca="1">INDEX(Sheet1!A:A,Table2[[#This Row],[//]])</f>
        <v>Memo Stick MMS-30 (Morandi)</v>
      </c>
      <c r="N949" t="str">
        <f ca="1">IF(INDEX(Sheet1!B:B,Table2[[#This Row],[//]])="","",INDEX(Sheet1!B:B,Table2[[#This Row],[//]]))</f>
        <v>12pack x 32bxs</v>
      </c>
      <c r="O949" s="4">
        <f ca="1">IF(INDEX(Sheet1!C:C,Table2[[#This Row],[//]])="","",INDEX(Sheet1!C:C,Table2[[#This Row],[//]]))</f>
        <v>3200</v>
      </c>
      <c r="P949" s="2" t="str">
        <f ca="1">IF(INDEX(Sheet1!D:D,Table2[[#This Row],[//]])="","",INDEX(Sheet1!D:D,Table2[[#This Row],[//]]))</f>
        <v>pack</v>
      </c>
      <c r="Q949" s="2" t="str">
        <f ca="1">IF(INDEX(Sheet1!E:E,Table2[[#This Row],[//]])="","",INDEX(Sheet1!E:E,Table2[[#This Row],[//]]))</f>
        <v>++</v>
      </c>
    </row>
    <row r="950" spans="1:17" x14ac:dyDescent="0.25">
      <c r="A950" s="2">
        <f>IF(OR(Sheet1!A950=Table1[[#Headers],[NAMA BARANG "JOYKO"]],Sheet1!A950=""),"",ROW(Sheet1!A950))</f>
        <v>950</v>
      </c>
      <c r="B950" s="2">
        <f>IF(Table1[[#This Row],[NAMA BARANG "JOYKO"]]="","",COUNT(B$2:B949)+1)</f>
        <v>897</v>
      </c>
      <c r="C950" s="2" t="str">
        <f>INDEX(Sheet1!A:A,INDEX(Table1[NAMA BARANG "JOYKO"],MATCH(ROW()-2,Table1[1])))</f>
        <v>Memo Stick MMS-14</v>
      </c>
      <c r="D950" s="2" t="str">
        <f t="shared" si="14"/>
        <v>C2:C949</v>
      </c>
      <c r="E950" s="2">
        <f ca="1">IF(_xlfn.IFNA(MATCH(Table1[[#This Row],[2]],INDIRECT(Table1[[#This Row],[3]]),0),0)=0,INDEX(Table1[NAMA BARANG "JOYKO"],MATCH(ROW()-2,Table1[1])),"")</f>
        <v>1004</v>
      </c>
      <c r="F950" s="2">
        <f ca="1">IF(Table1[4]="","",COUNT(F$2:F949)+1)</f>
        <v>931</v>
      </c>
      <c r="G950" s="2" t="str">
        <f ca="1">CELL("FORMAT",Table1[7])</f>
        <v>G</v>
      </c>
      <c r="H950" s="2"/>
      <c r="I950" s="2"/>
      <c r="J950" s="2"/>
      <c r="L950">
        <f ca="1">INDEX(Table1[4],MATCH(ROW()-2,Table1[5]))</f>
        <v>1021</v>
      </c>
      <c r="M950" t="str">
        <f ca="1">INDEX(Sheet1!A:A,Table2[[#This Row],[//]])</f>
        <v>Memo Stick MMS-31</v>
      </c>
      <c r="N950" t="str">
        <f ca="1">IF(INDEX(Sheet1!B:B,Table2[[#This Row],[//]])="","",INDEX(Sheet1!B:B,Table2[[#This Row],[//]]))</f>
        <v>12pack x 32bxs</v>
      </c>
      <c r="O950" s="4">
        <f ca="1">IF(INDEX(Sheet1!C:C,Table2[[#This Row],[//]])="","",INDEX(Sheet1!C:C,Table2[[#This Row],[//]]))</f>
        <v>3900</v>
      </c>
      <c r="P950" s="2" t="str">
        <f ca="1">IF(INDEX(Sheet1!D:D,Table2[[#This Row],[//]])="","",INDEX(Sheet1!D:D,Table2[[#This Row],[//]]))</f>
        <v>pack</v>
      </c>
      <c r="Q950" s="2" t="str">
        <f ca="1">IF(INDEX(Sheet1!E:E,Table2[[#This Row],[//]])="","",INDEX(Sheet1!E:E,Table2[[#This Row],[//]]))</f>
        <v>++</v>
      </c>
    </row>
    <row r="951" spans="1:17" x14ac:dyDescent="0.25">
      <c r="A951" s="2">
        <f>IF(OR(Sheet1!A951=Table1[[#Headers],[NAMA BARANG "JOYKO"]],Sheet1!A951=""),"",ROW(Sheet1!A951))</f>
        <v>951</v>
      </c>
      <c r="B951" s="2">
        <f>IF(Table1[[#This Row],[NAMA BARANG "JOYKO"]]="","",COUNT(B$2:B950)+1)</f>
        <v>898</v>
      </c>
      <c r="C951" s="2" t="str">
        <f>INDEX(Sheet1!A:A,INDEX(Table1[NAMA BARANG "JOYKO"],MATCH(ROW()-2,Table1[1])))</f>
        <v>Memo Stick MMS-15</v>
      </c>
      <c r="D951" s="2" t="str">
        <f t="shared" si="14"/>
        <v>C2:C950</v>
      </c>
      <c r="E951" s="2">
        <f ca="1">IF(_xlfn.IFNA(MATCH(Table1[[#This Row],[2]],INDIRECT(Table1[[#This Row],[3]]),0),0)=0,INDEX(Table1[NAMA BARANG "JOYKO"],MATCH(ROW()-2,Table1[1])),"")</f>
        <v>1005</v>
      </c>
      <c r="F951" s="2">
        <f ca="1">IF(Table1[4]="","",COUNT(F$2:F950)+1)</f>
        <v>932</v>
      </c>
      <c r="G951" s="2" t="str">
        <f ca="1">CELL("FORMAT",Table1[7])</f>
        <v>G</v>
      </c>
      <c r="H951" s="2"/>
      <c r="I951" s="2"/>
      <c r="J951" s="2"/>
      <c r="L951">
        <f ca="1">INDEX(Table1[4],MATCH(ROW()-2,Table1[5]))</f>
        <v>1022</v>
      </c>
      <c r="M951" t="str">
        <f ca="1">INDEX(Sheet1!A:A,Table2[[#This Row],[//]])</f>
        <v>Memo Stick MMS-32</v>
      </c>
      <c r="N951" t="str">
        <f ca="1">IF(INDEX(Sheet1!B:B,Table2[[#This Row],[//]])="","",INDEX(Sheet1!B:B,Table2[[#This Row],[//]]))</f>
        <v>12pack x 32bxs</v>
      </c>
      <c r="O951" s="4">
        <f ca="1">IF(INDEX(Sheet1!C:C,Table2[[#This Row],[//]])="","",INDEX(Sheet1!C:C,Table2[[#This Row],[//]]))</f>
        <v>6200</v>
      </c>
      <c r="P951" s="2" t="str">
        <f ca="1">IF(INDEX(Sheet1!D:D,Table2[[#This Row],[//]])="","",INDEX(Sheet1!D:D,Table2[[#This Row],[//]]))</f>
        <v>pack</v>
      </c>
      <c r="Q951" s="2" t="str">
        <f ca="1">IF(INDEX(Sheet1!E:E,Table2[[#This Row],[//]])="","",INDEX(Sheet1!E:E,Table2[[#This Row],[//]]))</f>
        <v>++</v>
      </c>
    </row>
    <row r="952" spans="1:17" x14ac:dyDescent="0.25">
      <c r="A952" s="2">
        <f>IF(OR(Sheet1!A952=Table1[[#Headers],[NAMA BARANG "JOYKO"]],Sheet1!A952=""),"",ROW(Sheet1!A952))</f>
        <v>952</v>
      </c>
      <c r="B952" s="2">
        <f>IF(Table1[[#This Row],[NAMA BARANG "JOYKO"]]="","",COUNT(B$2:B951)+1)</f>
        <v>899</v>
      </c>
      <c r="C952" s="2" t="str">
        <f>INDEX(Sheet1!A:A,INDEX(Table1[NAMA BARANG "JOYKO"],MATCH(ROW()-2,Table1[1])))</f>
        <v>Memo Stick MMS-16</v>
      </c>
      <c r="D952" s="2" t="str">
        <f t="shared" si="14"/>
        <v>C2:C951</v>
      </c>
      <c r="E952" s="2">
        <f ca="1">IF(_xlfn.IFNA(MATCH(Table1[[#This Row],[2]],INDIRECT(Table1[[#This Row],[3]]),0),0)=0,INDEX(Table1[NAMA BARANG "JOYKO"],MATCH(ROW()-2,Table1[1])),"")</f>
        <v>1006</v>
      </c>
      <c r="F952" s="2">
        <f ca="1">IF(Table1[4]="","",COUNT(F$2:F951)+1)</f>
        <v>933</v>
      </c>
      <c r="G952" s="2" t="str">
        <f ca="1">CELL("FORMAT",Table1[7])</f>
        <v>G</v>
      </c>
      <c r="H952" s="2"/>
      <c r="I952" s="2"/>
      <c r="J952" s="2"/>
      <c r="L952">
        <f ca="1">INDEX(Table1[4],MATCH(ROW()-2,Table1[5]))</f>
        <v>1023</v>
      </c>
      <c r="M952" t="str">
        <f ca="1">INDEX(Sheet1!A:A,Table2[[#This Row],[//]])</f>
        <v>Memo Stick MMS-33</v>
      </c>
      <c r="N952" t="str">
        <f ca="1">IF(INDEX(Sheet1!B:B,Table2[[#This Row],[//]])="","",INDEX(Sheet1!B:B,Table2[[#This Row],[//]]))</f>
        <v>12pack x 32bxs</v>
      </c>
      <c r="O952" s="4">
        <f ca="1">IF(INDEX(Sheet1!C:C,Table2[[#This Row],[//]])="","",INDEX(Sheet1!C:C,Table2[[#This Row],[//]]))</f>
        <v>3500</v>
      </c>
      <c r="P952" s="2" t="str">
        <f ca="1">IF(INDEX(Sheet1!D:D,Table2[[#This Row],[//]])="","",INDEX(Sheet1!D:D,Table2[[#This Row],[//]]))</f>
        <v>pack</v>
      </c>
      <c r="Q952" s="2" t="str">
        <f ca="1">IF(INDEX(Sheet1!E:E,Table2[[#This Row],[//]])="","",INDEX(Sheet1!E:E,Table2[[#This Row],[//]]))</f>
        <v>++</v>
      </c>
    </row>
    <row r="953" spans="1:17" x14ac:dyDescent="0.25">
      <c r="A953" s="2">
        <f>IF(OR(Sheet1!A953=Table1[[#Headers],[NAMA BARANG "JOYKO"]],Sheet1!A953=""),"",ROW(Sheet1!A953))</f>
        <v>953</v>
      </c>
      <c r="B953" s="2">
        <f>IF(Table1[[#This Row],[NAMA BARANG "JOYKO"]]="","",COUNT(B$2:B952)+1)</f>
        <v>900</v>
      </c>
      <c r="C953" s="2" t="str">
        <f>INDEX(Sheet1!A:A,INDEX(Table1[NAMA BARANG "JOYKO"],MATCH(ROW()-2,Table1[1])))</f>
        <v>Memo Stick MMS-17</v>
      </c>
      <c r="D953" s="2" t="str">
        <f t="shared" si="14"/>
        <v>C2:C952</v>
      </c>
      <c r="E953" s="2">
        <f ca="1">IF(_xlfn.IFNA(MATCH(Table1[[#This Row],[2]],INDIRECT(Table1[[#This Row],[3]]),0),0)=0,INDEX(Table1[NAMA BARANG "JOYKO"],MATCH(ROW()-2,Table1[1])),"")</f>
        <v>1007</v>
      </c>
      <c r="F953" s="2">
        <f ca="1">IF(Table1[4]="","",COUNT(F$2:F952)+1)</f>
        <v>934</v>
      </c>
      <c r="G953" s="2" t="str">
        <f ca="1">CELL("FORMAT",Table1[7])</f>
        <v>G</v>
      </c>
      <c r="H953" s="2"/>
      <c r="I953" s="2"/>
      <c r="J953" s="2"/>
      <c r="L953">
        <f ca="1">INDEX(Table1[4],MATCH(ROW()-2,Table1[5]))</f>
        <v>1024</v>
      </c>
      <c r="M953" t="str">
        <f ca="1">INDEX(Sheet1!A:A,Table2[[#This Row],[//]])</f>
        <v>Memo Stick MMS-34 (Corgi,Panda)</v>
      </c>
      <c r="N953" t="str">
        <f ca="1">IF(INDEX(Sheet1!B:B,Table2[[#This Row],[//]])="","",INDEX(Sheet1!B:B,Table2[[#This Row],[//]]))</f>
        <v>12pack x 24bxs</v>
      </c>
      <c r="O953" s="4">
        <f ca="1">IF(INDEX(Sheet1!C:C,Table2[[#This Row],[//]])="","",INDEX(Sheet1!C:C,Table2[[#This Row],[//]]))</f>
        <v>8100</v>
      </c>
      <c r="P953" s="2" t="str">
        <f ca="1">IF(INDEX(Sheet1!D:D,Table2[[#This Row],[//]])="","",INDEX(Sheet1!D:D,Table2[[#This Row],[//]]))</f>
        <v>pack</v>
      </c>
      <c r="Q953" s="2" t="str">
        <f ca="1">IF(INDEX(Sheet1!E:E,Table2[[#This Row],[//]])="","",INDEX(Sheet1!E:E,Table2[[#This Row],[//]]))</f>
        <v>++</v>
      </c>
    </row>
    <row r="954" spans="1:17" x14ac:dyDescent="0.25">
      <c r="A954" s="2">
        <f>IF(OR(Sheet1!A954=Table1[[#Headers],[NAMA BARANG "JOYKO"]],Sheet1!A954=""),"",ROW(Sheet1!A954))</f>
        <v>954</v>
      </c>
      <c r="B954" s="2">
        <f>IF(Table1[[#This Row],[NAMA BARANG "JOYKO"]]="","",COUNT(B$2:B953)+1)</f>
        <v>901</v>
      </c>
      <c r="C954" s="2" t="str">
        <f>INDEX(Sheet1!A:A,INDEX(Table1[NAMA BARANG "JOYKO"],MATCH(ROW()-2,Table1[1])))</f>
        <v>Memo Stick MMS-18</v>
      </c>
      <c r="D954" s="2" t="str">
        <f t="shared" si="14"/>
        <v>C2:C953</v>
      </c>
      <c r="E954" s="2">
        <f ca="1">IF(_xlfn.IFNA(MATCH(Table1[[#This Row],[2]],INDIRECT(Table1[[#This Row],[3]]),0),0)=0,INDEX(Table1[NAMA BARANG "JOYKO"],MATCH(ROW()-2,Table1[1])),"")</f>
        <v>1008</v>
      </c>
      <c r="F954" s="2">
        <f ca="1">IF(Table1[4]="","",COUNT(F$2:F953)+1)</f>
        <v>935</v>
      </c>
      <c r="G954" s="2" t="str">
        <f ca="1">CELL("FORMAT",Table1[7])</f>
        <v>G</v>
      </c>
      <c r="H954" s="2"/>
      <c r="I954" s="2"/>
      <c r="J954" s="2"/>
      <c r="L954">
        <f ca="1">INDEX(Table1[4],MATCH(ROW()-2,Table1[5]))</f>
        <v>1025</v>
      </c>
      <c r="M954" t="str">
        <f ca="1">INDEX(Sheet1!A:A,Table2[[#This Row],[//]])</f>
        <v>Memo Stick MMS-35 (Burger &amp; Cookie)</v>
      </c>
      <c r="N954" t="str">
        <f ca="1">IF(INDEX(Sheet1!B:B,Table2[[#This Row],[//]])="","",INDEX(Sheet1!B:B,Table2[[#This Row],[//]]))</f>
        <v>30pcs x 10bxs</v>
      </c>
      <c r="O954" s="4">
        <f ca="1">IF(INDEX(Sheet1!C:C,Table2[[#This Row],[//]])="","",INDEX(Sheet1!C:C,Table2[[#This Row],[//]]))</f>
        <v>12700</v>
      </c>
      <c r="P954" s="2" t="str">
        <f ca="1">IF(INDEX(Sheet1!D:D,Table2[[#This Row],[//]])="","",INDEX(Sheet1!D:D,Table2[[#This Row],[//]]))</f>
        <v>pc</v>
      </c>
      <c r="Q954" s="2" t="str">
        <f ca="1">IF(INDEX(Sheet1!E:E,Table2[[#This Row],[//]])="","",INDEX(Sheet1!E:E,Table2[[#This Row],[//]]))</f>
        <v>++</v>
      </c>
    </row>
    <row r="955" spans="1:17" x14ac:dyDescent="0.25">
      <c r="A955" s="2">
        <f>IF(OR(Sheet1!A955=Table1[[#Headers],[NAMA BARANG "JOYKO"]],Sheet1!A955=""),"",ROW(Sheet1!A955))</f>
        <v>955</v>
      </c>
      <c r="B955" s="2">
        <f>IF(Table1[[#This Row],[NAMA BARANG "JOYKO"]]="","",COUNT(B$2:B954)+1)</f>
        <v>902</v>
      </c>
      <c r="C955" s="2" t="str">
        <f>INDEX(Sheet1!A:A,INDEX(Table1[NAMA BARANG "JOYKO"],MATCH(ROW()-2,Table1[1])))</f>
        <v>Memo Stick MMS-19</v>
      </c>
      <c r="D955" s="2" t="str">
        <f t="shared" si="14"/>
        <v>C2:C954</v>
      </c>
      <c r="E955" s="2">
        <f ca="1">IF(_xlfn.IFNA(MATCH(Table1[[#This Row],[2]],INDIRECT(Table1[[#This Row],[3]]),0),0)=0,INDEX(Table1[NAMA BARANG "JOYKO"],MATCH(ROW()-2,Table1[1])),"")</f>
        <v>1009</v>
      </c>
      <c r="F955" s="2">
        <f ca="1">IF(Table1[4]="","",COUNT(F$2:F954)+1)</f>
        <v>936</v>
      </c>
      <c r="G955" s="2" t="str">
        <f ca="1">CELL("FORMAT",Table1[7])</f>
        <v>G</v>
      </c>
      <c r="H955" s="2"/>
      <c r="I955" s="2"/>
      <c r="J955" s="2"/>
      <c r="L955">
        <f ca="1">INDEX(Table1[4],MATCH(ROW()-2,Table1[5]))</f>
        <v>1026</v>
      </c>
      <c r="M955" t="str">
        <f ca="1">INDEX(Sheet1!A:A,Table2[[#This Row],[//]])</f>
        <v>Memo Stick MMS-0653 (2"x1,5")</v>
      </c>
      <c r="N955" t="str">
        <f ca="1">IF(INDEX(Sheet1!B:B,Table2[[#This Row],[//]])="","",INDEX(Sheet1!B:B,Table2[[#This Row],[//]]))</f>
        <v>24pack x 48bxs</v>
      </c>
      <c r="O955" s="4">
        <f ca="1">IF(INDEX(Sheet1!C:C,Table2[[#This Row],[//]])="","",INDEX(Sheet1!C:C,Table2[[#This Row],[//]]))</f>
        <v>2100</v>
      </c>
      <c r="P955" s="2" t="str">
        <f ca="1">IF(INDEX(Sheet1!D:D,Table2[[#This Row],[//]])="","",INDEX(Sheet1!D:D,Table2[[#This Row],[//]]))</f>
        <v>pack</v>
      </c>
      <c r="Q955" s="2" t="str">
        <f ca="1">IF(INDEX(Sheet1!E:E,Table2[[#This Row],[//]])="","",INDEX(Sheet1!E:E,Table2[[#This Row],[//]]))</f>
        <v>++</v>
      </c>
    </row>
    <row r="956" spans="1:17" x14ac:dyDescent="0.25">
      <c r="A956" s="2">
        <f>IF(OR(Sheet1!A956=Table1[[#Headers],[NAMA BARANG "JOYKO"]],Sheet1!A956=""),"",ROW(Sheet1!A956))</f>
        <v>956</v>
      </c>
      <c r="B956" s="2">
        <f>IF(Table1[[#This Row],[NAMA BARANG "JOYKO"]]="","",COUNT(B$2:B955)+1)</f>
        <v>903</v>
      </c>
      <c r="C956" s="2" t="str">
        <f>INDEX(Sheet1!A:A,INDEX(Table1[NAMA BARANG "JOYKO"],MATCH(ROW()-2,Table1[1])))</f>
        <v>Memo Stick MMS-20</v>
      </c>
      <c r="D956" s="2" t="str">
        <f t="shared" si="14"/>
        <v>C2:C955</v>
      </c>
      <c r="E956" s="2">
        <f ca="1">IF(_xlfn.IFNA(MATCH(Table1[[#This Row],[2]],INDIRECT(Table1[[#This Row],[3]]),0),0)=0,INDEX(Table1[NAMA BARANG "JOYKO"],MATCH(ROW()-2,Table1[1])),"")</f>
        <v>1010</v>
      </c>
      <c r="F956" s="2">
        <f ca="1">IF(Table1[4]="","",COUNT(F$2:F955)+1)</f>
        <v>937</v>
      </c>
      <c r="G956" s="2" t="str">
        <f ca="1">CELL("FORMAT",Table1[7])</f>
        <v>G</v>
      </c>
      <c r="H956" s="2"/>
      <c r="I956" s="2"/>
      <c r="J956" s="2"/>
      <c r="L956">
        <f ca="1">INDEX(Table1[4],MATCH(ROW()-2,Table1[5]))</f>
        <v>1027</v>
      </c>
      <c r="M956" t="str">
        <f ca="1">INDEX(Sheet1!A:A,Table2[[#This Row],[//]])</f>
        <v>Memo Stick MMS-0656 (3"x2")</v>
      </c>
      <c r="N956" t="str">
        <f ca="1">IF(INDEX(Sheet1!B:B,Table2[[#This Row],[//]])="","",INDEX(Sheet1!B:B,Table2[[#This Row],[//]]))</f>
        <v>12pack x 48bxs</v>
      </c>
      <c r="O956" s="4">
        <f ca="1">IF(INDEX(Sheet1!C:C,Table2[[#This Row],[//]])="","",INDEX(Sheet1!C:C,Table2[[#This Row],[//]]))</f>
        <v>3450</v>
      </c>
      <c r="P956" s="2" t="str">
        <f ca="1">IF(INDEX(Sheet1!D:D,Table2[[#This Row],[//]])="","",INDEX(Sheet1!D:D,Table2[[#This Row],[//]]))</f>
        <v>pack</v>
      </c>
      <c r="Q956" s="2" t="str">
        <f ca="1">IF(INDEX(Sheet1!E:E,Table2[[#This Row],[//]])="","",INDEX(Sheet1!E:E,Table2[[#This Row],[//]]))</f>
        <v>++</v>
      </c>
    </row>
    <row r="957" spans="1:17" x14ac:dyDescent="0.25">
      <c r="A957" s="2">
        <f>IF(OR(Sheet1!A957=Table1[[#Headers],[NAMA BARANG "JOYKO"]],Sheet1!A957=""),"",ROW(Sheet1!A957))</f>
        <v>957</v>
      </c>
      <c r="B957" s="2">
        <f>IF(Table1[[#This Row],[NAMA BARANG "JOYKO"]]="","",COUNT(B$2:B956)+1)</f>
        <v>904</v>
      </c>
      <c r="C957" s="2" t="str">
        <f>INDEX(Sheet1!A:A,INDEX(Table1[NAMA BARANG "JOYKO"],MATCH(ROW()-2,Table1[1])))</f>
        <v>Memo Stick MMS-21</v>
      </c>
      <c r="D957" s="2" t="str">
        <f t="shared" si="14"/>
        <v>C2:C956</v>
      </c>
      <c r="E957" s="2">
        <f ca="1">IF(_xlfn.IFNA(MATCH(Table1[[#This Row],[2]],INDIRECT(Table1[[#This Row],[3]]),0),0)=0,INDEX(Table1[NAMA BARANG "JOYKO"],MATCH(ROW()-2,Table1[1])),"")</f>
        <v>1011</v>
      </c>
      <c r="F957" s="2">
        <f ca="1">IF(Table1[4]="","",COUNT(F$2:F956)+1)</f>
        <v>938</v>
      </c>
      <c r="G957" s="2" t="str">
        <f ca="1">CELL("FORMAT",Table1[7])</f>
        <v>G</v>
      </c>
      <c r="H957" s="2"/>
      <c r="I957" s="2"/>
      <c r="J957" s="2"/>
      <c r="L957">
        <f ca="1">INDEX(Table1[4],MATCH(ROW()-2,Table1[5]))</f>
        <v>1028</v>
      </c>
      <c r="M957" t="str">
        <f ca="1">INDEX(Sheet1!A:A,Table2[[#This Row],[//]])</f>
        <v>Memo Stick MMS-0654 (3"x3")</v>
      </c>
      <c r="N957" t="str">
        <f ca="1">IF(INDEX(Sheet1!B:B,Table2[[#This Row],[//]])="","",INDEX(Sheet1!B:B,Table2[[#This Row],[//]]))</f>
        <v>12pack x 32bxs</v>
      </c>
      <c r="O957" s="4">
        <f ca="1">IF(INDEX(Sheet1!C:C,Table2[[#This Row],[//]])="","",INDEX(Sheet1!C:C,Table2[[#This Row],[//]]))</f>
        <v>4150</v>
      </c>
      <c r="P957" s="2" t="str">
        <f ca="1">IF(INDEX(Sheet1!D:D,Table2[[#This Row],[//]])="","",INDEX(Sheet1!D:D,Table2[[#This Row],[//]]))</f>
        <v>pack</v>
      </c>
      <c r="Q957" s="2" t="str">
        <f ca="1">IF(INDEX(Sheet1!E:E,Table2[[#This Row],[//]])="","",INDEX(Sheet1!E:E,Table2[[#This Row],[//]]))</f>
        <v>++</v>
      </c>
    </row>
    <row r="958" spans="1:17" x14ac:dyDescent="0.25">
      <c r="A958" s="2">
        <f>IF(OR(Sheet1!A958=Table1[[#Headers],[NAMA BARANG "JOYKO"]],Sheet1!A958=""),"",ROW(Sheet1!A958))</f>
        <v>958</v>
      </c>
      <c r="B958" s="2">
        <f>IF(Table1[[#This Row],[NAMA BARANG "JOYKO"]]="","",COUNT(B$2:B957)+1)</f>
        <v>905</v>
      </c>
      <c r="C958" s="2" t="str">
        <f>INDEX(Sheet1!A:A,INDEX(Table1[NAMA BARANG "JOYKO"],MATCH(ROW()-2,Table1[1])))</f>
        <v>Memo Stick MMS-22 (Bear)</v>
      </c>
      <c r="D958" s="2" t="str">
        <f t="shared" si="14"/>
        <v>C2:C957</v>
      </c>
      <c r="E958" s="2">
        <f ca="1">IF(_xlfn.IFNA(MATCH(Table1[[#This Row],[2]],INDIRECT(Table1[[#This Row],[3]]),0),0)=0,INDEX(Table1[NAMA BARANG "JOYKO"],MATCH(ROW()-2,Table1[1])),"")</f>
        <v>1012</v>
      </c>
      <c r="F958" s="2">
        <f ca="1">IF(Table1[4]="","",COUNT(F$2:F957)+1)</f>
        <v>939</v>
      </c>
      <c r="G958" s="2" t="str">
        <f ca="1">CELL("FORMAT",Table1[7])</f>
        <v>G</v>
      </c>
      <c r="H958" s="2"/>
      <c r="I958" s="2"/>
      <c r="J958" s="2"/>
      <c r="L958">
        <f ca="1">INDEX(Table1[4],MATCH(ROW()-2,Table1[5]))</f>
        <v>1029</v>
      </c>
      <c r="M958" t="str">
        <f ca="1">INDEX(Sheet1!A:A,Table2[[#This Row],[//]])</f>
        <v>Memo Stick MMS-0654C (3"x3")</v>
      </c>
      <c r="N958" t="str">
        <f ca="1">IF(INDEX(Sheet1!B:B,Table2[[#This Row],[//]])="","",INDEX(Sheet1!B:B,Table2[[#This Row],[//]]))</f>
        <v>48pack x 8bxs</v>
      </c>
      <c r="O958" s="4">
        <f ca="1">IF(INDEX(Sheet1!C:C,Table2[[#This Row],[//]])="","",INDEX(Sheet1!C:C,Table2[[#This Row],[//]]))</f>
        <v>5300</v>
      </c>
      <c r="P958" s="2" t="str">
        <f ca="1">IF(INDEX(Sheet1!D:D,Table2[[#This Row],[//]])="","",INDEX(Sheet1!D:D,Table2[[#This Row],[//]]))</f>
        <v>pack</v>
      </c>
      <c r="Q958" s="2" t="str">
        <f ca="1">IF(INDEX(Sheet1!E:E,Table2[[#This Row],[//]])="","",INDEX(Sheet1!E:E,Table2[[#This Row],[//]]))</f>
        <v>++</v>
      </c>
    </row>
    <row r="959" spans="1:17" x14ac:dyDescent="0.25">
      <c r="A959" s="2">
        <f>IF(OR(Sheet1!A959=Table1[[#Headers],[NAMA BARANG "JOYKO"]],Sheet1!A959=""),"",ROW(Sheet1!A959))</f>
        <v>959</v>
      </c>
      <c r="B959" s="2">
        <f>IF(Table1[[#This Row],[NAMA BARANG "JOYKO"]]="","",COUNT(B$2:B958)+1)</f>
        <v>906</v>
      </c>
      <c r="C959" s="2" t="str">
        <f>INDEX(Sheet1!A:A,INDEX(Table1[NAMA BARANG "JOYKO"],MATCH(ROW()-2,Table1[1])))</f>
        <v>Memo Stick MMS-23 (Hippo)</v>
      </c>
      <c r="D959" s="2" t="str">
        <f t="shared" si="14"/>
        <v>C2:C958</v>
      </c>
      <c r="E959" s="2">
        <f ca="1">IF(_xlfn.IFNA(MATCH(Table1[[#This Row],[2]],INDIRECT(Table1[[#This Row],[3]]),0),0)=0,INDEX(Table1[NAMA BARANG "JOYKO"],MATCH(ROW()-2,Table1[1])),"")</f>
        <v>1013</v>
      </c>
      <c r="F959" s="2">
        <f ca="1">IF(Table1[4]="","",COUNT(F$2:F958)+1)</f>
        <v>940</v>
      </c>
      <c r="G959" s="2" t="str">
        <f ca="1">CELL("FORMAT",Table1[7])</f>
        <v>G</v>
      </c>
      <c r="H959" s="2"/>
      <c r="I959" s="2"/>
      <c r="J959" s="2"/>
      <c r="L959">
        <f ca="1">INDEX(Table1[4],MATCH(ROW()-2,Table1[5]))</f>
        <v>1030</v>
      </c>
      <c r="M959" t="str">
        <f ca="1">INDEX(Sheet1!A:A,Table2[[#This Row],[//]])</f>
        <v>Memo Stick MMS-0657 (4"x3")</v>
      </c>
      <c r="N959" t="str">
        <f ca="1">IF(INDEX(Sheet1!B:B,Table2[[#This Row],[//]])="","",INDEX(Sheet1!B:B,Table2[[#This Row],[//]]))</f>
        <v>12pack x 24bxs</v>
      </c>
      <c r="O959" s="4">
        <f ca="1">IF(INDEX(Sheet1!C:C,Table2[[#This Row],[//]])="","",INDEX(Sheet1!C:C,Table2[[#This Row],[//]]))</f>
        <v>5900</v>
      </c>
      <c r="P959" s="2" t="str">
        <f ca="1">IF(INDEX(Sheet1!D:D,Table2[[#This Row],[//]])="","",INDEX(Sheet1!D:D,Table2[[#This Row],[//]]))</f>
        <v>pack</v>
      </c>
      <c r="Q959" s="2" t="str">
        <f ca="1">IF(INDEX(Sheet1!E:E,Table2[[#This Row],[//]])="","",INDEX(Sheet1!E:E,Table2[[#This Row],[//]]))</f>
        <v>++</v>
      </c>
    </row>
    <row r="960" spans="1:17" x14ac:dyDescent="0.25">
      <c r="A960" s="2">
        <f>IF(OR(Sheet1!A960=Table1[[#Headers],[NAMA BARANG "JOYKO"]],Sheet1!A960=""),"",ROW(Sheet1!A960))</f>
        <v>960</v>
      </c>
      <c r="B960" s="2">
        <f>IF(Table1[[#This Row],[NAMA BARANG "JOYKO"]]="","",COUNT(B$2:B959)+1)</f>
        <v>907</v>
      </c>
      <c r="C960" s="2" t="str">
        <f>INDEX(Sheet1!A:A,INDEX(Table1[NAMA BARANG "JOYKO"],MATCH(ROW()-2,Table1[1])))</f>
        <v>Memo Stick MMS-24 (Seal)</v>
      </c>
      <c r="D960" s="2" t="str">
        <f t="shared" si="14"/>
        <v>C2:C959</v>
      </c>
      <c r="E960" s="2">
        <f ca="1">IF(_xlfn.IFNA(MATCH(Table1[[#This Row],[2]],INDIRECT(Table1[[#This Row],[3]]),0),0)=0,INDEX(Table1[NAMA BARANG "JOYKO"],MATCH(ROW()-2,Table1[1])),"")</f>
        <v>1014</v>
      </c>
      <c r="F960" s="2">
        <f ca="1">IF(Table1[4]="","",COUNT(F$2:F959)+1)</f>
        <v>941</v>
      </c>
      <c r="G960" s="2" t="str">
        <f ca="1">CELL("FORMAT",Table1[7])</f>
        <v>G</v>
      </c>
      <c r="H960" s="2"/>
      <c r="I960" s="2"/>
      <c r="J960" s="2"/>
      <c r="L960">
        <f ca="1">INDEX(Table1[4],MATCH(ROW()-2,Table1[5]))</f>
        <v>1031</v>
      </c>
      <c r="M960" t="str">
        <f ca="1">INDEX(Sheet1!A:A,Table2[[#This Row],[//]])</f>
        <v>Memo Stick MMS-0655 (5"x3")</v>
      </c>
      <c r="N960" t="str">
        <f ca="1">IF(INDEX(Sheet1!B:B,Table2[[#This Row],[//]])="","",INDEX(Sheet1!B:B,Table2[[#This Row],[//]]))</f>
        <v>12pack x 24bxs</v>
      </c>
      <c r="O960" s="4">
        <f ca="1">IF(INDEX(Sheet1!C:C,Table2[[#This Row],[//]])="","",INDEX(Sheet1!C:C,Table2[[#This Row],[//]]))</f>
        <v>6900</v>
      </c>
      <c r="P960" s="2" t="str">
        <f ca="1">IF(INDEX(Sheet1!D:D,Table2[[#This Row],[//]])="","",INDEX(Sheet1!D:D,Table2[[#This Row],[//]]))</f>
        <v>pack</v>
      </c>
      <c r="Q960" s="2" t="str">
        <f ca="1">IF(INDEX(Sheet1!E:E,Table2[[#This Row],[//]])="","",INDEX(Sheet1!E:E,Table2[[#This Row],[//]]))</f>
        <v>++</v>
      </c>
    </row>
    <row r="961" spans="1:17" x14ac:dyDescent="0.25">
      <c r="A961" s="2">
        <f>IF(OR(Sheet1!A961=Table1[[#Headers],[NAMA BARANG "JOYKO"]],Sheet1!A961=""),"",ROW(Sheet1!A961))</f>
        <v>961</v>
      </c>
      <c r="B961" s="2">
        <f>IF(Table1[[#This Row],[NAMA BARANG "JOYKO"]]="","",COUNT(B$2:B960)+1)</f>
        <v>908</v>
      </c>
      <c r="C961" s="2" t="str">
        <f>INDEX(Sheet1!A:A,INDEX(Table1[NAMA BARANG "JOYKO"],MATCH(ROW()-2,Table1[1])))</f>
        <v>Memo Stick MMS-25 (Deer)</v>
      </c>
      <c r="D961" s="2" t="str">
        <f t="shared" si="14"/>
        <v>C2:C960</v>
      </c>
      <c r="E961" s="2">
        <f ca="1">IF(_xlfn.IFNA(MATCH(Table1[[#This Row],[2]],INDIRECT(Table1[[#This Row],[3]]),0),0)=0,INDEX(Table1[NAMA BARANG "JOYKO"],MATCH(ROW()-2,Table1[1])),"")</f>
        <v>1015</v>
      </c>
      <c r="F961" s="2">
        <f ca="1">IF(Table1[4]="","",COUNT(F$2:F960)+1)</f>
        <v>942</v>
      </c>
      <c r="G961" s="2" t="str">
        <f ca="1">CELL("FORMAT",Table1[7])</f>
        <v>G</v>
      </c>
      <c r="H961" s="2"/>
      <c r="I961" s="2"/>
      <c r="J961" s="2"/>
      <c r="L961">
        <f ca="1">INDEX(Table1[4],MATCH(ROW()-2,Table1[5]))</f>
        <v>1032</v>
      </c>
      <c r="M961" t="str">
        <f ca="1">INDEX(Sheet1!A:A,Table2[[#This Row],[//]])</f>
        <v>Memo Stick MMS-653P (2"x1,5")</v>
      </c>
      <c r="N961" t="str">
        <f ca="1">IF(INDEX(Sheet1!B:B,Table2[[#This Row],[//]])="","",INDEX(Sheet1!B:B,Table2[[#This Row],[//]]))</f>
        <v>24pack x 48bxs</v>
      </c>
      <c r="O961" s="4">
        <f ca="1">IF(INDEX(Sheet1!C:C,Table2[[#This Row],[//]])="","",INDEX(Sheet1!C:C,Table2[[#This Row],[//]]))</f>
        <v>1750</v>
      </c>
      <c r="P961" s="2" t="str">
        <f ca="1">IF(INDEX(Sheet1!D:D,Table2[[#This Row],[//]])="","",INDEX(Sheet1!D:D,Table2[[#This Row],[//]]))</f>
        <v>pack</v>
      </c>
      <c r="Q961" s="2" t="str">
        <f ca="1">IF(INDEX(Sheet1!E:E,Table2[[#This Row],[//]])="","",INDEX(Sheet1!E:E,Table2[[#This Row],[//]]))</f>
        <v>++</v>
      </c>
    </row>
    <row r="962" spans="1:17" x14ac:dyDescent="0.25">
      <c r="A962" s="2">
        <f>IF(OR(Sheet1!A962=Table1[[#Headers],[NAMA BARANG "JOYKO"]],Sheet1!A962=""),"",ROW(Sheet1!A962))</f>
        <v>962</v>
      </c>
      <c r="B962" s="2">
        <f>IF(Table1[[#This Row],[NAMA BARANG "JOYKO"]]="","",COUNT(B$2:B961)+1)</f>
        <v>909</v>
      </c>
      <c r="C962" s="2" t="str">
        <f>INDEX(Sheet1!A:A,INDEX(Table1[NAMA BARANG "JOYKO"],MATCH(ROW()-2,Table1[1])))</f>
        <v>Memo Stick MMS-26 (Penguin)</v>
      </c>
      <c r="D962" s="2" t="str">
        <f t="shared" si="14"/>
        <v>C2:C961</v>
      </c>
      <c r="E962" s="2">
        <f ca="1">IF(_xlfn.IFNA(MATCH(Table1[[#This Row],[2]],INDIRECT(Table1[[#This Row],[3]]),0),0)=0,INDEX(Table1[NAMA BARANG "JOYKO"],MATCH(ROW()-2,Table1[1])),"")</f>
        <v>1016</v>
      </c>
      <c r="F962" s="2">
        <f ca="1">IF(Table1[4]="","",COUNT(F$2:F961)+1)</f>
        <v>943</v>
      </c>
      <c r="G962" s="2" t="str">
        <f ca="1">CELL("FORMAT",Table1[7])</f>
        <v>G</v>
      </c>
      <c r="H962" s="2"/>
      <c r="I962" s="2"/>
      <c r="J962" s="2"/>
      <c r="L962">
        <f ca="1">INDEX(Table1[4],MATCH(ROW()-2,Table1[5]))</f>
        <v>1033</v>
      </c>
      <c r="M962" t="str">
        <f ca="1">INDEX(Sheet1!A:A,Table2[[#This Row],[//]])</f>
        <v>Memo Stick MMS-656P (2"x3")</v>
      </c>
      <c r="N962" t="str">
        <f ca="1">IF(INDEX(Sheet1!B:B,Table2[[#This Row],[//]])="","",INDEX(Sheet1!B:B,Table2[[#This Row],[//]]))</f>
        <v>12pack x 48bxs</v>
      </c>
      <c r="O962" s="4">
        <f ca="1">IF(INDEX(Sheet1!C:C,Table2[[#This Row],[//]])="","",INDEX(Sheet1!C:C,Table2[[#This Row],[//]]))</f>
        <v>2550</v>
      </c>
      <c r="P962" s="2" t="str">
        <f ca="1">IF(INDEX(Sheet1!D:D,Table2[[#This Row],[//]])="","",INDEX(Sheet1!D:D,Table2[[#This Row],[//]]))</f>
        <v>pack</v>
      </c>
      <c r="Q962" s="2" t="str">
        <f ca="1">IF(INDEX(Sheet1!E:E,Table2[[#This Row],[//]])="","",INDEX(Sheet1!E:E,Table2[[#This Row],[//]]))</f>
        <v>++</v>
      </c>
    </row>
    <row r="963" spans="1:17" x14ac:dyDescent="0.25">
      <c r="A963" s="2">
        <f>IF(OR(Sheet1!A963=Table1[[#Headers],[NAMA BARANG "JOYKO"]],Sheet1!A963=""),"",ROW(Sheet1!A963))</f>
        <v>963</v>
      </c>
      <c r="B963" s="2">
        <f>IF(Table1[[#This Row],[NAMA BARANG "JOYKO"]]="","",COUNT(B$2:B962)+1)</f>
        <v>910</v>
      </c>
      <c r="C963" s="2" t="str">
        <f>INDEX(Sheet1!A:A,INDEX(Table1[NAMA BARANG "JOYKO"],MATCH(ROW()-2,Table1[1])))</f>
        <v>Memo Stick MMS-27 (Cat)</v>
      </c>
      <c r="D963" s="2" t="str">
        <f t="shared" ref="D963:D1026" si="15">"C"&amp;2&amp;":C"&amp;ROW()-1</f>
        <v>C2:C962</v>
      </c>
      <c r="E963" s="2">
        <f ca="1">IF(_xlfn.IFNA(MATCH(Table1[[#This Row],[2]],INDIRECT(Table1[[#This Row],[3]]),0),0)=0,INDEX(Table1[NAMA BARANG "JOYKO"],MATCH(ROW()-2,Table1[1])),"")</f>
        <v>1017</v>
      </c>
      <c r="F963" s="2">
        <f ca="1">IF(Table1[4]="","",COUNT(F$2:F962)+1)</f>
        <v>944</v>
      </c>
      <c r="G963" s="2" t="str">
        <f ca="1">CELL("FORMAT",Table1[7])</f>
        <v>G</v>
      </c>
      <c r="H963" s="2"/>
      <c r="I963" s="2"/>
      <c r="J963" s="2"/>
      <c r="L963">
        <f ca="1">INDEX(Table1[4],MATCH(ROW()-2,Table1[5]))</f>
        <v>1034</v>
      </c>
      <c r="M963" t="str">
        <f ca="1">INDEX(Sheet1!A:A,Table2[[#This Row],[//]])</f>
        <v>Memo Stick MMS-654P (3"x3")</v>
      </c>
      <c r="N963" t="str">
        <f ca="1">IF(INDEX(Sheet1!B:B,Table2[[#This Row],[//]])="","",INDEX(Sheet1!B:B,Table2[[#This Row],[//]]))</f>
        <v>12pack x 32bxs</v>
      </c>
      <c r="O963" s="4">
        <f ca="1">IF(INDEX(Sheet1!C:C,Table2[[#This Row],[//]])="","",INDEX(Sheet1!C:C,Table2[[#This Row],[//]]))</f>
        <v>3025</v>
      </c>
      <c r="P963" s="2" t="str">
        <f ca="1">IF(INDEX(Sheet1!D:D,Table2[[#This Row],[//]])="","",INDEX(Sheet1!D:D,Table2[[#This Row],[//]]))</f>
        <v>pack</v>
      </c>
      <c r="Q963" s="2" t="str">
        <f ca="1">IF(INDEX(Sheet1!E:E,Table2[[#This Row],[//]])="","",INDEX(Sheet1!E:E,Table2[[#This Row],[//]]))</f>
        <v>++</v>
      </c>
    </row>
    <row r="964" spans="1:17" x14ac:dyDescent="0.25">
      <c r="A964" s="2">
        <f>IF(OR(Sheet1!A964=Table1[[#Headers],[NAMA BARANG "JOYKO"]],Sheet1!A964=""),"",ROW(Sheet1!A964))</f>
        <v>964</v>
      </c>
      <c r="B964" s="2">
        <f>IF(Table1[[#This Row],[NAMA BARANG "JOYKO"]]="","",COUNT(B$2:B963)+1)</f>
        <v>911</v>
      </c>
      <c r="C964" s="2" t="str">
        <f>INDEX(Sheet1!A:A,INDEX(Table1[NAMA BARANG "JOYKO"],MATCH(ROW()-2,Table1[1])))</f>
        <v>Memo Stick MMS-28 (To Do)</v>
      </c>
      <c r="D964" s="2" t="str">
        <f t="shared" si="15"/>
        <v>C2:C963</v>
      </c>
      <c r="E964" s="2">
        <f ca="1">IF(_xlfn.IFNA(MATCH(Table1[[#This Row],[2]],INDIRECT(Table1[[#This Row],[3]]),0),0)=0,INDEX(Table1[NAMA BARANG "JOYKO"],MATCH(ROW()-2,Table1[1])),"")</f>
        <v>1018</v>
      </c>
      <c r="F964" s="2">
        <f ca="1">IF(Table1[4]="","",COUNT(F$2:F963)+1)</f>
        <v>945</v>
      </c>
      <c r="G964" s="2" t="str">
        <f ca="1">CELL("FORMAT",Table1[7])</f>
        <v>G</v>
      </c>
      <c r="H964" s="2"/>
      <c r="I964" s="2"/>
      <c r="J964" s="2"/>
      <c r="L964">
        <f ca="1">INDEX(Table1[4],MATCH(ROW()-2,Table1[5]))</f>
        <v>1035</v>
      </c>
      <c r="M964" t="str">
        <f ca="1">INDEX(Sheet1!A:A,Table2[[#This Row],[//]])</f>
        <v>Memo Stick MMS-657P (4"x3")</v>
      </c>
      <c r="N964" t="str">
        <f ca="1">IF(INDEX(Sheet1!B:B,Table2[[#This Row],[//]])="","",INDEX(Sheet1!B:B,Table2[[#This Row],[//]]))</f>
        <v>12pack x 24bxs</v>
      </c>
      <c r="O964" s="4">
        <f ca="1">IF(INDEX(Sheet1!C:C,Table2[[#This Row],[//]])="","",INDEX(Sheet1!C:C,Table2[[#This Row],[//]]))</f>
        <v>4650</v>
      </c>
      <c r="P964" s="2" t="str">
        <f ca="1">IF(INDEX(Sheet1!D:D,Table2[[#This Row],[//]])="","",INDEX(Sheet1!D:D,Table2[[#This Row],[//]]))</f>
        <v>pack</v>
      </c>
      <c r="Q964" s="2" t="str">
        <f ca="1">IF(INDEX(Sheet1!E:E,Table2[[#This Row],[//]])="","",INDEX(Sheet1!E:E,Table2[[#This Row],[//]]))</f>
        <v>++</v>
      </c>
    </row>
    <row r="965" spans="1:17" x14ac:dyDescent="0.25">
      <c r="A965" s="2">
        <f>IF(OR(Sheet1!A965=Table1[[#Headers],[NAMA BARANG "JOYKO"]],Sheet1!A965=""),"",ROW(Sheet1!A965))</f>
        <v>965</v>
      </c>
      <c r="B965" s="2">
        <f>IF(Table1[[#This Row],[NAMA BARANG "JOYKO"]]="","",COUNT(B$2:B964)+1)</f>
        <v>912</v>
      </c>
      <c r="C965" s="2" t="str">
        <f>INDEX(Sheet1!A:A,INDEX(Table1[NAMA BARANG "JOYKO"],MATCH(ROW()-2,Table1[1])))</f>
        <v>Memo Stick MMS-29 (Bear)</v>
      </c>
      <c r="D965" s="2" t="str">
        <f t="shared" si="15"/>
        <v>C2:C964</v>
      </c>
      <c r="E965" s="2">
        <f ca="1">IF(_xlfn.IFNA(MATCH(Table1[[#This Row],[2]],INDIRECT(Table1[[#This Row],[3]]),0),0)=0,INDEX(Table1[NAMA BARANG "JOYKO"],MATCH(ROW()-2,Table1[1])),"")</f>
        <v>1019</v>
      </c>
      <c r="F965" s="2">
        <f ca="1">IF(Table1[4]="","",COUNT(F$2:F964)+1)</f>
        <v>946</v>
      </c>
      <c r="G965" s="2" t="str">
        <f ca="1">CELL("FORMAT",Table1[7])</f>
        <v>G</v>
      </c>
      <c r="H965" s="2"/>
      <c r="I965" s="2"/>
      <c r="J965" s="2"/>
      <c r="L965">
        <f ca="1">INDEX(Table1[4],MATCH(ROW()-2,Table1[5]))</f>
        <v>1036</v>
      </c>
      <c r="M965" t="str">
        <f ca="1">INDEX(Sheet1!A:A,Table2[[#This Row],[//]])</f>
        <v>Memo Stick MMS-655P (5"x3")</v>
      </c>
      <c r="N965" t="str">
        <f ca="1">IF(INDEX(Sheet1!B:B,Table2[[#This Row],[//]])="","",INDEX(Sheet1!B:B,Table2[[#This Row],[//]]))</f>
        <v>12pack x 24bxs</v>
      </c>
      <c r="O965" s="4">
        <f ca="1">IF(INDEX(Sheet1!C:C,Table2[[#This Row],[//]])="","",INDEX(Sheet1!C:C,Table2[[#This Row],[//]]))</f>
        <v>5625</v>
      </c>
      <c r="P965" s="2" t="str">
        <f ca="1">IF(INDEX(Sheet1!D:D,Table2[[#This Row],[//]])="","",INDEX(Sheet1!D:D,Table2[[#This Row],[//]]))</f>
        <v>pack</v>
      </c>
      <c r="Q965" s="2" t="str">
        <f ca="1">IF(INDEX(Sheet1!E:E,Table2[[#This Row],[//]])="","",INDEX(Sheet1!E:E,Table2[[#This Row],[//]]))</f>
        <v>++</v>
      </c>
    </row>
    <row r="966" spans="1:17" x14ac:dyDescent="0.25">
      <c r="A966" s="2">
        <f>IF(OR(Sheet1!A966=Table1[[#Headers],[NAMA BARANG "JOYKO"]],Sheet1!A966=""),"",ROW(Sheet1!A966))</f>
        <v>966</v>
      </c>
      <c r="B966" s="2">
        <f>IF(Table1[[#This Row],[NAMA BARANG "JOYKO"]]="","",COUNT(B$2:B965)+1)</f>
        <v>913</v>
      </c>
      <c r="C966" s="2" t="str">
        <f>INDEX(Sheet1!A:A,INDEX(Table1[NAMA BARANG "JOYKO"],MATCH(ROW()-2,Table1[1])))</f>
        <v>Memo Stick MMS-30 (Morandi)</v>
      </c>
      <c r="D966" s="2" t="str">
        <f t="shared" si="15"/>
        <v>C2:C965</v>
      </c>
      <c r="E966" s="2">
        <f ca="1">IF(_xlfn.IFNA(MATCH(Table1[[#This Row],[2]],INDIRECT(Table1[[#This Row],[3]]),0),0)=0,INDEX(Table1[NAMA BARANG "JOYKO"],MATCH(ROW()-2,Table1[1])),"")</f>
        <v>1020</v>
      </c>
      <c r="F966" s="2">
        <f ca="1">IF(Table1[4]="","",COUNT(F$2:F965)+1)</f>
        <v>947</v>
      </c>
      <c r="G966" s="2" t="str">
        <f ca="1">CELL("FORMAT",Table1[7])</f>
        <v>G</v>
      </c>
      <c r="H966" s="2"/>
      <c r="I966" s="2"/>
      <c r="J966" s="2"/>
      <c r="L966">
        <f ca="1">INDEX(Table1[4],MATCH(ROW()-2,Table1[5]))</f>
        <v>1037</v>
      </c>
      <c r="M966" s="3" t="str">
        <f ca="1">INDEX(Sheet1!A:A,Table2[[#This Row],[//]])</f>
        <v>MONEY DETECTOR</v>
      </c>
      <c r="N966" t="str">
        <f ca="1">IF(INDEX(Sheet1!B:B,Table2[[#This Row],[//]])="","",INDEX(Sheet1!B:B,Table2[[#This Row],[//]]))</f>
        <v/>
      </c>
      <c r="O966" s="4" t="str">
        <f ca="1">IF(INDEX(Sheet1!C:C,Table2[[#This Row],[//]])="","",INDEX(Sheet1!C:C,Table2[[#This Row],[//]]))</f>
        <v/>
      </c>
      <c r="P966" s="2" t="str">
        <f ca="1">IF(INDEX(Sheet1!D:D,Table2[[#This Row],[//]])="","",INDEX(Sheet1!D:D,Table2[[#This Row],[//]]))</f>
        <v/>
      </c>
      <c r="Q966" s="2" t="str">
        <f ca="1">IF(INDEX(Sheet1!E:E,Table2[[#This Row],[//]])="","",INDEX(Sheet1!E:E,Table2[[#This Row],[//]]))</f>
        <v/>
      </c>
    </row>
    <row r="967" spans="1:17" x14ac:dyDescent="0.25">
      <c r="A967" s="2">
        <f>IF(OR(Sheet1!A967=Table1[[#Headers],[NAMA BARANG "JOYKO"]],Sheet1!A967=""),"",ROW(Sheet1!A967))</f>
        <v>967</v>
      </c>
      <c r="B967" s="2">
        <f>IF(Table1[[#This Row],[NAMA BARANG "JOYKO"]]="","",COUNT(B$2:B966)+1)</f>
        <v>914</v>
      </c>
      <c r="C967" s="2" t="str">
        <f>INDEX(Sheet1!A:A,INDEX(Table1[NAMA BARANG "JOYKO"],MATCH(ROW()-2,Table1[1])))</f>
        <v>Memo Stick MMS-31</v>
      </c>
      <c r="D967" s="2" t="str">
        <f t="shared" si="15"/>
        <v>C2:C966</v>
      </c>
      <c r="E967" s="2">
        <f ca="1">IF(_xlfn.IFNA(MATCH(Table1[[#This Row],[2]],INDIRECT(Table1[[#This Row],[3]]),0),0)=0,INDEX(Table1[NAMA BARANG "JOYKO"],MATCH(ROW()-2,Table1[1])),"")</f>
        <v>1021</v>
      </c>
      <c r="F967" s="2">
        <f ca="1">IF(Table1[4]="","",COUNT(F$2:F966)+1)</f>
        <v>948</v>
      </c>
      <c r="G967" s="2" t="str">
        <f ca="1">CELL("FORMAT",Table1[7])</f>
        <v>G</v>
      </c>
      <c r="H967" s="2"/>
      <c r="I967" s="2"/>
      <c r="J967" s="2"/>
      <c r="L967">
        <f ca="1">INDEX(Table1[4],MATCH(ROW()-2,Table1[5]))</f>
        <v>1038</v>
      </c>
      <c r="M967" t="str">
        <f ca="1">INDEX(Sheet1!A:A,Table2[[#This Row],[//]])</f>
        <v>Counterfeit Money Detector MD-100 "JK"</v>
      </c>
      <c r="N967" t="str">
        <f ca="1">IF(INDEX(Sheet1!B:B,Table2[[#This Row],[//]])="","",INDEX(Sheet1!B:B,Table2[[#This Row],[//]]))</f>
        <v>24 pcs</v>
      </c>
      <c r="O967" s="4">
        <f ca="1">IF(INDEX(Sheet1!C:C,Table2[[#This Row],[//]])="","",INDEX(Sheet1!C:C,Table2[[#This Row],[//]]))</f>
        <v>100000</v>
      </c>
      <c r="P967" s="2" t="str">
        <f ca="1">IF(INDEX(Sheet1!D:D,Table2[[#This Row],[//]])="","",INDEX(Sheet1!D:D,Table2[[#This Row],[//]]))</f>
        <v>pc</v>
      </c>
      <c r="Q967" s="2" t="str">
        <f ca="1">IF(INDEX(Sheet1!E:E,Table2[[#This Row],[//]])="","",INDEX(Sheet1!E:E,Table2[[#This Row],[//]]))</f>
        <v>++</v>
      </c>
    </row>
    <row r="968" spans="1:17" x14ac:dyDescent="0.25">
      <c r="A968" s="2">
        <f>IF(OR(Sheet1!A968=Table1[[#Headers],[NAMA BARANG "JOYKO"]],Sheet1!A968=""),"",ROW(Sheet1!A968))</f>
        <v>968</v>
      </c>
      <c r="B968" s="2">
        <f>IF(Table1[[#This Row],[NAMA BARANG "JOYKO"]]="","",COUNT(B$2:B967)+1)</f>
        <v>915</v>
      </c>
      <c r="C968" s="2" t="str">
        <f>INDEX(Sheet1!A:A,INDEX(Table1[NAMA BARANG "JOYKO"],MATCH(ROW()-2,Table1[1])))</f>
        <v>Memo Stick MMS-32</v>
      </c>
      <c r="D968" s="2" t="str">
        <f t="shared" si="15"/>
        <v>C2:C967</v>
      </c>
      <c r="E968" s="2">
        <f ca="1">IF(_xlfn.IFNA(MATCH(Table1[[#This Row],[2]],INDIRECT(Table1[[#This Row],[3]]),0),0)=0,INDEX(Table1[NAMA BARANG "JOYKO"],MATCH(ROW()-2,Table1[1])),"")</f>
        <v>1022</v>
      </c>
      <c r="F968" s="2">
        <f ca="1">IF(Table1[4]="","",COUNT(F$2:F967)+1)</f>
        <v>949</v>
      </c>
      <c r="G968" s="2" t="str">
        <f ca="1">CELL("FORMAT",Table1[7])</f>
        <v>G</v>
      </c>
      <c r="H968" s="2"/>
      <c r="I968" s="2"/>
      <c r="J968" s="2"/>
      <c r="L968">
        <f ca="1">INDEX(Table1[4],MATCH(ROW()-2,Table1[5]))</f>
        <v>1039</v>
      </c>
      <c r="M968" s="3" t="str">
        <f ca="1">INDEX(Sheet1!A:A,Table2[[#This Row],[//]])</f>
        <v>NAIL CLIPPER</v>
      </c>
      <c r="N968" t="str">
        <f ca="1">IF(INDEX(Sheet1!B:B,Table2[[#This Row],[//]])="","",INDEX(Sheet1!B:B,Table2[[#This Row],[//]]))</f>
        <v/>
      </c>
      <c r="O968" s="4" t="str">
        <f ca="1">IF(INDEX(Sheet1!C:C,Table2[[#This Row],[//]])="","",INDEX(Sheet1!C:C,Table2[[#This Row],[//]]))</f>
        <v/>
      </c>
      <c r="P968" s="2" t="str">
        <f ca="1">IF(INDEX(Sheet1!D:D,Table2[[#This Row],[//]])="","",INDEX(Sheet1!D:D,Table2[[#This Row],[//]]))</f>
        <v/>
      </c>
      <c r="Q968" s="2" t="str">
        <f ca="1">IF(INDEX(Sheet1!E:E,Table2[[#This Row],[//]])="","",INDEX(Sheet1!E:E,Table2[[#This Row],[//]]))</f>
        <v/>
      </c>
    </row>
    <row r="969" spans="1:17" x14ac:dyDescent="0.25">
      <c r="A969" s="2">
        <f>IF(OR(Sheet1!A969=Table1[[#Headers],[NAMA BARANG "JOYKO"]],Sheet1!A969=""),"",ROW(Sheet1!A969))</f>
        <v>969</v>
      </c>
      <c r="B969" s="2">
        <f>IF(Table1[[#This Row],[NAMA BARANG "JOYKO"]]="","",COUNT(B$2:B968)+1)</f>
        <v>916</v>
      </c>
      <c r="C969" s="2" t="str">
        <f>INDEX(Sheet1!A:A,INDEX(Table1[NAMA BARANG "JOYKO"],MATCH(ROW()-2,Table1[1])))</f>
        <v>Memo Stick MMS-33</v>
      </c>
      <c r="D969" s="2" t="str">
        <f t="shared" si="15"/>
        <v>C2:C968</v>
      </c>
      <c r="E969" s="2">
        <f ca="1">IF(_xlfn.IFNA(MATCH(Table1[[#This Row],[2]],INDIRECT(Table1[[#This Row],[3]]),0),0)=0,INDEX(Table1[NAMA BARANG "JOYKO"],MATCH(ROW()-2,Table1[1])),"")</f>
        <v>1023</v>
      </c>
      <c r="F969" s="2">
        <f ca="1">IF(Table1[4]="","",COUNT(F$2:F968)+1)</f>
        <v>950</v>
      </c>
      <c r="G969" s="2" t="str">
        <f ca="1">CELL("FORMAT",Table1[7])</f>
        <v>G</v>
      </c>
      <c r="H969" s="2"/>
      <c r="I969" s="2"/>
      <c r="J969" s="2"/>
      <c r="L969">
        <f ca="1">INDEX(Table1[4],MATCH(ROW()-2,Table1[5]))</f>
        <v>1040</v>
      </c>
      <c r="M969" t="str">
        <f ca="1">INDEX(Sheet1!A:A,Table2[[#This Row],[//]])</f>
        <v>Nail Clipper NCP-2701</v>
      </c>
      <c r="N969" t="str">
        <f ca="1">IF(INDEX(Sheet1!B:B,Table2[[#This Row],[//]])="","",INDEX(Sheet1!B:B,Table2[[#This Row],[//]]))</f>
        <v>24pcs x 30bxs</v>
      </c>
      <c r="O969" s="4">
        <f ca="1">IF(INDEX(Sheet1!C:C,Table2[[#This Row],[//]])="","",INDEX(Sheet1!C:C,Table2[[#This Row],[//]]))</f>
        <v>7600</v>
      </c>
      <c r="P969" s="2" t="str">
        <f ca="1">IF(INDEX(Sheet1!D:D,Table2[[#This Row],[//]])="","",INDEX(Sheet1!D:D,Table2[[#This Row],[//]]))</f>
        <v>pc</v>
      </c>
      <c r="Q969" s="2" t="str">
        <f ca="1">IF(INDEX(Sheet1!E:E,Table2[[#This Row],[//]])="","",INDEX(Sheet1!E:E,Table2[[#This Row],[//]]))</f>
        <v>++</v>
      </c>
    </row>
    <row r="970" spans="1:17" x14ac:dyDescent="0.25">
      <c r="A970" s="2">
        <f>IF(OR(Sheet1!A970=Table1[[#Headers],[NAMA BARANG "JOYKO"]],Sheet1!A970=""),"",ROW(Sheet1!A970))</f>
        <v>970</v>
      </c>
      <c r="B970" s="2">
        <f>IF(Table1[[#This Row],[NAMA BARANG "JOYKO"]]="","",COUNT(B$2:B969)+1)</f>
        <v>917</v>
      </c>
      <c r="C970" s="2" t="str">
        <f>INDEX(Sheet1!A:A,INDEX(Table1[NAMA BARANG "JOYKO"],MATCH(ROW()-2,Table1[1])))</f>
        <v>Memo Stick MMS-34 (Corgi,Panda)</v>
      </c>
      <c r="D970" s="2" t="str">
        <f t="shared" si="15"/>
        <v>C2:C969</v>
      </c>
      <c r="E970" s="2">
        <f ca="1">IF(_xlfn.IFNA(MATCH(Table1[[#This Row],[2]],INDIRECT(Table1[[#This Row],[3]]),0),0)=0,INDEX(Table1[NAMA BARANG "JOYKO"],MATCH(ROW()-2,Table1[1])),"")</f>
        <v>1024</v>
      </c>
      <c r="F970" s="2">
        <f ca="1">IF(Table1[4]="","",COUNT(F$2:F969)+1)</f>
        <v>951</v>
      </c>
      <c r="G970" s="2" t="str">
        <f ca="1">CELL("FORMAT",Table1[7])</f>
        <v>G</v>
      </c>
      <c r="H970" s="2"/>
      <c r="I970" s="2"/>
      <c r="J970" s="2"/>
      <c r="L970">
        <f ca="1">INDEX(Table1[4],MATCH(ROW()-2,Table1[5]))</f>
        <v>1041</v>
      </c>
      <c r="M970" t="str">
        <f ca="1">INDEX(Sheet1!A:A,Table2[[#This Row],[//]])</f>
        <v>Nail Clipper NCP-2702</v>
      </c>
      <c r="N970" t="str">
        <f ca="1">IF(INDEX(Sheet1!B:B,Table2[[#This Row],[//]])="","",INDEX(Sheet1!B:B,Table2[[#This Row],[//]]))</f>
        <v>24pcs x 30bxs</v>
      </c>
      <c r="O970" s="4">
        <f ca="1">IF(INDEX(Sheet1!C:C,Table2[[#This Row],[//]])="","",INDEX(Sheet1!C:C,Table2[[#This Row],[//]]))</f>
        <v>7950</v>
      </c>
      <c r="P970" s="2" t="str">
        <f ca="1">IF(INDEX(Sheet1!D:D,Table2[[#This Row],[//]])="","",INDEX(Sheet1!D:D,Table2[[#This Row],[//]]))</f>
        <v>pc</v>
      </c>
      <c r="Q970" s="2" t="str">
        <f ca="1">IF(INDEX(Sheet1!E:E,Table2[[#This Row],[//]])="","",INDEX(Sheet1!E:E,Table2[[#This Row],[//]]))</f>
        <v>++</v>
      </c>
    </row>
    <row r="971" spans="1:17" x14ac:dyDescent="0.25">
      <c r="A971" s="2">
        <f>IF(OR(Sheet1!A971=Table1[[#Headers],[NAMA BARANG "JOYKO"]],Sheet1!A971=""),"",ROW(Sheet1!A971))</f>
        <v>971</v>
      </c>
      <c r="B971" s="2">
        <f>IF(Table1[[#This Row],[NAMA BARANG "JOYKO"]]="","",COUNT(B$2:B970)+1)</f>
        <v>918</v>
      </c>
      <c r="C971" s="2" t="str">
        <f>INDEX(Sheet1!A:A,INDEX(Table1[NAMA BARANG "JOYKO"],MATCH(ROW()-2,Table1[1])))</f>
        <v>Memo Stick MMS-35 (Burger &amp; Cookie)</v>
      </c>
      <c r="D971" s="2" t="str">
        <f t="shared" si="15"/>
        <v>C2:C970</v>
      </c>
      <c r="E971" s="2">
        <f ca="1">IF(_xlfn.IFNA(MATCH(Table1[[#This Row],[2]],INDIRECT(Table1[[#This Row],[3]]),0),0)=0,INDEX(Table1[NAMA BARANG "JOYKO"],MATCH(ROW()-2,Table1[1])),"")</f>
        <v>1025</v>
      </c>
      <c r="F971" s="2">
        <f ca="1">IF(Table1[4]="","",COUNT(F$2:F970)+1)</f>
        <v>952</v>
      </c>
      <c r="G971" s="2" t="str">
        <f ca="1">CELL("FORMAT",Table1[7])</f>
        <v>G</v>
      </c>
      <c r="H971" s="2"/>
      <c r="I971" s="2"/>
      <c r="J971" s="2"/>
      <c r="L971">
        <f ca="1">INDEX(Table1[4],MATCH(ROW()-2,Table1[5]))</f>
        <v>1042</v>
      </c>
      <c r="M971" t="str">
        <f ca="1">INDEX(Sheet1!A:A,Table2[[#This Row],[//]])</f>
        <v>Nail Clipper NCP-2703</v>
      </c>
      <c r="N971" t="str">
        <f ca="1">IF(INDEX(Sheet1!B:B,Table2[[#This Row],[//]])="","",INDEX(Sheet1!B:B,Table2[[#This Row],[//]]))</f>
        <v>24pcs x 30bxs</v>
      </c>
      <c r="O971" s="4">
        <f ca="1">IF(INDEX(Sheet1!C:C,Table2[[#This Row],[//]])="","",INDEX(Sheet1!C:C,Table2[[#This Row],[//]]))</f>
        <v>11000</v>
      </c>
      <c r="P971" s="2" t="str">
        <f ca="1">IF(INDEX(Sheet1!D:D,Table2[[#This Row],[//]])="","",INDEX(Sheet1!D:D,Table2[[#This Row],[//]]))</f>
        <v>pc</v>
      </c>
      <c r="Q971" s="2" t="str">
        <f ca="1">IF(INDEX(Sheet1!E:E,Table2[[#This Row],[//]])="","",INDEX(Sheet1!E:E,Table2[[#This Row],[//]]))</f>
        <v>++</v>
      </c>
    </row>
    <row r="972" spans="1:17" x14ac:dyDescent="0.25">
      <c r="A972" s="2">
        <f>IF(OR(Sheet1!A972=Table1[[#Headers],[NAMA BARANG "JOYKO"]],Sheet1!A972=""),"",ROW(Sheet1!A972))</f>
        <v>972</v>
      </c>
      <c r="B972" s="2">
        <f>IF(Table1[[#This Row],[NAMA BARANG "JOYKO"]]="","",COUNT(B$2:B971)+1)</f>
        <v>919</v>
      </c>
      <c r="C972" s="2" t="str">
        <f>INDEX(Sheet1!A:A,INDEX(Table1[NAMA BARANG "JOYKO"],MATCH(ROW()-2,Table1[1])))</f>
        <v>Memo Stick MMS-0653 (2"x1,5")</v>
      </c>
      <c r="D972" s="2" t="str">
        <f t="shared" si="15"/>
        <v>C2:C971</v>
      </c>
      <c r="E972" s="2">
        <f ca="1">IF(_xlfn.IFNA(MATCH(Table1[[#This Row],[2]],INDIRECT(Table1[[#This Row],[3]]),0),0)=0,INDEX(Table1[NAMA BARANG "JOYKO"],MATCH(ROW()-2,Table1[1])),"")</f>
        <v>1026</v>
      </c>
      <c r="F972" s="2">
        <f ca="1">IF(Table1[4]="","",COUNT(F$2:F971)+1)</f>
        <v>953</v>
      </c>
      <c r="G972" s="2" t="str">
        <f ca="1">CELL("FORMAT",Table1[7])</f>
        <v>G</v>
      </c>
      <c r="H972" s="2"/>
      <c r="I972" s="2"/>
      <c r="J972" s="2"/>
      <c r="L972">
        <f ca="1">INDEX(Table1[4],MATCH(ROW()-2,Table1[5]))</f>
        <v>1043</v>
      </c>
      <c r="M972" t="str">
        <f ca="1">INDEX(Sheet1!A:A,Table2[[#This Row],[//]])</f>
        <v>Nail Clipper NCP-2704</v>
      </c>
      <c r="N972" t="str">
        <f ca="1">IF(INDEX(Sheet1!B:B,Table2[[#This Row],[//]])="","",INDEX(Sheet1!B:B,Table2[[#This Row],[//]]))</f>
        <v>24pcs x 30bxs</v>
      </c>
      <c r="O972" s="4">
        <f ca="1">IF(INDEX(Sheet1!C:C,Table2[[#This Row],[//]])="","",INDEX(Sheet1!C:C,Table2[[#This Row],[//]]))</f>
        <v>8500</v>
      </c>
      <c r="P972" s="2" t="str">
        <f ca="1">IF(INDEX(Sheet1!D:D,Table2[[#This Row],[//]])="","",INDEX(Sheet1!D:D,Table2[[#This Row],[//]]))</f>
        <v>pc</v>
      </c>
      <c r="Q972" s="2" t="str">
        <f ca="1">IF(INDEX(Sheet1!E:E,Table2[[#This Row],[//]])="","",INDEX(Sheet1!E:E,Table2[[#This Row],[//]]))</f>
        <v>++</v>
      </c>
    </row>
    <row r="973" spans="1:17" x14ac:dyDescent="0.25">
      <c r="A973" s="2">
        <f>IF(OR(Sheet1!A973=Table1[[#Headers],[NAMA BARANG "JOYKO"]],Sheet1!A973=""),"",ROW(Sheet1!A973))</f>
        <v>973</v>
      </c>
      <c r="B973" s="2">
        <f>IF(Table1[[#This Row],[NAMA BARANG "JOYKO"]]="","",COUNT(B$2:B972)+1)</f>
        <v>920</v>
      </c>
      <c r="C973" s="2" t="str">
        <f>INDEX(Sheet1!A:A,INDEX(Table1[NAMA BARANG "JOYKO"],MATCH(ROW()-2,Table1[1])))</f>
        <v>Memo Stick MMS-0656 (3"x2")</v>
      </c>
      <c r="D973" s="2" t="str">
        <f t="shared" si="15"/>
        <v>C2:C972</v>
      </c>
      <c r="E973" s="2">
        <f ca="1">IF(_xlfn.IFNA(MATCH(Table1[[#This Row],[2]],INDIRECT(Table1[[#This Row],[3]]),0),0)=0,INDEX(Table1[NAMA BARANG "JOYKO"],MATCH(ROW()-2,Table1[1])),"")</f>
        <v>1027</v>
      </c>
      <c r="F973" s="2">
        <f ca="1">IF(Table1[4]="","",COUNT(F$2:F972)+1)</f>
        <v>954</v>
      </c>
      <c r="G973" s="2" t="str">
        <f ca="1">CELL("FORMAT",Table1[7])</f>
        <v>G</v>
      </c>
      <c r="H973" s="2"/>
      <c r="I973" s="2"/>
      <c r="J973" s="2"/>
      <c r="L973">
        <f ca="1">INDEX(Table1[4],MATCH(ROW()-2,Table1[5]))</f>
        <v>1044</v>
      </c>
      <c r="M973" t="str">
        <f ca="1">INDEX(Sheet1!A:A,Table2[[#This Row],[//]])</f>
        <v>Nail Clipper NCP-2705</v>
      </c>
      <c r="N973" t="str">
        <f ca="1">IF(INDEX(Sheet1!B:B,Table2[[#This Row],[//]])="","",INDEX(Sheet1!B:B,Table2[[#This Row],[//]]))</f>
        <v>24pcs x 30bxs</v>
      </c>
      <c r="O973" s="4">
        <f ca="1">IF(INDEX(Sheet1!C:C,Table2[[#This Row],[//]])="","",INDEX(Sheet1!C:C,Table2[[#This Row],[//]]))</f>
        <v>11700</v>
      </c>
      <c r="P973" s="2" t="str">
        <f ca="1">IF(INDEX(Sheet1!D:D,Table2[[#This Row],[//]])="","",INDEX(Sheet1!D:D,Table2[[#This Row],[//]]))</f>
        <v>pc</v>
      </c>
      <c r="Q973" s="2" t="str">
        <f ca="1">IF(INDEX(Sheet1!E:E,Table2[[#This Row],[//]])="","",INDEX(Sheet1!E:E,Table2[[#This Row],[//]]))</f>
        <v>++</v>
      </c>
    </row>
    <row r="974" spans="1:17" x14ac:dyDescent="0.25">
      <c r="A974" s="2">
        <f>IF(OR(Sheet1!A974=Table1[[#Headers],[NAMA BARANG "JOYKO"]],Sheet1!A974=""),"",ROW(Sheet1!A974))</f>
        <v>974</v>
      </c>
      <c r="B974" s="2">
        <f>IF(Table1[[#This Row],[NAMA BARANG "JOYKO"]]="","",COUNT(B$2:B973)+1)</f>
        <v>921</v>
      </c>
      <c r="C974" s="2" t="str">
        <f>INDEX(Sheet1!A:A,INDEX(Table1[NAMA BARANG "JOYKO"],MATCH(ROW()-2,Table1[1])))</f>
        <v>Memo Stick MMS-0654 (3"x3")</v>
      </c>
      <c r="D974" s="2" t="str">
        <f t="shared" si="15"/>
        <v>C2:C973</v>
      </c>
      <c r="E974" s="2">
        <f ca="1">IF(_xlfn.IFNA(MATCH(Table1[[#This Row],[2]],INDIRECT(Table1[[#This Row],[3]]),0),0)=0,INDEX(Table1[NAMA BARANG "JOYKO"],MATCH(ROW()-2,Table1[1])),"")</f>
        <v>1028</v>
      </c>
      <c r="F974" s="2">
        <f ca="1">IF(Table1[4]="","",COUNT(F$2:F973)+1)</f>
        <v>955</v>
      </c>
      <c r="G974" s="2" t="str">
        <f ca="1">CELL("FORMAT",Table1[7])</f>
        <v>G</v>
      </c>
      <c r="H974" s="2"/>
      <c r="I974" s="2"/>
      <c r="J974" s="2"/>
      <c r="L974">
        <f ca="1">INDEX(Table1[4],MATCH(ROW()-2,Table1[5]))</f>
        <v>1049</v>
      </c>
      <c r="M974" t="str">
        <f ca="1">INDEX(Sheet1!A:A,Table2[[#This Row],[//]])</f>
        <v>Nail Clipper NCP-2706</v>
      </c>
      <c r="N974" t="str">
        <f ca="1">IF(INDEX(Sheet1!B:B,Table2[[#This Row],[//]])="","",INDEX(Sheet1!B:B,Table2[[#This Row],[//]]))</f>
        <v>24pcs x 30bxs</v>
      </c>
      <c r="O974" s="4">
        <f ca="1">IF(INDEX(Sheet1!C:C,Table2[[#This Row],[//]])="","",INDEX(Sheet1!C:C,Table2[[#This Row],[//]]))</f>
        <v>9400</v>
      </c>
      <c r="P974" s="2" t="str">
        <f ca="1">IF(INDEX(Sheet1!D:D,Table2[[#This Row],[//]])="","",INDEX(Sheet1!D:D,Table2[[#This Row],[//]]))</f>
        <v>pc</v>
      </c>
      <c r="Q974" s="2" t="str">
        <f ca="1">IF(INDEX(Sheet1!E:E,Table2[[#This Row],[//]])="","",INDEX(Sheet1!E:E,Table2[[#This Row],[//]]))</f>
        <v>++</v>
      </c>
    </row>
    <row r="975" spans="1:17" x14ac:dyDescent="0.25">
      <c r="A975" s="2">
        <f>IF(OR(Sheet1!A975=Table1[[#Headers],[NAMA BARANG "JOYKO"]],Sheet1!A975=""),"",ROW(Sheet1!A975))</f>
        <v>975</v>
      </c>
      <c r="B975" s="2">
        <f>IF(Table1[[#This Row],[NAMA BARANG "JOYKO"]]="","",COUNT(B$2:B974)+1)</f>
        <v>922</v>
      </c>
      <c r="C975" s="2" t="str">
        <f>INDEX(Sheet1!A:A,INDEX(Table1[NAMA BARANG "JOYKO"],MATCH(ROW()-2,Table1[1])))</f>
        <v>Memo Stick MMS-0654C (3"x3")</v>
      </c>
      <c r="D975" s="2" t="str">
        <f t="shared" si="15"/>
        <v>C2:C974</v>
      </c>
      <c r="E975" s="2">
        <f ca="1">IF(_xlfn.IFNA(MATCH(Table1[[#This Row],[2]],INDIRECT(Table1[[#This Row],[3]]),0),0)=0,INDEX(Table1[NAMA BARANG "JOYKO"],MATCH(ROW()-2,Table1[1])),"")</f>
        <v>1029</v>
      </c>
      <c r="F975" s="2">
        <f ca="1">IF(Table1[4]="","",COUNT(F$2:F974)+1)</f>
        <v>956</v>
      </c>
      <c r="G975" s="2" t="str">
        <f ca="1">CELL("FORMAT",Table1[7])</f>
        <v>G</v>
      </c>
      <c r="H975" s="2"/>
      <c r="I975" s="2"/>
      <c r="J975" s="2"/>
      <c r="L975">
        <f ca="1">INDEX(Table1[4],MATCH(ROW()-2,Table1[5]))</f>
        <v>1050</v>
      </c>
      <c r="M975" t="str">
        <f ca="1">INDEX(Sheet1!A:A,Table2[[#This Row],[//]])</f>
        <v>Nail Clipper NCP-2707</v>
      </c>
      <c r="N975" t="str">
        <f ca="1">IF(INDEX(Sheet1!B:B,Table2[[#This Row],[//]])="","",INDEX(Sheet1!B:B,Table2[[#This Row],[//]]))</f>
        <v>12pcs x 30bxs</v>
      </c>
      <c r="O975" s="4">
        <f ca="1">IF(INDEX(Sheet1!C:C,Table2[[#This Row],[//]])="","",INDEX(Sheet1!C:C,Table2[[#This Row],[//]]))</f>
        <v>16700</v>
      </c>
      <c r="P975" s="2" t="str">
        <f ca="1">IF(INDEX(Sheet1!D:D,Table2[[#This Row],[//]])="","",INDEX(Sheet1!D:D,Table2[[#This Row],[//]]))</f>
        <v>pc</v>
      </c>
      <c r="Q975" s="2" t="str">
        <f ca="1">IF(INDEX(Sheet1!E:E,Table2[[#This Row],[//]])="","",INDEX(Sheet1!E:E,Table2[[#This Row],[//]]))</f>
        <v>++</v>
      </c>
    </row>
    <row r="976" spans="1:17" x14ac:dyDescent="0.25">
      <c r="A976" s="2">
        <f>IF(OR(Sheet1!A976=Table1[[#Headers],[NAMA BARANG "JOYKO"]],Sheet1!A976=""),"",ROW(Sheet1!A976))</f>
        <v>976</v>
      </c>
      <c r="B976" s="2">
        <f>IF(Table1[[#This Row],[NAMA BARANG "JOYKO"]]="","",COUNT(B$2:B975)+1)</f>
        <v>923</v>
      </c>
      <c r="C976" s="2" t="str">
        <f>INDEX(Sheet1!A:A,INDEX(Table1[NAMA BARANG "JOYKO"],MATCH(ROW()-2,Table1[1])))</f>
        <v>Memo Stick MMS-0657 (4"x3")</v>
      </c>
      <c r="D976" s="2" t="str">
        <f t="shared" si="15"/>
        <v>C2:C975</v>
      </c>
      <c r="E976" s="2">
        <f ca="1">IF(_xlfn.IFNA(MATCH(Table1[[#This Row],[2]],INDIRECT(Table1[[#This Row],[3]]),0),0)=0,INDEX(Table1[NAMA BARANG "JOYKO"],MATCH(ROW()-2,Table1[1])),"")</f>
        <v>1030</v>
      </c>
      <c r="F976" s="2">
        <f ca="1">IF(Table1[4]="","",COUNT(F$2:F975)+1)</f>
        <v>957</v>
      </c>
      <c r="G976" s="2" t="str">
        <f ca="1">CELL("FORMAT",Table1[7])</f>
        <v>G</v>
      </c>
      <c r="H976" s="2"/>
      <c r="I976" s="2"/>
      <c r="J976" s="2"/>
      <c r="L976">
        <f ca="1">INDEX(Table1[4],MATCH(ROW()-2,Table1[5]))</f>
        <v>1051</v>
      </c>
      <c r="M976" s="3" t="str">
        <f ca="1">INDEX(Sheet1!A:A,Table2[[#This Row],[//]])</f>
        <v>NAME CARD CASE</v>
      </c>
      <c r="N976" t="str">
        <f ca="1">IF(INDEX(Sheet1!B:B,Table2[[#This Row],[//]])="","",INDEX(Sheet1!B:B,Table2[[#This Row],[//]]))</f>
        <v/>
      </c>
      <c r="O976" s="4" t="str">
        <f ca="1">IF(INDEX(Sheet1!C:C,Table2[[#This Row],[//]])="","",INDEX(Sheet1!C:C,Table2[[#This Row],[//]]))</f>
        <v/>
      </c>
      <c r="P976" s="2" t="str">
        <f ca="1">IF(INDEX(Sheet1!D:D,Table2[[#This Row],[//]])="","",INDEX(Sheet1!D:D,Table2[[#This Row],[//]]))</f>
        <v/>
      </c>
      <c r="Q976" s="2" t="str">
        <f ca="1">IF(INDEX(Sheet1!E:E,Table2[[#This Row],[//]])="","",INDEX(Sheet1!E:E,Table2[[#This Row],[//]]))</f>
        <v/>
      </c>
    </row>
    <row r="977" spans="1:17" x14ac:dyDescent="0.25">
      <c r="A977" s="2">
        <f>IF(OR(Sheet1!A977=Table1[[#Headers],[NAMA BARANG "JOYKO"]],Sheet1!A977=""),"",ROW(Sheet1!A977))</f>
        <v>977</v>
      </c>
      <c r="B977" s="2">
        <f>IF(Table1[[#This Row],[NAMA BARANG "JOYKO"]]="","",COUNT(B$2:B976)+1)</f>
        <v>924</v>
      </c>
      <c r="C977" s="2" t="str">
        <f>INDEX(Sheet1!A:A,INDEX(Table1[NAMA BARANG "JOYKO"],MATCH(ROW()-2,Table1[1])))</f>
        <v>Memo Stick MMS-0655 (5"x3")</v>
      </c>
      <c r="D977" s="2" t="str">
        <f t="shared" si="15"/>
        <v>C2:C976</v>
      </c>
      <c r="E977" s="2">
        <f ca="1">IF(_xlfn.IFNA(MATCH(Table1[[#This Row],[2]],INDIRECT(Table1[[#This Row],[3]]),0),0)=0,INDEX(Table1[NAMA BARANG "JOYKO"],MATCH(ROW()-2,Table1[1])),"")</f>
        <v>1031</v>
      </c>
      <c r="F977" s="2">
        <f ca="1">IF(Table1[4]="","",COUNT(F$2:F976)+1)</f>
        <v>958</v>
      </c>
      <c r="G977" s="2" t="str">
        <f ca="1">CELL("FORMAT",Table1[7])</f>
        <v>G</v>
      </c>
      <c r="H977" s="2"/>
      <c r="I977" s="2"/>
      <c r="J977" s="2"/>
      <c r="L977">
        <f ca="1">INDEX(Table1[4],MATCH(ROW()-2,Table1[5]))</f>
        <v>1052</v>
      </c>
      <c r="M977" t="str">
        <f ca="1">INDEX(Sheet1!A:A,Table2[[#This Row],[//]])</f>
        <v>Name Card Case 400</v>
      </c>
      <c r="N977" t="str">
        <f ca="1">IF(INDEX(Sheet1!B:B,Table2[[#This Row],[//]])="","",INDEX(Sheet1!B:B,Table2[[#This Row],[//]]))</f>
        <v>24 pcs</v>
      </c>
      <c r="O977" s="4">
        <f ca="1">IF(INDEX(Sheet1!C:C,Table2[[#This Row],[//]])="","",INDEX(Sheet1!C:C,Table2[[#This Row],[//]]))</f>
        <v>50000</v>
      </c>
      <c r="P977" s="2" t="str">
        <f ca="1">IF(INDEX(Sheet1!D:D,Table2[[#This Row],[//]])="","",INDEX(Sheet1!D:D,Table2[[#This Row],[//]]))</f>
        <v>pc</v>
      </c>
      <c r="Q977" s="2" t="str">
        <f ca="1">IF(INDEX(Sheet1!E:E,Table2[[#This Row],[//]])="","",INDEX(Sheet1!E:E,Table2[[#This Row],[//]]))</f>
        <v>++</v>
      </c>
    </row>
    <row r="978" spans="1:17" x14ac:dyDescent="0.25">
      <c r="A978" s="2">
        <f>IF(OR(Sheet1!A978=Table1[[#Headers],[NAMA BARANG "JOYKO"]],Sheet1!A978=""),"",ROW(Sheet1!A978))</f>
        <v>978</v>
      </c>
      <c r="B978" s="2">
        <f>IF(Table1[[#This Row],[NAMA BARANG "JOYKO"]]="","",COUNT(B$2:B977)+1)</f>
        <v>925</v>
      </c>
      <c r="C978" s="2" t="str">
        <f>INDEX(Sheet1!A:A,INDEX(Table1[NAMA BARANG "JOYKO"],MATCH(ROW()-2,Table1[1])))</f>
        <v>Memo Stick MMS-653P (2"x1,5")</v>
      </c>
      <c r="D978" s="2" t="str">
        <f t="shared" si="15"/>
        <v>C2:C977</v>
      </c>
      <c r="E978" s="2">
        <f ca="1">IF(_xlfn.IFNA(MATCH(Table1[[#This Row],[2]],INDIRECT(Table1[[#This Row],[3]]),0),0)=0,INDEX(Table1[NAMA BARANG "JOYKO"],MATCH(ROW()-2,Table1[1])),"")</f>
        <v>1032</v>
      </c>
      <c r="F978" s="2">
        <f ca="1">IF(Table1[4]="","",COUNT(F$2:F977)+1)</f>
        <v>959</v>
      </c>
      <c r="G978" s="2" t="str">
        <f ca="1">CELL("FORMAT",Table1[7])</f>
        <v>G</v>
      </c>
      <c r="H978" s="2"/>
      <c r="I978" s="2"/>
      <c r="J978" s="2"/>
      <c r="L978">
        <f ca="1">INDEX(Table1[4],MATCH(ROW()-2,Table1[5]))</f>
        <v>1053</v>
      </c>
      <c r="M978" t="str">
        <f ca="1">INDEX(Sheet1!A:A,Table2[[#This Row],[//]])</f>
        <v>Name Card Case 600</v>
      </c>
      <c r="N978" t="str">
        <f ca="1">IF(INDEX(Sheet1!B:B,Table2[[#This Row],[//]])="","",INDEX(Sheet1!B:B,Table2[[#This Row],[//]]))</f>
        <v>24 pcs</v>
      </c>
      <c r="O978" s="4">
        <f ca="1">IF(INDEX(Sheet1!C:C,Table2[[#This Row],[//]])="","",INDEX(Sheet1!C:C,Table2[[#This Row],[//]]))</f>
        <v>57000</v>
      </c>
      <c r="P978" s="2" t="str">
        <f ca="1">IF(INDEX(Sheet1!D:D,Table2[[#This Row],[//]])="","",INDEX(Sheet1!D:D,Table2[[#This Row],[//]]))</f>
        <v>pc</v>
      </c>
      <c r="Q978" s="2" t="str">
        <f ca="1">IF(INDEX(Sheet1!E:E,Table2[[#This Row],[//]])="","",INDEX(Sheet1!E:E,Table2[[#This Row],[//]]))</f>
        <v>++</v>
      </c>
    </row>
    <row r="979" spans="1:17" x14ac:dyDescent="0.25">
      <c r="A979" s="2">
        <f>IF(OR(Sheet1!A979=Table1[[#Headers],[NAMA BARANG "JOYKO"]],Sheet1!A979=""),"",ROW(Sheet1!A979))</f>
        <v>979</v>
      </c>
      <c r="B979" s="2">
        <f>IF(Table1[[#This Row],[NAMA BARANG "JOYKO"]]="","",COUNT(B$2:B978)+1)</f>
        <v>926</v>
      </c>
      <c r="C979" s="2" t="str">
        <f>INDEX(Sheet1!A:A,INDEX(Table1[NAMA BARANG "JOYKO"],MATCH(ROW()-2,Table1[1])))</f>
        <v>Memo Stick MMS-656P (2"x3")</v>
      </c>
      <c r="D979" s="2" t="str">
        <f t="shared" si="15"/>
        <v>C2:C978</v>
      </c>
      <c r="E979" s="2">
        <f ca="1">IF(_xlfn.IFNA(MATCH(Table1[[#This Row],[2]],INDIRECT(Table1[[#This Row],[3]]),0),0)=0,INDEX(Table1[NAMA BARANG "JOYKO"],MATCH(ROW()-2,Table1[1])),"")</f>
        <v>1033</v>
      </c>
      <c r="F979" s="2">
        <f ca="1">IF(Table1[4]="","",COUNT(F$2:F978)+1)</f>
        <v>960</v>
      </c>
      <c r="G979" s="2" t="str">
        <f ca="1">CELL("FORMAT",Table1[7])</f>
        <v>G</v>
      </c>
      <c r="H979" s="2"/>
      <c r="I979" s="2"/>
      <c r="J979" s="2"/>
      <c r="L979">
        <f ca="1">INDEX(Table1[4],MATCH(ROW()-2,Table1[5]))</f>
        <v>1054</v>
      </c>
      <c r="M979" s="3" t="str">
        <f ca="1">INDEX(Sheet1!A:A,Table2[[#This Row],[//]])</f>
        <v>NAME TAG</v>
      </c>
      <c r="N979" t="str">
        <f ca="1">IF(INDEX(Sheet1!B:B,Table2[[#This Row],[//]])="","",INDEX(Sheet1!B:B,Table2[[#This Row],[//]]))</f>
        <v/>
      </c>
      <c r="O979" s="4" t="str">
        <f ca="1">IF(INDEX(Sheet1!C:C,Table2[[#This Row],[//]])="","",INDEX(Sheet1!C:C,Table2[[#This Row],[//]]))</f>
        <v/>
      </c>
      <c r="P979" s="2" t="str">
        <f ca="1">IF(INDEX(Sheet1!D:D,Table2[[#This Row],[//]])="","",INDEX(Sheet1!D:D,Table2[[#This Row],[//]]))</f>
        <v/>
      </c>
      <c r="Q979" s="2" t="str">
        <f ca="1">IF(INDEX(Sheet1!E:E,Table2[[#This Row],[//]])="","",INDEX(Sheet1!E:E,Table2[[#This Row],[//]]))</f>
        <v/>
      </c>
    </row>
    <row r="980" spans="1:17" x14ac:dyDescent="0.25">
      <c r="A980" s="2">
        <f>IF(OR(Sheet1!A980=Table1[[#Headers],[NAMA BARANG "JOYKO"]],Sheet1!A980=""),"",ROW(Sheet1!A980))</f>
        <v>980</v>
      </c>
      <c r="B980" s="2">
        <f>IF(Table1[[#This Row],[NAMA BARANG "JOYKO"]]="","",COUNT(B$2:B979)+1)</f>
        <v>927</v>
      </c>
      <c r="C980" s="2" t="str">
        <f>INDEX(Sheet1!A:A,INDEX(Table1[NAMA BARANG "JOYKO"],MATCH(ROW()-2,Table1[1])))</f>
        <v>Memo Stick MMS-654P (3"x3")</v>
      </c>
      <c r="D980" s="2" t="str">
        <f t="shared" si="15"/>
        <v>C2:C979</v>
      </c>
      <c r="E980" s="2">
        <f ca="1">IF(_xlfn.IFNA(MATCH(Table1[[#This Row],[2]],INDIRECT(Table1[[#This Row],[3]]),0),0)=0,INDEX(Table1[NAMA BARANG "JOYKO"],MATCH(ROW()-2,Table1[1])),"")</f>
        <v>1034</v>
      </c>
      <c r="F980" s="2">
        <f ca="1">IF(Table1[4]="","",COUNT(F$2:F979)+1)</f>
        <v>961</v>
      </c>
      <c r="G980" s="2" t="str">
        <f ca="1">CELL("FORMAT",Table1[7])</f>
        <v>G</v>
      </c>
      <c r="H980" s="2"/>
      <c r="I980" s="2"/>
      <c r="J980" s="2"/>
      <c r="L980">
        <f ca="1">INDEX(Table1[4],MATCH(ROW()-2,Table1[5]))</f>
        <v>1055</v>
      </c>
      <c r="M980" t="str">
        <f ca="1">INDEX(Sheet1!A:A,Table2[[#This Row],[//]])</f>
        <v>Name Tag NT-51~54</v>
      </c>
      <c r="N980" t="str">
        <f ca="1">IF(INDEX(Sheet1!B:B,Table2[[#This Row],[//]])="","",INDEX(Sheet1!B:B,Table2[[#This Row],[//]]))</f>
        <v>50pcs x 12bxs</v>
      </c>
      <c r="O980" s="4">
        <f ca="1">IF(INDEX(Sheet1!C:C,Table2[[#This Row],[//]])="","",INDEX(Sheet1!C:C,Table2[[#This Row],[//]]))</f>
        <v>4500</v>
      </c>
      <c r="P980" s="2" t="str">
        <f ca="1">IF(INDEX(Sheet1!D:D,Table2[[#This Row],[//]])="","",INDEX(Sheet1!D:D,Table2[[#This Row],[//]]))</f>
        <v>pc</v>
      </c>
      <c r="Q980" s="2" t="str">
        <f ca="1">IF(INDEX(Sheet1!E:E,Table2[[#This Row],[//]])="","",INDEX(Sheet1!E:E,Table2[[#This Row],[//]]))</f>
        <v>++</v>
      </c>
    </row>
    <row r="981" spans="1:17" x14ac:dyDescent="0.25">
      <c r="A981" s="2">
        <f>IF(OR(Sheet1!A981=Table1[[#Headers],[NAMA BARANG "JOYKO"]],Sheet1!A981=""),"",ROW(Sheet1!A981))</f>
        <v>981</v>
      </c>
      <c r="B981" s="2">
        <f>IF(Table1[[#This Row],[NAMA BARANG "JOYKO"]]="","",COUNT(B$2:B980)+1)</f>
        <v>928</v>
      </c>
      <c r="C981" s="2" t="str">
        <f>INDEX(Sheet1!A:A,INDEX(Table1[NAMA BARANG "JOYKO"],MATCH(ROW()-2,Table1[1])))</f>
        <v>Memo Stick MMS-657P (4"x3")</v>
      </c>
      <c r="D981" s="2" t="str">
        <f t="shared" si="15"/>
        <v>C2:C980</v>
      </c>
      <c r="E981" s="2">
        <f ca="1">IF(_xlfn.IFNA(MATCH(Table1[[#This Row],[2]],INDIRECT(Table1[[#This Row],[3]]),0),0)=0,INDEX(Table1[NAMA BARANG "JOYKO"],MATCH(ROW()-2,Table1[1])),"")</f>
        <v>1035</v>
      </c>
      <c r="F981" s="2">
        <f ca="1">IF(Table1[4]="","",COUNT(F$2:F980)+1)</f>
        <v>962</v>
      </c>
      <c r="G981" s="2" t="str">
        <f ca="1">CELL("FORMAT",Table1[7])</f>
        <v>G</v>
      </c>
      <c r="H981" s="2"/>
      <c r="I981" s="2"/>
      <c r="J981" s="2"/>
      <c r="L981">
        <f ca="1">INDEX(Table1[4],MATCH(ROW()-2,Table1[5]))</f>
        <v>1056</v>
      </c>
      <c r="M981" t="str">
        <f ca="1">INDEX(Sheet1!A:A,Table2[[#This Row],[//]])</f>
        <v>Name Tag NT-55~58</v>
      </c>
      <c r="N981" t="str">
        <f ca="1">IF(INDEX(Sheet1!B:B,Table2[[#This Row],[//]])="","",INDEX(Sheet1!B:B,Table2[[#This Row],[//]]))</f>
        <v>50pcs x 12bxs</v>
      </c>
      <c r="O981" s="4">
        <f ca="1">IF(INDEX(Sheet1!C:C,Table2[[#This Row],[//]])="","",INDEX(Sheet1!C:C,Table2[[#This Row],[//]]))</f>
        <v>4500</v>
      </c>
      <c r="P981" s="2" t="str">
        <f ca="1">IF(INDEX(Sheet1!D:D,Table2[[#This Row],[//]])="","",INDEX(Sheet1!D:D,Table2[[#This Row],[//]]))</f>
        <v>pc</v>
      </c>
      <c r="Q981" s="2" t="str">
        <f ca="1">IF(INDEX(Sheet1!E:E,Table2[[#This Row],[//]])="","",INDEX(Sheet1!E:E,Table2[[#This Row],[//]]))</f>
        <v>++</v>
      </c>
    </row>
    <row r="982" spans="1:17" x14ac:dyDescent="0.25">
      <c r="A982" s="2">
        <f>IF(OR(Sheet1!A982=Table1[[#Headers],[NAMA BARANG "JOYKO"]],Sheet1!A982=""),"",ROW(Sheet1!A982))</f>
        <v>982</v>
      </c>
      <c r="B982" s="2">
        <f>IF(Table1[[#This Row],[NAMA BARANG "JOYKO"]]="","",COUNT(B$2:B981)+1)</f>
        <v>929</v>
      </c>
      <c r="C982" s="2" t="str">
        <f>INDEX(Sheet1!A:A,INDEX(Table1[NAMA BARANG "JOYKO"],MATCH(ROW()-2,Table1[1])))</f>
        <v>Memo Stick MMS-655P (5"x3")</v>
      </c>
      <c r="D982" s="2" t="str">
        <f t="shared" si="15"/>
        <v>C2:C981</v>
      </c>
      <c r="E982" s="2">
        <f ca="1">IF(_xlfn.IFNA(MATCH(Table1[[#This Row],[2]],INDIRECT(Table1[[#This Row],[3]]),0),0)=0,INDEX(Table1[NAMA BARANG "JOYKO"],MATCH(ROW()-2,Table1[1])),"")</f>
        <v>1036</v>
      </c>
      <c r="F982" s="2">
        <f ca="1">IF(Table1[4]="","",COUNT(F$2:F981)+1)</f>
        <v>963</v>
      </c>
      <c r="G982" s="2" t="str">
        <f ca="1">CELL("FORMAT",Table1[7])</f>
        <v>G</v>
      </c>
      <c r="H982" s="2"/>
      <c r="I982" s="2"/>
      <c r="J982" s="2"/>
      <c r="L982">
        <f ca="1">INDEX(Table1[4],MATCH(ROW()-2,Table1[5]))</f>
        <v>1057</v>
      </c>
      <c r="M982" t="str">
        <f ca="1">INDEX(Sheet1!A:A,Table2[[#This Row],[//]])</f>
        <v>Name Tag NT-61</v>
      </c>
      <c r="N982" t="str">
        <f ca="1">IF(INDEX(Sheet1!B:B,Table2[[#This Row],[//]])="","",INDEX(Sheet1!B:B,Table2[[#This Row],[//]]))</f>
        <v>60pcs x 6bxs</v>
      </c>
      <c r="O982" s="4">
        <f ca="1">IF(INDEX(Sheet1!C:C,Table2[[#This Row],[//]])="","",INDEX(Sheet1!C:C,Table2[[#This Row],[//]]))</f>
        <v>2600</v>
      </c>
      <c r="P982" s="2" t="str">
        <f ca="1">IF(INDEX(Sheet1!D:D,Table2[[#This Row],[//]])="","",INDEX(Sheet1!D:D,Table2[[#This Row],[//]]))</f>
        <v>pc</v>
      </c>
      <c r="Q982" s="2" t="str">
        <f ca="1">IF(INDEX(Sheet1!E:E,Table2[[#This Row],[//]])="","",INDEX(Sheet1!E:E,Table2[[#This Row],[//]]))</f>
        <v>++</v>
      </c>
    </row>
    <row r="983" spans="1:17" x14ac:dyDescent="0.25">
      <c r="A983" s="2">
        <f>IF(OR(Sheet1!A983=Table1[[#Headers],[NAMA BARANG "JOYKO"]],Sheet1!A983=""),"",ROW(Sheet1!A983))</f>
        <v>983</v>
      </c>
      <c r="B983" s="2">
        <f>IF(Table1[[#This Row],[NAMA BARANG "JOYKO"]]="","",COUNT(B$2:B982)+1)</f>
        <v>930</v>
      </c>
      <c r="C983" s="2" t="str">
        <f>INDEX(Sheet1!A:A,INDEX(Table1[NAMA BARANG "JOYKO"],MATCH(ROW()-2,Table1[1])))</f>
        <v>MONEY DETECTOR</v>
      </c>
      <c r="D983" s="2" t="str">
        <f t="shared" si="15"/>
        <v>C2:C982</v>
      </c>
      <c r="E983" s="2">
        <f ca="1">IF(_xlfn.IFNA(MATCH(Table1[[#This Row],[2]],INDIRECT(Table1[[#This Row],[3]]),0),0)=0,INDEX(Table1[NAMA BARANG "JOYKO"],MATCH(ROW()-2,Table1[1])),"")</f>
        <v>1037</v>
      </c>
      <c r="F983" s="2">
        <f ca="1">IF(Table1[4]="","",COUNT(F$2:F982)+1)</f>
        <v>964</v>
      </c>
      <c r="G983" s="2" t="str">
        <f ca="1">CELL("FORMAT",Table1[7])</f>
        <v>G</v>
      </c>
      <c r="H983" s="2"/>
      <c r="I983" s="2"/>
      <c r="J983" s="2"/>
      <c r="L983">
        <f ca="1">INDEX(Table1[4],MATCH(ROW()-2,Table1[5]))</f>
        <v>1058</v>
      </c>
      <c r="M983" t="str">
        <f ca="1">INDEX(Sheet1!A:A,Table2[[#This Row],[//]])</f>
        <v>Name Tag NT-62</v>
      </c>
      <c r="N983" t="str">
        <f ca="1">IF(INDEX(Sheet1!B:B,Table2[[#This Row],[//]])="","",INDEX(Sheet1!B:B,Table2[[#This Row],[//]]))</f>
        <v>60pcs x 6bxs</v>
      </c>
      <c r="O983" s="4">
        <f ca="1">IF(INDEX(Sheet1!C:C,Table2[[#This Row],[//]])="","",INDEX(Sheet1!C:C,Table2[[#This Row],[//]]))</f>
        <v>2600</v>
      </c>
      <c r="P983" s="2" t="str">
        <f ca="1">IF(INDEX(Sheet1!D:D,Table2[[#This Row],[//]])="","",INDEX(Sheet1!D:D,Table2[[#This Row],[//]]))</f>
        <v>pc</v>
      </c>
      <c r="Q983" s="2" t="str">
        <f ca="1">IF(INDEX(Sheet1!E:E,Table2[[#This Row],[//]])="","",INDEX(Sheet1!E:E,Table2[[#This Row],[//]]))</f>
        <v>++</v>
      </c>
    </row>
    <row r="984" spans="1:17" x14ac:dyDescent="0.25">
      <c r="A984" s="2">
        <f>IF(OR(Sheet1!A984=Table1[[#Headers],[NAMA BARANG "JOYKO"]],Sheet1!A984=""),"",ROW(Sheet1!A984))</f>
        <v>984</v>
      </c>
      <c r="B984" s="2">
        <f>IF(Table1[[#This Row],[NAMA BARANG "JOYKO"]]="","",COUNT(B$2:B983)+1)</f>
        <v>931</v>
      </c>
      <c r="C984" s="2" t="str">
        <f>INDEX(Sheet1!A:A,INDEX(Table1[NAMA BARANG "JOYKO"],MATCH(ROW()-2,Table1[1])))</f>
        <v>Counterfeit Money Detector MD-100 "JK"</v>
      </c>
      <c r="D984" s="2" t="str">
        <f t="shared" si="15"/>
        <v>C2:C983</v>
      </c>
      <c r="E984" s="2">
        <f ca="1">IF(_xlfn.IFNA(MATCH(Table1[[#This Row],[2]],INDIRECT(Table1[[#This Row],[3]]),0),0)=0,INDEX(Table1[NAMA BARANG "JOYKO"],MATCH(ROW()-2,Table1[1])),"")</f>
        <v>1038</v>
      </c>
      <c r="F984" s="2">
        <f ca="1">IF(Table1[4]="","",COUNT(F$2:F983)+1)</f>
        <v>965</v>
      </c>
      <c r="G984" s="2" t="str">
        <f ca="1">CELL("FORMAT",Table1[7])</f>
        <v>G</v>
      </c>
      <c r="H984" s="2"/>
      <c r="I984" s="2"/>
      <c r="J984" s="2"/>
      <c r="L984">
        <f ca="1">INDEX(Table1[4],MATCH(ROW()-2,Table1[5]))</f>
        <v>1059</v>
      </c>
      <c r="M984" t="str">
        <f ca="1">INDEX(Sheet1!A:A,Table2[[#This Row],[//]])</f>
        <v>Name Tag NT-63</v>
      </c>
      <c r="N984" t="str">
        <f ca="1">IF(INDEX(Sheet1!B:B,Table2[[#This Row],[//]])="","",INDEX(Sheet1!B:B,Table2[[#This Row],[//]]))</f>
        <v>60pcs x 4bxs</v>
      </c>
      <c r="O984" s="4">
        <f ca="1">IF(INDEX(Sheet1!C:C,Table2[[#This Row],[//]])="","",INDEX(Sheet1!C:C,Table2[[#This Row],[//]]))</f>
        <v>3400</v>
      </c>
      <c r="P984" s="2" t="str">
        <f ca="1">IF(INDEX(Sheet1!D:D,Table2[[#This Row],[//]])="","",INDEX(Sheet1!D:D,Table2[[#This Row],[//]]))</f>
        <v>pc</v>
      </c>
      <c r="Q984" s="2" t="str">
        <f ca="1">IF(INDEX(Sheet1!E:E,Table2[[#This Row],[//]])="","",INDEX(Sheet1!E:E,Table2[[#This Row],[//]]))</f>
        <v>++</v>
      </c>
    </row>
    <row r="985" spans="1:17" x14ac:dyDescent="0.25">
      <c r="A985" s="2">
        <f>IF(OR(Sheet1!A985=Table1[[#Headers],[NAMA BARANG "JOYKO"]],Sheet1!A985=""),"",ROW(Sheet1!A985))</f>
        <v>985</v>
      </c>
      <c r="B985" s="2">
        <f>IF(Table1[[#This Row],[NAMA BARANG "JOYKO"]]="","",COUNT(B$2:B984)+1)</f>
        <v>932</v>
      </c>
      <c r="C985" s="2" t="str">
        <f>INDEX(Sheet1!A:A,INDEX(Table1[NAMA BARANG "JOYKO"],MATCH(ROW()-2,Table1[1])))</f>
        <v>NAIL CLIPPER</v>
      </c>
      <c r="D985" s="2" t="str">
        <f t="shared" si="15"/>
        <v>C2:C984</v>
      </c>
      <c r="E985" s="2">
        <f ca="1">IF(_xlfn.IFNA(MATCH(Table1[[#This Row],[2]],INDIRECT(Table1[[#This Row],[3]]),0),0)=0,INDEX(Table1[NAMA BARANG "JOYKO"],MATCH(ROW()-2,Table1[1])),"")</f>
        <v>1039</v>
      </c>
      <c r="F985" s="2">
        <f ca="1">IF(Table1[4]="","",COUNT(F$2:F984)+1)</f>
        <v>966</v>
      </c>
      <c r="G985" s="2" t="str">
        <f ca="1">CELL("FORMAT",Table1[7])</f>
        <v>G</v>
      </c>
      <c r="H985" s="2"/>
      <c r="I985" s="2"/>
      <c r="J985" s="2"/>
      <c r="L985">
        <f ca="1">INDEX(Table1[4],MATCH(ROW()-2,Table1[5]))</f>
        <v>1060</v>
      </c>
      <c r="M985" t="str">
        <f ca="1">INDEX(Sheet1!A:A,Table2[[#This Row],[//]])</f>
        <v>Name Tag NT-64</v>
      </c>
      <c r="N985" t="str">
        <f ca="1">IF(INDEX(Sheet1!B:B,Table2[[#This Row],[//]])="","",INDEX(Sheet1!B:B,Table2[[#This Row],[//]]))</f>
        <v>60pcs x 4bxs</v>
      </c>
      <c r="O985" s="4">
        <f ca="1">IF(INDEX(Sheet1!C:C,Table2[[#This Row],[//]])="","",INDEX(Sheet1!C:C,Table2[[#This Row],[//]]))</f>
        <v>3500</v>
      </c>
      <c r="P985" s="2" t="str">
        <f ca="1">IF(INDEX(Sheet1!D:D,Table2[[#This Row],[//]])="","",INDEX(Sheet1!D:D,Table2[[#This Row],[//]]))</f>
        <v>pc</v>
      </c>
      <c r="Q985" s="2" t="str">
        <f ca="1">IF(INDEX(Sheet1!E:E,Table2[[#This Row],[//]])="","",INDEX(Sheet1!E:E,Table2[[#This Row],[//]]))</f>
        <v>++</v>
      </c>
    </row>
    <row r="986" spans="1:17" x14ac:dyDescent="0.25">
      <c r="A986" s="2">
        <f>IF(OR(Sheet1!A986=Table1[[#Headers],[NAMA BARANG "JOYKO"]],Sheet1!A986=""),"",ROW(Sheet1!A986))</f>
        <v>986</v>
      </c>
      <c r="B986" s="2">
        <f>IF(Table1[[#This Row],[NAMA BARANG "JOYKO"]]="","",COUNT(B$2:B985)+1)</f>
        <v>933</v>
      </c>
      <c r="C986" s="2" t="str">
        <f>INDEX(Sheet1!A:A,INDEX(Table1[NAMA BARANG "JOYKO"],MATCH(ROW()-2,Table1[1])))</f>
        <v>Nail Clipper NCP-2701</v>
      </c>
      <c r="D986" s="2" t="str">
        <f t="shared" si="15"/>
        <v>C2:C985</v>
      </c>
      <c r="E986" s="2">
        <f ca="1">IF(_xlfn.IFNA(MATCH(Table1[[#This Row],[2]],INDIRECT(Table1[[#This Row],[3]]),0),0)=0,INDEX(Table1[NAMA BARANG "JOYKO"],MATCH(ROW()-2,Table1[1])),"")</f>
        <v>1040</v>
      </c>
      <c r="F986" s="2">
        <f ca="1">IF(Table1[4]="","",COUNT(F$2:F985)+1)</f>
        <v>967</v>
      </c>
      <c r="G986" s="2" t="str">
        <f ca="1">CELL("FORMAT",Table1[7])</f>
        <v>G</v>
      </c>
      <c r="H986" s="2"/>
      <c r="I986" s="2"/>
      <c r="J986" s="2"/>
      <c r="L986">
        <f ca="1">INDEX(Table1[4],MATCH(ROW()-2,Table1[5]))</f>
        <v>1061</v>
      </c>
      <c r="M986" t="str">
        <f ca="1">INDEX(Sheet1!A:A,Table2[[#This Row],[//]])</f>
        <v>Name Tag NT-65</v>
      </c>
      <c r="N986" t="str">
        <f ca="1">IF(INDEX(Sheet1!B:B,Table2[[#This Row],[//]])="","",INDEX(Sheet1!B:B,Table2[[#This Row],[//]]))</f>
        <v>60pcs x 4bxs</v>
      </c>
      <c r="O986" s="4">
        <f ca="1">IF(INDEX(Sheet1!C:C,Table2[[#This Row],[//]])="","",INDEX(Sheet1!C:C,Table2[[#This Row],[//]]))</f>
        <v>3750</v>
      </c>
      <c r="P986" s="2" t="str">
        <f ca="1">IF(INDEX(Sheet1!D:D,Table2[[#This Row],[//]])="","",INDEX(Sheet1!D:D,Table2[[#This Row],[//]]))</f>
        <v>pc</v>
      </c>
      <c r="Q986" s="2" t="str">
        <f ca="1">IF(INDEX(Sheet1!E:E,Table2[[#This Row],[//]])="","",INDEX(Sheet1!E:E,Table2[[#This Row],[//]]))</f>
        <v>++</v>
      </c>
    </row>
    <row r="987" spans="1:17" x14ac:dyDescent="0.25">
      <c r="A987" s="2">
        <f>IF(OR(Sheet1!A987=Table1[[#Headers],[NAMA BARANG "JOYKO"]],Sheet1!A987=""),"",ROW(Sheet1!A987))</f>
        <v>987</v>
      </c>
      <c r="B987" s="2">
        <f>IF(Table1[[#This Row],[NAMA BARANG "JOYKO"]]="","",COUNT(B$2:B986)+1)</f>
        <v>934</v>
      </c>
      <c r="C987" s="2" t="str">
        <f>INDEX(Sheet1!A:A,INDEX(Table1[NAMA BARANG "JOYKO"],MATCH(ROW()-2,Table1[1])))</f>
        <v>Nail Clipper NCP-2702</v>
      </c>
      <c r="D987" s="2" t="str">
        <f t="shared" si="15"/>
        <v>C2:C986</v>
      </c>
      <c r="E987" s="2">
        <f ca="1">IF(_xlfn.IFNA(MATCH(Table1[[#This Row],[2]],INDIRECT(Table1[[#This Row],[3]]),0),0)=0,INDEX(Table1[NAMA BARANG "JOYKO"],MATCH(ROW()-2,Table1[1])),"")</f>
        <v>1041</v>
      </c>
      <c r="F987" s="2">
        <f ca="1">IF(Table1[4]="","",COUNT(F$2:F986)+1)</f>
        <v>968</v>
      </c>
      <c r="G987" s="2" t="str">
        <f ca="1">CELL("FORMAT",Table1[7])</f>
        <v>G</v>
      </c>
      <c r="H987" s="2"/>
      <c r="I987" s="2"/>
      <c r="J987" s="2"/>
      <c r="L987">
        <f ca="1">INDEX(Table1[4],MATCH(ROW()-2,Table1[5]))</f>
        <v>1062</v>
      </c>
      <c r="M987" t="str">
        <f ca="1">INDEX(Sheet1!A:A,Table2[[#This Row],[//]])</f>
        <v>Name Tag NT-66~69</v>
      </c>
      <c r="N987" t="str">
        <f ca="1">IF(INDEX(Sheet1!B:B,Table2[[#This Row],[//]])="","",INDEX(Sheet1!B:B,Table2[[#This Row],[//]]))</f>
        <v>50pcs x 12bxs</v>
      </c>
      <c r="O987" s="4">
        <f ca="1">IF(INDEX(Sheet1!C:C,Table2[[#This Row],[//]])="","",INDEX(Sheet1!C:C,Table2[[#This Row],[//]]))</f>
        <v>13800</v>
      </c>
      <c r="P987" s="2" t="str">
        <f ca="1">IF(INDEX(Sheet1!D:D,Table2[[#This Row],[//]])="","",INDEX(Sheet1!D:D,Table2[[#This Row],[//]]))</f>
        <v>pc</v>
      </c>
      <c r="Q987" s="2" t="str">
        <f ca="1">IF(INDEX(Sheet1!E:E,Table2[[#This Row],[//]])="","",INDEX(Sheet1!E:E,Table2[[#This Row],[//]]))</f>
        <v>++</v>
      </c>
    </row>
    <row r="988" spans="1:17" x14ac:dyDescent="0.25">
      <c r="A988" s="2">
        <f>IF(OR(Sheet1!A988=Table1[[#Headers],[NAMA BARANG "JOYKO"]],Sheet1!A988=""),"",ROW(Sheet1!A988))</f>
        <v>988</v>
      </c>
      <c r="B988" s="2">
        <f>IF(Table1[[#This Row],[NAMA BARANG "JOYKO"]]="","",COUNT(B$2:B987)+1)</f>
        <v>935</v>
      </c>
      <c r="C988" s="2" t="str">
        <f>INDEX(Sheet1!A:A,INDEX(Table1[NAMA BARANG "JOYKO"],MATCH(ROW()-2,Table1[1])))</f>
        <v>Nail Clipper NCP-2703</v>
      </c>
      <c r="D988" s="2" t="str">
        <f t="shared" si="15"/>
        <v>C2:C987</v>
      </c>
      <c r="E988" s="2">
        <f ca="1">IF(_xlfn.IFNA(MATCH(Table1[[#This Row],[2]],INDIRECT(Table1[[#This Row],[3]]),0),0)=0,INDEX(Table1[NAMA BARANG "JOYKO"],MATCH(ROW()-2,Table1[1])),"")</f>
        <v>1042</v>
      </c>
      <c r="F988" s="2">
        <f ca="1">IF(Table1[4]="","",COUNT(F$2:F987)+1)</f>
        <v>969</v>
      </c>
      <c r="G988" s="2" t="str">
        <f ca="1">CELL("FORMAT",Table1[7])</f>
        <v>G</v>
      </c>
      <c r="H988" s="2"/>
      <c r="I988" s="2"/>
      <c r="J988" s="2"/>
      <c r="L988">
        <f ca="1">INDEX(Table1[4],MATCH(ROW()-2,Table1[5]))</f>
        <v>1063</v>
      </c>
      <c r="M988" t="str">
        <f ca="1">INDEX(Sheet1!A:A,Table2[[#This Row],[//]])</f>
        <v>Name Tag NT-70~73</v>
      </c>
      <c r="N988" t="str">
        <f ca="1">IF(INDEX(Sheet1!B:B,Table2[[#This Row],[//]])="","",INDEX(Sheet1!B:B,Table2[[#This Row],[//]]))</f>
        <v>50pcs x 12bxs</v>
      </c>
      <c r="O988" s="4">
        <f ca="1">IF(INDEX(Sheet1!C:C,Table2[[#This Row],[//]])="","",INDEX(Sheet1!C:C,Table2[[#This Row],[//]]))</f>
        <v>12500</v>
      </c>
      <c r="P988" s="2" t="str">
        <f ca="1">IF(INDEX(Sheet1!D:D,Table2[[#This Row],[//]])="","",INDEX(Sheet1!D:D,Table2[[#This Row],[//]]))</f>
        <v>pc</v>
      </c>
      <c r="Q988" s="2" t="str">
        <f ca="1">IF(INDEX(Sheet1!E:E,Table2[[#This Row],[//]])="","",INDEX(Sheet1!E:E,Table2[[#This Row],[//]]))</f>
        <v>++</v>
      </c>
    </row>
    <row r="989" spans="1:17" x14ac:dyDescent="0.25">
      <c r="A989" s="2">
        <f>IF(OR(Sheet1!A989=Table1[[#Headers],[NAMA BARANG "JOYKO"]],Sheet1!A989=""),"",ROW(Sheet1!A989))</f>
        <v>989</v>
      </c>
      <c r="B989" s="2">
        <f>IF(Table1[[#This Row],[NAMA BARANG "JOYKO"]]="","",COUNT(B$2:B988)+1)</f>
        <v>936</v>
      </c>
      <c r="C989" s="2" t="str">
        <f>INDEX(Sheet1!A:A,INDEX(Table1[NAMA BARANG "JOYKO"],MATCH(ROW()-2,Table1[1])))</f>
        <v>Nail Clipper NCP-2704</v>
      </c>
      <c r="D989" s="2" t="str">
        <f t="shared" si="15"/>
        <v>C2:C988</v>
      </c>
      <c r="E989" s="2">
        <f ca="1">IF(_xlfn.IFNA(MATCH(Table1[[#This Row],[2]],INDIRECT(Table1[[#This Row],[3]]),0),0)=0,INDEX(Table1[NAMA BARANG "JOYKO"],MATCH(ROW()-2,Table1[1])),"")</f>
        <v>1043</v>
      </c>
      <c r="F989" s="2">
        <f ca="1">IF(Table1[4]="","",COUNT(F$2:F988)+1)</f>
        <v>970</v>
      </c>
      <c r="G989" s="2" t="str">
        <f ca="1">CELL("FORMAT",Table1[7])</f>
        <v>G</v>
      </c>
      <c r="H989" s="2"/>
      <c r="I989" s="2"/>
      <c r="J989" s="2"/>
      <c r="L989">
        <f ca="1">INDEX(Table1[4],MATCH(ROW()-2,Table1[5]))</f>
        <v>1064</v>
      </c>
      <c r="M989" t="str">
        <f ca="1">INDEX(Sheet1!A:A,Table2[[#This Row],[//]])</f>
        <v>Name Tag NT-75~77</v>
      </c>
      <c r="N989" t="str">
        <f ca="1">IF(INDEX(Sheet1!B:B,Table2[[#This Row],[//]])="","",INDEX(Sheet1!B:B,Table2[[#This Row],[//]]))</f>
        <v>50pcs x 12bxs</v>
      </c>
      <c r="O989" s="4">
        <f ca="1">IF(INDEX(Sheet1!C:C,Table2[[#This Row],[//]])="","",INDEX(Sheet1!C:C,Table2[[#This Row],[//]]))</f>
        <v>4700</v>
      </c>
      <c r="P989" s="2" t="str">
        <f ca="1">IF(INDEX(Sheet1!D:D,Table2[[#This Row],[//]])="","",INDEX(Sheet1!D:D,Table2[[#This Row],[//]]))</f>
        <v>pc</v>
      </c>
      <c r="Q989" s="2" t="str">
        <f ca="1">IF(INDEX(Sheet1!E:E,Table2[[#This Row],[//]])="","",INDEX(Sheet1!E:E,Table2[[#This Row],[//]]))</f>
        <v>++</v>
      </c>
    </row>
    <row r="990" spans="1:17" x14ac:dyDescent="0.25">
      <c r="A990" s="2" t="str">
        <f>IF(OR(Sheet1!A990=Table1[[#Headers],[NAMA BARANG "JOYKO"]],Sheet1!A990=""),"",ROW(Sheet1!A990))</f>
        <v/>
      </c>
      <c r="B990" s="2" t="str">
        <f>IF(Table1[[#This Row],[NAMA BARANG "JOYKO"]]="","",COUNT(B$2:B989)+1)</f>
        <v/>
      </c>
      <c r="C990" s="2" t="str">
        <f>INDEX(Sheet1!A:A,INDEX(Table1[NAMA BARANG "JOYKO"],MATCH(ROW()-2,Table1[1])))</f>
        <v>Nail Clipper NCP-2705</v>
      </c>
      <c r="D990" s="2" t="str">
        <f t="shared" si="15"/>
        <v>C2:C989</v>
      </c>
      <c r="E990" s="2">
        <f ca="1">IF(_xlfn.IFNA(MATCH(Table1[[#This Row],[2]],INDIRECT(Table1[[#This Row],[3]]),0),0)=0,INDEX(Table1[NAMA BARANG "JOYKO"],MATCH(ROW()-2,Table1[1])),"")</f>
        <v>1044</v>
      </c>
      <c r="F990" s="2">
        <f ca="1">IF(Table1[4]="","",COUNT(F$2:F989)+1)</f>
        <v>971</v>
      </c>
      <c r="G990" s="2" t="str">
        <f ca="1">CELL("FORMAT",Table1[7])</f>
        <v>G</v>
      </c>
      <c r="H990" s="2"/>
      <c r="I990" s="2"/>
      <c r="J990" s="2"/>
      <c r="L990">
        <f ca="1">INDEX(Table1[4],MATCH(ROW()-2,Table1[5]))</f>
        <v>1065</v>
      </c>
      <c r="M990" t="str">
        <f ca="1">INDEX(Sheet1!A:A,Table2[[#This Row],[//]])</f>
        <v>Name Tag NT-78~80</v>
      </c>
      <c r="N990" t="str">
        <f ca="1">IF(INDEX(Sheet1!B:B,Table2[[#This Row],[//]])="","",INDEX(Sheet1!B:B,Table2[[#This Row],[//]]))</f>
        <v>50pcs x 12bxs</v>
      </c>
      <c r="O990" s="4">
        <f ca="1">IF(INDEX(Sheet1!C:C,Table2[[#This Row],[//]])="","",INDEX(Sheet1!C:C,Table2[[#This Row],[//]]))</f>
        <v>6600</v>
      </c>
      <c r="P990" s="2" t="str">
        <f ca="1">IF(INDEX(Sheet1!D:D,Table2[[#This Row],[//]])="","",INDEX(Sheet1!D:D,Table2[[#This Row],[//]]))</f>
        <v>pc</v>
      </c>
      <c r="Q990" s="2" t="str">
        <f ca="1">IF(INDEX(Sheet1!E:E,Table2[[#This Row],[//]])="","",INDEX(Sheet1!E:E,Table2[[#This Row],[//]]))</f>
        <v>++</v>
      </c>
    </row>
    <row r="991" spans="1:17" x14ac:dyDescent="0.25">
      <c r="A991" s="2" t="str">
        <f>IF(OR(Sheet1!A991=Table1[[#Headers],[NAMA BARANG "JOYKO"]],Sheet1!A991=""),"",ROW(Sheet1!A991))</f>
        <v/>
      </c>
      <c r="B991" s="2" t="str">
        <f>IF(Table1[[#This Row],[NAMA BARANG "JOYKO"]]="","",COUNT(B$2:B990)+1)</f>
        <v/>
      </c>
      <c r="C991" s="2" t="str">
        <f>INDEX(Sheet1!A:A,INDEX(Table1[NAMA BARANG "JOYKO"],MATCH(ROW()-2,Table1[1])))</f>
        <v>NAIL CLIPPER</v>
      </c>
      <c r="D991" s="2" t="str">
        <f t="shared" si="15"/>
        <v>C2:C990</v>
      </c>
      <c r="E991" s="2" t="str">
        <f ca="1">IF(_xlfn.IFNA(MATCH(Table1[[#This Row],[2]],INDIRECT(Table1[[#This Row],[3]]),0),0)=0,INDEX(Table1[NAMA BARANG "JOYKO"],MATCH(ROW()-2,Table1[1])),"")</f>
        <v/>
      </c>
      <c r="F991" s="2" t="str">
        <f ca="1">IF(Table1[4]="","",COUNT(F$2:F990)+1)</f>
        <v/>
      </c>
      <c r="G991" s="2" t="str">
        <f ca="1">CELL("FORMAT",Table1[7])</f>
        <v>G</v>
      </c>
      <c r="H991" s="2"/>
      <c r="I991" s="2"/>
      <c r="J991" s="2"/>
      <c r="L991">
        <f ca="1">INDEX(Table1[4],MATCH(ROW()-2,Table1[5]))</f>
        <v>1066</v>
      </c>
      <c r="M991" s="3" t="str">
        <f ca="1">INDEX(Sheet1!A:A,Table2[[#This Row],[//]])</f>
        <v>NUMBERING</v>
      </c>
      <c r="N991" t="str">
        <f ca="1">IF(INDEX(Sheet1!B:B,Table2[[#This Row],[//]])="","",INDEX(Sheet1!B:B,Table2[[#This Row],[//]]))</f>
        <v/>
      </c>
      <c r="O991" s="4" t="str">
        <f ca="1">IF(INDEX(Sheet1!C:C,Table2[[#This Row],[//]])="","",INDEX(Sheet1!C:C,Table2[[#This Row],[//]]))</f>
        <v/>
      </c>
      <c r="P991" s="2" t="str">
        <f ca="1">IF(INDEX(Sheet1!D:D,Table2[[#This Row],[//]])="","",INDEX(Sheet1!D:D,Table2[[#This Row],[//]]))</f>
        <v/>
      </c>
      <c r="Q991" s="2" t="str">
        <f ca="1">IF(INDEX(Sheet1!E:E,Table2[[#This Row],[//]])="","",INDEX(Sheet1!E:E,Table2[[#This Row],[//]]))</f>
        <v/>
      </c>
    </row>
    <row r="992" spans="1:17" x14ac:dyDescent="0.25">
      <c r="A992" s="2" t="str">
        <f>IF(OR(Sheet1!A992=Table1[[#Headers],[NAMA BARANG "JOYKO"]],Sheet1!A992=""),"",ROW(Sheet1!A992))</f>
        <v/>
      </c>
      <c r="B992" s="2" t="str">
        <f>IF(Table1[[#This Row],[NAMA BARANG "JOYKO"]]="","",COUNT(B$2:B991)+1)</f>
        <v/>
      </c>
      <c r="C992" s="2" t="str">
        <f>INDEX(Sheet1!A:A,INDEX(Table1[NAMA BARANG "JOYKO"],MATCH(ROW()-2,Table1[1])))</f>
        <v>Nail Clipper NCP-2706</v>
      </c>
      <c r="D992" s="2" t="str">
        <f t="shared" si="15"/>
        <v>C2:C991</v>
      </c>
      <c r="E992" s="2">
        <f ca="1">IF(_xlfn.IFNA(MATCH(Table1[[#This Row],[2]],INDIRECT(Table1[[#This Row],[3]]),0),0)=0,INDEX(Table1[NAMA BARANG "JOYKO"],MATCH(ROW()-2,Table1[1])),"")</f>
        <v>1049</v>
      </c>
      <c r="F992" s="2">
        <f ca="1">IF(Table1[4]="","",COUNT(F$2:F991)+1)</f>
        <v>972</v>
      </c>
      <c r="G992" s="2" t="str">
        <f ca="1">CELL("FORMAT",Table1[7])</f>
        <v>G</v>
      </c>
      <c r="H992" s="2"/>
      <c r="I992" s="2"/>
      <c r="J992" s="2"/>
      <c r="L992">
        <f ca="1">INDEX(Table1[4],MATCH(ROW()-2,Table1[5]))</f>
        <v>1067</v>
      </c>
      <c r="M992" t="str">
        <f ca="1">INDEX(Sheet1!A:A,Table2[[#This Row],[//]])</f>
        <v>Numbering NM-100 (6 digits)</v>
      </c>
      <c r="N992" t="str">
        <f ca="1">IF(INDEX(Sheet1!B:B,Table2[[#This Row],[//]])="","",INDEX(Sheet1!B:B,Table2[[#This Row],[//]]))</f>
        <v>30 pcs</v>
      </c>
      <c r="O992" s="4">
        <f ca="1">IF(INDEX(Sheet1!C:C,Table2[[#This Row],[//]])="","",INDEX(Sheet1!C:C,Table2[[#This Row],[//]]))</f>
        <v>95000</v>
      </c>
      <c r="P992" s="2" t="str">
        <f ca="1">IF(INDEX(Sheet1!D:D,Table2[[#This Row],[//]])="","",INDEX(Sheet1!D:D,Table2[[#This Row],[//]]))</f>
        <v>pc</v>
      </c>
      <c r="Q992" s="2" t="str">
        <f ca="1">IF(INDEX(Sheet1!E:E,Table2[[#This Row],[//]])="","",INDEX(Sheet1!E:E,Table2[[#This Row],[//]]))</f>
        <v>++</v>
      </c>
    </row>
    <row r="993" spans="1:17" x14ac:dyDescent="0.25">
      <c r="A993" s="2">
        <f>IF(OR(Sheet1!A993=Table1[[#Headers],[NAMA BARANG "JOYKO"]],Sheet1!A993=""),"",ROW(Sheet1!A993))</f>
        <v>993</v>
      </c>
      <c r="B993" s="2">
        <f>IF(Table1[[#This Row],[NAMA BARANG "JOYKO"]]="","",COUNT(B$2:B992)+1)</f>
        <v>937</v>
      </c>
      <c r="C993" s="2" t="str">
        <f>INDEX(Sheet1!A:A,INDEX(Table1[NAMA BARANG "JOYKO"],MATCH(ROW()-2,Table1[1])))</f>
        <v>Nail Clipper NCP-2707</v>
      </c>
      <c r="D993" s="2" t="str">
        <f t="shared" si="15"/>
        <v>C2:C992</v>
      </c>
      <c r="E993" s="2">
        <f ca="1">IF(_xlfn.IFNA(MATCH(Table1[[#This Row],[2]],INDIRECT(Table1[[#This Row],[3]]),0),0)=0,INDEX(Table1[NAMA BARANG "JOYKO"],MATCH(ROW()-2,Table1[1])),"")</f>
        <v>1050</v>
      </c>
      <c r="F993" s="2">
        <f ca="1">IF(Table1[4]="","",COUNT(F$2:F992)+1)</f>
        <v>973</v>
      </c>
      <c r="G993" s="2" t="str">
        <f ca="1">CELL("FORMAT",Table1[7])</f>
        <v>G</v>
      </c>
      <c r="H993" s="2"/>
      <c r="I993" s="2"/>
      <c r="J993" s="2"/>
      <c r="L993">
        <f ca="1">INDEX(Table1[4],MATCH(ROW()-2,Table1[5]))</f>
        <v>1068</v>
      </c>
      <c r="M993" t="str">
        <f ca="1">INDEX(Sheet1!A:A,Table2[[#This Row],[//]])</f>
        <v>Numbering NM-101 (7 digits)</v>
      </c>
      <c r="N993" t="str">
        <f ca="1">IF(INDEX(Sheet1!B:B,Table2[[#This Row],[//]])="","",INDEX(Sheet1!B:B,Table2[[#This Row],[//]]))</f>
        <v>30 pcs</v>
      </c>
      <c r="O993" s="4">
        <f ca="1">IF(INDEX(Sheet1!C:C,Table2[[#This Row],[//]])="","",INDEX(Sheet1!C:C,Table2[[#This Row],[//]]))</f>
        <v>105000</v>
      </c>
      <c r="P993" s="2" t="str">
        <f ca="1">IF(INDEX(Sheet1!D:D,Table2[[#This Row],[//]])="","",INDEX(Sheet1!D:D,Table2[[#This Row],[//]]))</f>
        <v>pc</v>
      </c>
      <c r="Q993" s="2" t="str">
        <f ca="1">IF(INDEX(Sheet1!E:E,Table2[[#This Row],[//]])="","",INDEX(Sheet1!E:E,Table2[[#This Row],[//]]))</f>
        <v>++</v>
      </c>
    </row>
    <row r="994" spans="1:17" x14ac:dyDescent="0.25">
      <c r="A994" s="2">
        <f>IF(OR(Sheet1!A994=Table1[[#Headers],[NAMA BARANG "JOYKO"]],Sheet1!A994=""),"",ROW(Sheet1!A994))</f>
        <v>994</v>
      </c>
      <c r="B994" s="2">
        <f>IF(Table1[[#This Row],[NAMA BARANG "JOYKO"]]="","",COUNT(B$2:B993)+1)</f>
        <v>938</v>
      </c>
      <c r="C994" s="2" t="str">
        <f>INDEX(Sheet1!A:A,INDEX(Table1[NAMA BARANG "JOYKO"],MATCH(ROW()-2,Table1[1])))</f>
        <v>NAME CARD CASE</v>
      </c>
      <c r="D994" s="2" t="str">
        <f t="shared" si="15"/>
        <v>C2:C993</v>
      </c>
      <c r="E994" s="2">
        <f ca="1">IF(_xlfn.IFNA(MATCH(Table1[[#This Row],[2]],INDIRECT(Table1[[#This Row],[3]]),0),0)=0,INDEX(Table1[NAMA BARANG "JOYKO"],MATCH(ROW()-2,Table1[1])),"")</f>
        <v>1051</v>
      </c>
      <c r="F994" s="2">
        <f ca="1">IF(Table1[4]="","",COUNT(F$2:F993)+1)</f>
        <v>974</v>
      </c>
      <c r="G994" s="2" t="str">
        <f ca="1">CELL("FORMAT",Table1[7])</f>
        <v>G</v>
      </c>
      <c r="H994" s="2"/>
      <c r="I994" s="2"/>
      <c r="J994" s="2"/>
      <c r="L994">
        <f ca="1">INDEX(Table1[4],MATCH(ROW()-2,Table1[5]))</f>
        <v>1069</v>
      </c>
      <c r="M994" s="3" t="str">
        <f ca="1">INDEX(Sheet1!A:A,Table2[[#This Row],[//]])</f>
        <v>OIL PASTEL</v>
      </c>
      <c r="N994" t="str">
        <f ca="1">IF(INDEX(Sheet1!B:B,Table2[[#This Row],[//]])="","",INDEX(Sheet1!B:B,Table2[[#This Row],[//]]))</f>
        <v/>
      </c>
      <c r="O994" s="4" t="str">
        <f ca="1">IF(INDEX(Sheet1!C:C,Table2[[#This Row],[//]])="","",INDEX(Sheet1!C:C,Table2[[#This Row],[//]]))</f>
        <v/>
      </c>
      <c r="P994" s="2" t="str">
        <f ca="1">IF(INDEX(Sheet1!D:D,Table2[[#This Row],[//]])="","",INDEX(Sheet1!D:D,Table2[[#This Row],[//]]))</f>
        <v/>
      </c>
      <c r="Q994" s="2" t="str">
        <f ca="1">IF(INDEX(Sheet1!E:E,Table2[[#This Row],[//]])="","",INDEX(Sheet1!E:E,Table2[[#This Row],[//]]))</f>
        <v/>
      </c>
    </row>
    <row r="995" spans="1:17" x14ac:dyDescent="0.25">
      <c r="A995" s="2">
        <f>IF(OR(Sheet1!A995=Table1[[#Headers],[NAMA BARANG "JOYKO"]],Sheet1!A995=""),"",ROW(Sheet1!A995))</f>
        <v>995</v>
      </c>
      <c r="B995" s="2">
        <f>IF(Table1[[#This Row],[NAMA BARANG "JOYKO"]]="","",COUNT(B$2:B994)+1)</f>
        <v>939</v>
      </c>
      <c r="C995" s="2" t="str">
        <f>INDEX(Sheet1!A:A,INDEX(Table1[NAMA BARANG "JOYKO"],MATCH(ROW()-2,Table1[1])))</f>
        <v>Name Card Case 400</v>
      </c>
      <c r="D995" s="2" t="str">
        <f t="shared" si="15"/>
        <v>C2:C994</v>
      </c>
      <c r="E995" s="2">
        <f ca="1">IF(_xlfn.IFNA(MATCH(Table1[[#This Row],[2]],INDIRECT(Table1[[#This Row],[3]]),0),0)=0,INDEX(Table1[NAMA BARANG "JOYKO"],MATCH(ROW()-2,Table1[1])),"")</f>
        <v>1052</v>
      </c>
      <c r="F995" s="2">
        <f ca="1">IF(Table1[4]="","",COUNT(F$2:F994)+1)</f>
        <v>975</v>
      </c>
      <c r="G995" s="2" t="str">
        <f ca="1">CELL("FORMAT",Table1[7])</f>
        <v>G</v>
      </c>
      <c r="H995" s="2"/>
      <c r="I995" s="2"/>
      <c r="J995" s="2"/>
      <c r="L995">
        <f ca="1">INDEX(Table1[4],MATCH(ROW()-2,Table1[5]))</f>
        <v>1070</v>
      </c>
      <c r="M995" t="str">
        <f ca="1">INDEX(Sheet1!A:A,Table2[[#This Row],[//]])</f>
        <v>Oil Pastel OP-12S (PP. Case)</v>
      </c>
      <c r="N995" t="str">
        <f ca="1">IF(INDEX(Sheet1!B:B,Table2[[#This Row],[//]])="","",INDEX(Sheet1!B:B,Table2[[#This Row],[//]]))</f>
        <v>12set x 12bxs</v>
      </c>
      <c r="O995" s="4">
        <f ca="1">IF(INDEX(Sheet1!C:C,Table2[[#This Row],[//]])="","",INDEX(Sheet1!C:C,Table2[[#This Row],[//]]))</f>
        <v>11900</v>
      </c>
      <c r="P995" s="2" t="str">
        <f ca="1">IF(INDEX(Sheet1!D:D,Table2[[#This Row],[//]])="","",INDEX(Sheet1!D:D,Table2[[#This Row],[//]]))</f>
        <v>set</v>
      </c>
      <c r="Q995" s="2" t="str">
        <f ca="1">IF(INDEX(Sheet1!E:E,Table2[[#This Row],[//]])="","",INDEX(Sheet1!E:E,Table2[[#This Row],[//]]))</f>
        <v>++</v>
      </c>
    </row>
    <row r="996" spans="1:17" x14ac:dyDescent="0.25">
      <c r="A996" s="2">
        <f>IF(OR(Sheet1!A996=Table1[[#Headers],[NAMA BARANG "JOYKO"]],Sheet1!A996=""),"",ROW(Sheet1!A996))</f>
        <v>996</v>
      </c>
      <c r="B996" s="2">
        <f>IF(Table1[[#This Row],[NAMA BARANG "JOYKO"]]="","",COUNT(B$2:B995)+1)</f>
        <v>940</v>
      </c>
      <c r="C996" s="2" t="str">
        <f>INDEX(Sheet1!A:A,INDEX(Table1[NAMA BARANG "JOYKO"],MATCH(ROW()-2,Table1[1])))</f>
        <v>Name Card Case 600</v>
      </c>
      <c r="D996" s="2" t="str">
        <f t="shared" si="15"/>
        <v>C2:C995</v>
      </c>
      <c r="E996" s="2">
        <f ca="1">IF(_xlfn.IFNA(MATCH(Table1[[#This Row],[2]],INDIRECT(Table1[[#This Row],[3]]),0),0)=0,INDEX(Table1[NAMA BARANG "JOYKO"],MATCH(ROW()-2,Table1[1])),"")</f>
        <v>1053</v>
      </c>
      <c r="F996" s="2">
        <f ca="1">IF(Table1[4]="","",COUNT(F$2:F995)+1)</f>
        <v>976</v>
      </c>
      <c r="G996" s="2" t="str">
        <f ca="1">CELL("FORMAT",Table1[7])</f>
        <v>G</v>
      </c>
      <c r="H996" s="2"/>
      <c r="I996" s="2"/>
      <c r="J996" s="2"/>
      <c r="L996">
        <f ca="1">INDEX(Table1[4],MATCH(ROW()-2,Table1[5]))</f>
        <v>1071</v>
      </c>
      <c r="M996" t="str">
        <f ca="1">INDEX(Sheet1!A:A,Table2[[#This Row],[//]])</f>
        <v>Oil Pastel OP-18S (PP. Case)</v>
      </c>
      <c r="N996" t="str">
        <f ca="1">IF(INDEX(Sheet1!B:B,Table2[[#This Row],[//]])="","",INDEX(Sheet1!B:B,Table2[[#This Row],[//]]))</f>
        <v>6set x 12bxs</v>
      </c>
      <c r="O996" s="4">
        <f ca="1">IF(INDEX(Sheet1!C:C,Table2[[#This Row],[//]])="","",INDEX(Sheet1!C:C,Table2[[#This Row],[//]]))</f>
        <v>23000</v>
      </c>
      <c r="P996" s="2" t="str">
        <f ca="1">IF(INDEX(Sheet1!D:D,Table2[[#This Row],[//]])="","",INDEX(Sheet1!D:D,Table2[[#This Row],[//]]))</f>
        <v>set</v>
      </c>
      <c r="Q996" s="2" t="str">
        <f ca="1">IF(INDEX(Sheet1!E:E,Table2[[#This Row],[//]])="","",INDEX(Sheet1!E:E,Table2[[#This Row],[//]]))</f>
        <v>++</v>
      </c>
    </row>
    <row r="997" spans="1:17" x14ac:dyDescent="0.25">
      <c r="A997" s="2">
        <f>IF(OR(Sheet1!A997=Table1[[#Headers],[NAMA BARANG "JOYKO"]],Sheet1!A997=""),"",ROW(Sheet1!A997))</f>
        <v>997</v>
      </c>
      <c r="B997" s="2">
        <f>IF(Table1[[#This Row],[NAMA BARANG "JOYKO"]]="","",COUNT(B$2:B996)+1)</f>
        <v>941</v>
      </c>
      <c r="C997" s="2" t="str">
        <f>INDEX(Sheet1!A:A,INDEX(Table1[NAMA BARANG "JOYKO"],MATCH(ROW()-2,Table1[1])))</f>
        <v>NAME TAG</v>
      </c>
      <c r="D997" s="2" t="str">
        <f t="shared" si="15"/>
        <v>C2:C996</v>
      </c>
      <c r="E997" s="2">
        <f ca="1">IF(_xlfn.IFNA(MATCH(Table1[[#This Row],[2]],INDIRECT(Table1[[#This Row],[3]]),0),0)=0,INDEX(Table1[NAMA BARANG "JOYKO"],MATCH(ROW()-2,Table1[1])),"")</f>
        <v>1054</v>
      </c>
      <c r="F997" s="2">
        <f ca="1">IF(Table1[4]="","",COUNT(F$2:F996)+1)</f>
        <v>977</v>
      </c>
      <c r="G997" s="2" t="str">
        <f ca="1">CELL("FORMAT",Table1[7])</f>
        <v>G</v>
      </c>
      <c r="H997" s="2"/>
      <c r="I997" s="2"/>
      <c r="J997" s="2"/>
      <c r="L997">
        <f ca="1">INDEX(Table1[4],MATCH(ROW()-2,Table1[5]))</f>
        <v>1072</v>
      </c>
      <c r="M997" t="str">
        <f ca="1">INDEX(Sheet1!A:A,Table2[[#This Row],[//]])</f>
        <v>Oil Pastel OP-24S (PP. Case)</v>
      </c>
      <c r="N997" t="str">
        <f ca="1">IF(INDEX(Sheet1!B:B,Table2[[#This Row],[//]])="","",INDEX(Sheet1!B:B,Table2[[#This Row],[//]]))</f>
        <v>6set x 8bxs</v>
      </c>
      <c r="O997" s="4">
        <f ca="1">IF(INDEX(Sheet1!C:C,Table2[[#This Row],[//]])="","",INDEX(Sheet1!C:C,Table2[[#This Row],[//]]))</f>
        <v>29600</v>
      </c>
      <c r="P997" s="2" t="str">
        <f ca="1">IF(INDEX(Sheet1!D:D,Table2[[#This Row],[//]])="","",INDEX(Sheet1!D:D,Table2[[#This Row],[//]]))</f>
        <v>set</v>
      </c>
      <c r="Q997" s="2" t="str">
        <f ca="1">IF(INDEX(Sheet1!E:E,Table2[[#This Row],[//]])="","",INDEX(Sheet1!E:E,Table2[[#This Row],[//]]))</f>
        <v>++</v>
      </c>
    </row>
    <row r="998" spans="1:17" x14ac:dyDescent="0.25">
      <c r="A998" s="2">
        <f>IF(OR(Sheet1!A998=Table1[[#Headers],[NAMA BARANG "JOYKO"]],Sheet1!A998=""),"",ROW(Sheet1!A998))</f>
        <v>998</v>
      </c>
      <c r="B998" s="2">
        <f>IF(Table1[[#This Row],[NAMA BARANG "JOYKO"]]="","",COUNT(B$2:B997)+1)</f>
        <v>942</v>
      </c>
      <c r="C998" s="2" t="str">
        <f>INDEX(Sheet1!A:A,INDEX(Table1[NAMA BARANG "JOYKO"],MATCH(ROW()-2,Table1[1])))</f>
        <v>Name Tag NT-51~54</v>
      </c>
      <c r="D998" s="2" t="str">
        <f t="shared" si="15"/>
        <v>C2:C997</v>
      </c>
      <c r="E998" s="2">
        <f ca="1">IF(_xlfn.IFNA(MATCH(Table1[[#This Row],[2]],INDIRECT(Table1[[#This Row],[3]]),0),0)=0,INDEX(Table1[NAMA BARANG "JOYKO"],MATCH(ROW()-2,Table1[1])),"")</f>
        <v>1055</v>
      </c>
      <c r="F998" s="2">
        <f ca="1">IF(Table1[4]="","",COUNT(F$2:F997)+1)</f>
        <v>978</v>
      </c>
      <c r="G998" s="2" t="str">
        <f ca="1">CELL("FORMAT",Table1[7])</f>
        <v>G</v>
      </c>
      <c r="H998" s="2"/>
      <c r="I998" s="2"/>
      <c r="J998" s="2"/>
      <c r="L998">
        <f ca="1">INDEX(Table1[4],MATCH(ROW()-2,Table1[5]))</f>
        <v>1073</v>
      </c>
      <c r="M998" t="str">
        <f ca="1">INDEX(Sheet1!A:A,Table2[[#This Row],[//]])</f>
        <v>Oil Pastel OP-36S (PP. Case)</v>
      </c>
      <c r="N998" t="str">
        <f ca="1">IF(INDEX(Sheet1!B:B,Table2[[#This Row],[//]])="","",INDEX(Sheet1!B:B,Table2[[#This Row],[//]]))</f>
        <v>6set x 6bxs</v>
      </c>
      <c r="O998" s="4">
        <f ca="1">IF(INDEX(Sheet1!C:C,Table2[[#This Row],[//]])="","",INDEX(Sheet1!C:C,Table2[[#This Row],[//]]))</f>
        <v>41500</v>
      </c>
      <c r="P998" s="2" t="str">
        <f ca="1">IF(INDEX(Sheet1!D:D,Table2[[#This Row],[//]])="","",INDEX(Sheet1!D:D,Table2[[#This Row],[//]]))</f>
        <v>set</v>
      </c>
      <c r="Q998" s="2" t="str">
        <f ca="1">IF(INDEX(Sheet1!E:E,Table2[[#This Row],[//]])="","",INDEX(Sheet1!E:E,Table2[[#This Row],[//]]))</f>
        <v>++</v>
      </c>
    </row>
    <row r="999" spans="1:17" x14ac:dyDescent="0.25">
      <c r="A999" s="2">
        <f>IF(OR(Sheet1!A999=Table1[[#Headers],[NAMA BARANG "JOYKO"]],Sheet1!A999=""),"",ROW(Sheet1!A999))</f>
        <v>999</v>
      </c>
      <c r="B999" s="2">
        <f>IF(Table1[[#This Row],[NAMA BARANG "JOYKO"]]="","",COUNT(B$2:B998)+1)</f>
        <v>943</v>
      </c>
      <c r="C999" s="2" t="str">
        <f>INDEX(Sheet1!A:A,INDEX(Table1[NAMA BARANG "JOYKO"],MATCH(ROW()-2,Table1[1])))</f>
        <v>Name Tag NT-55~58</v>
      </c>
      <c r="D999" s="2" t="str">
        <f t="shared" si="15"/>
        <v>C2:C998</v>
      </c>
      <c r="E999" s="2">
        <f ca="1">IF(_xlfn.IFNA(MATCH(Table1[[#This Row],[2]],INDIRECT(Table1[[#This Row],[3]]),0),0)=0,INDEX(Table1[NAMA BARANG "JOYKO"],MATCH(ROW()-2,Table1[1])),"")</f>
        <v>1056</v>
      </c>
      <c r="F999" s="2">
        <f ca="1">IF(Table1[4]="","",COUNT(F$2:F998)+1)</f>
        <v>979</v>
      </c>
      <c r="G999" s="2" t="str">
        <f ca="1">CELL("FORMAT",Table1[7])</f>
        <v>G</v>
      </c>
      <c r="H999" s="2"/>
      <c r="I999" s="2"/>
      <c r="J999" s="2"/>
      <c r="L999">
        <f ca="1">INDEX(Table1[4],MATCH(ROW()-2,Table1[5]))</f>
        <v>1074</v>
      </c>
      <c r="M999" t="str">
        <f ca="1">INDEX(Sheet1!A:A,Table2[[#This Row],[//]])</f>
        <v>Oil Pastel OP-48S (PP. Case)</v>
      </c>
      <c r="N999" t="str">
        <f ca="1">IF(INDEX(Sheet1!B:B,Table2[[#This Row],[//]])="","",INDEX(Sheet1!B:B,Table2[[#This Row],[//]]))</f>
        <v>6set x 4bxs</v>
      </c>
      <c r="O999" s="4">
        <f ca="1">IF(INDEX(Sheet1!C:C,Table2[[#This Row],[//]])="","",INDEX(Sheet1!C:C,Table2[[#This Row],[//]]))</f>
        <v>58900</v>
      </c>
      <c r="P999" s="2" t="str">
        <f ca="1">IF(INDEX(Sheet1!D:D,Table2[[#This Row],[//]])="","",INDEX(Sheet1!D:D,Table2[[#This Row],[//]]))</f>
        <v>set</v>
      </c>
      <c r="Q999" s="2" t="str">
        <f ca="1">IF(INDEX(Sheet1!E:E,Table2[[#This Row],[//]])="","",INDEX(Sheet1!E:E,Table2[[#This Row],[//]]))</f>
        <v>++</v>
      </c>
    </row>
    <row r="1000" spans="1:17" x14ac:dyDescent="0.25">
      <c r="A1000" s="2">
        <f>IF(OR(Sheet1!A1000=Table1[[#Headers],[NAMA BARANG "JOYKO"]],Sheet1!A1000=""),"",ROW(Sheet1!A1000))</f>
        <v>1000</v>
      </c>
      <c r="B1000" s="2">
        <f>IF(Table1[[#This Row],[NAMA BARANG "JOYKO"]]="","",COUNT(B$2:B999)+1)</f>
        <v>944</v>
      </c>
      <c r="C1000" s="2" t="str">
        <f>INDEX(Sheet1!A:A,INDEX(Table1[NAMA BARANG "JOYKO"],MATCH(ROW()-2,Table1[1])))</f>
        <v>Name Tag NT-61</v>
      </c>
      <c r="D1000" s="2" t="str">
        <f t="shared" si="15"/>
        <v>C2:C999</v>
      </c>
      <c r="E1000" s="2">
        <f ca="1">IF(_xlfn.IFNA(MATCH(Table1[[#This Row],[2]],INDIRECT(Table1[[#This Row],[3]]),0),0)=0,INDEX(Table1[NAMA BARANG "JOYKO"],MATCH(ROW()-2,Table1[1])),"")</f>
        <v>1057</v>
      </c>
      <c r="F1000" s="2">
        <f ca="1">IF(Table1[4]="","",COUNT(F$2:F999)+1)</f>
        <v>980</v>
      </c>
      <c r="G1000" s="2" t="str">
        <f ca="1">CELL("FORMAT",Table1[7])</f>
        <v>G</v>
      </c>
      <c r="H1000" s="2"/>
      <c r="I1000" s="2"/>
      <c r="J1000" s="2"/>
      <c r="L1000">
        <f ca="1">INDEX(Table1[4],MATCH(ROW()-2,Table1[5]))</f>
        <v>1075</v>
      </c>
      <c r="M1000" t="str">
        <f ca="1">INDEX(Sheet1!A:A,Table2[[#This Row],[//]])</f>
        <v>Oil Pastel OP-55S (PP. Case)</v>
      </c>
      <c r="N1000" t="str">
        <f ca="1">IF(INDEX(Sheet1!B:B,Table2[[#This Row],[//]])="","",INDEX(Sheet1!B:B,Table2[[#This Row],[//]]))</f>
        <v>6set x 4bxs</v>
      </c>
      <c r="O1000" s="4">
        <f ca="1">IF(INDEX(Sheet1!C:C,Table2[[#This Row],[//]])="","",INDEX(Sheet1!C:C,Table2[[#This Row],[//]]))</f>
        <v>66900</v>
      </c>
      <c r="P1000" s="2" t="str">
        <f ca="1">IF(INDEX(Sheet1!D:D,Table2[[#This Row],[//]])="","",INDEX(Sheet1!D:D,Table2[[#This Row],[//]]))</f>
        <v>set</v>
      </c>
      <c r="Q1000" s="2" t="str">
        <f ca="1">IF(INDEX(Sheet1!E:E,Table2[[#This Row],[//]])="","",INDEX(Sheet1!E:E,Table2[[#This Row],[//]]))</f>
        <v>++</v>
      </c>
    </row>
    <row r="1001" spans="1:17" x14ac:dyDescent="0.25">
      <c r="A1001" s="2">
        <f>IF(OR(Sheet1!A1001=Table1[[#Headers],[NAMA BARANG "JOYKO"]],Sheet1!A1001=""),"",ROW(Sheet1!A1001))</f>
        <v>1001</v>
      </c>
      <c r="B1001" s="2">
        <f>IF(Table1[[#This Row],[NAMA BARANG "JOYKO"]]="","",COUNT(B$2:B1000)+1)</f>
        <v>945</v>
      </c>
      <c r="C1001" s="2" t="str">
        <f>INDEX(Sheet1!A:A,INDEX(Table1[NAMA BARANG "JOYKO"],MATCH(ROW()-2,Table1[1])))</f>
        <v>Name Tag NT-62</v>
      </c>
      <c r="D1001" s="2" t="str">
        <f t="shared" si="15"/>
        <v>C2:C1000</v>
      </c>
      <c r="E1001" s="2">
        <f ca="1">IF(_xlfn.IFNA(MATCH(Table1[[#This Row],[2]],INDIRECT(Table1[[#This Row],[3]]),0),0)=0,INDEX(Table1[NAMA BARANG "JOYKO"],MATCH(ROW()-2,Table1[1])),"")</f>
        <v>1058</v>
      </c>
      <c r="F1001" s="2">
        <f ca="1">IF(Table1[4]="","",COUNT(F$2:F1000)+1)</f>
        <v>981</v>
      </c>
      <c r="G1001" s="2" t="str">
        <f ca="1">CELL("FORMAT",Table1[7])</f>
        <v>G</v>
      </c>
      <c r="H1001" s="2"/>
      <c r="I1001" s="2"/>
      <c r="J1001" s="2"/>
      <c r="L1001">
        <f ca="1">INDEX(Table1[4],MATCH(ROW()-2,Table1[5]))</f>
        <v>1076</v>
      </c>
      <c r="M1001" t="str">
        <f ca="1">INDEX(Sheet1!A:A,Table2[[#This Row],[//]])</f>
        <v>Oil Pastel OP-72S (PP. Case)</v>
      </c>
      <c r="N1001" t="str">
        <f ca="1">IF(INDEX(Sheet1!B:B,Table2[[#This Row],[//]])="","",INDEX(Sheet1!B:B,Table2[[#This Row],[//]]))</f>
        <v>6set x 4bxs</v>
      </c>
      <c r="O1001" s="4">
        <f ca="1">IF(INDEX(Sheet1!C:C,Table2[[#This Row],[//]])="","",INDEX(Sheet1!C:C,Table2[[#This Row],[//]]))</f>
        <v>96000</v>
      </c>
      <c r="P1001" s="2" t="str">
        <f ca="1">IF(INDEX(Sheet1!D:D,Table2[[#This Row],[//]])="","",INDEX(Sheet1!D:D,Table2[[#This Row],[//]]))</f>
        <v>set</v>
      </c>
      <c r="Q1001" s="2" t="str">
        <f ca="1">IF(INDEX(Sheet1!E:E,Table2[[#This Row],[//]])="","",INDEX(Sheet1!E:E,Table2[[#This Row],[//]]))</f>
        <v>++</v>
      </c>
    </row>
    <row r="1002" spans="1:17" x14ac:dyDescent="0.25">
      <c r="A1002" s="2">
        <f>IF(OR(Sheet1!A1002=Table1[[#Headers],[NAMA BARANG "JOYKO"]],Sheet1!A1002=""),"",ROW(Sheet1!A1002))</f>
        <v>1002</v>
      </c>
      <c r="B1002" s="2">
        <f>IF(Table1[[#This Row],[NAMA BARANG "JOYKO"]]="","",COUNT(B$2:B1001)+1)</f>
        <v>946</v>
      </c>
      <c r="C1002" s="2" t="str">
        <f>INDEX(Sheet1!A:A,INDEX(Table1[NAMA BARANG "JOYKO"],MATCH(ROW()-2,Table1[1])))</f>
        <v>Name Tag NT-63</v>
      </c>
      <c r="D1002" s="2" t="str">
        <f t="shared" si="15"/>
        <v>C2:C1001</v>
      </c>
      <c r="E1002" s="2">
        <f ca="1">IF(_xlfn.IFNA(MATCH(Table1[[#This Row],[2]],INDIRECT(Table1[[#This Row],[3]]),0),0)=0,INDEX(Table1[NAMA BARANG "JOYKO"],MATCH(ROW()-2,Table1[1])),"")</f>
        <v>1059</v>
      </c>
      <c r="F1002" s="2">
        <f ca="1">IF(Table1[4]="","",COUNT(F$2:F1001)+1)</f>
        <v>982</v>
      </c>
      <c r="G1002" s="2" t="str">
        <f ca="1">CELL("FORMAT",Table1[7])</f>
        <v>G</v>
      </c>
      <c r="H1002" s="2"/>
      <c r="I1002" s="2"/>
      <c r="J1002" s="2"/>
      <c r="L1002">
        <f ca="1">INDEX(Table1[4],MATCH(ROW()-2,Table1[5]))</f>
        <v>1077</v>
      </c>
      <c r="M1002" t="str">
        <f ca="1">INDEX(Sheet1!A:A,Table2[[#This Row],[//]])</f>
        <v>Oil Pastel OP-12CH (Hexagonal)</v>
      </c>
      <c r="N1002" t="str">
        <f ca="1">IF(INDEX(Sheet1!B:B,Table2[[#This Row],[//]])="","",INDEX(Sheet1!B:B,Table2[[#This Row],[//]]))</f>
        <v>12set x 12bxs</v>
      </c>
      <c r="O1002" s="4">
        <f ca="1">IF(INDEX(Sheet1!C:C,Table2[[#This Row],[//]])="","",INDEX(Sheet1!C:C,Table2[[#This Row],[//]]))</f>
        <v>11000</v>
      </c>
      <c r="P1002" s="2" t="str">
        <f ca="1">IF(INDEX(Sheet1!D:D,Table2[[#This Row],[//]])="","",INDEX(Sheet1!D:D,Table2[[#This Row],[//]]))</f>
        <v>set</v>
      </c>
      <c r="Q1002" s="2" t="str">
        <f ca="1">IF(INDEX(Sheet1!E:E,Table2[[#This Row],[//]])="","",INDEX(Sheet1!E:E,Table2[[#This Row],[//]]))</f>
        <v>++</v>
      </c>
    </row>
    <row r="1003" spans="1:17" x14ac:dyDescent="0.25">
      <c r="A1003" s="2">
        <f>IF(OR(Sheet1!A1003=Table1[[#Headers],[NAMA BARANG "JOYKO"]],Sheet1!A1003=""),"",ROW(Sheet1!A1003))</f>
        <v>1003</v>
      </c>
      <c r="B1003" s="2">
        <f>IF(Table1[[#This Row],[NAMA BARANG "JOYKO"]]="","",COUNT(B$2:B1002)+1)</f>
        <v>947</v>
      </c>
      <c r="C1003" s="2" t="str">
        <f>INDEX(Sheet1!A:A,INDEX(Table1[NAMA BARANG "JOYKO"],MATCH(ROW()-2,Table1[1])))</f>
        <v>Name Tag NT-64</v>
      </c>
      <c r="D1003" s="2" t="str">
        <f t="shared" si="15"/>
        <v>C2:C1002</v>
      </c>
      <c r="E1003" s="2">
        <f ca="1">IF(_xlfn.IFNA(MATCH(Table1[[#This Row],[2]],INDIRECT(Table1[[#This Row],[3]]),0),0)=0,INDEX(Table1[NAMA BARANG "JOYKO"],MATCH(ROW()-2,Table1[1])),"")</f>
        <v>1060</v>
      </c>
      <c r="F1003" s="2">
        <f ca="1">IF(Table1[4]="","",COUNT(F$2:F1002)+1)</f>
        <v>983</v>
      </c>
      <c r="G1003" s="2" t="str">
        <f ca="1">CELL("FORMAT",Table1[7])</f>
        <v>G</v>
      </c>
      <c r="H1003" s="2"/>
      <c r="I1003" s="2"/>
      <c r="J1003" s="2"/>
      <c r="L1003">
        <f ca="1">INDEX(Table1[4],MATCH(ROW()-2,Table1[5]))</f>
        <v>1078</v>
      </c>
      <c r="M1003" t="str">
        <f ca="1">INDEX(Sheet1!A:A,Table2[[#This Row],[//]])</f>
        <v>Oil Pastel OP-24CH (Hexagonal)</v>
      </c>
      <c r="N1003" t="str">
        <f ca="1">IF(INDEX(Sheet1!B:B,Table2[[#This Row],[//]])="","",INDEX(Sheet1!B:B,Table2[[#This Row],[//]]))</f>
        <v>12set x 4bxs</v>
      </c>
      <c r="O1003" s="4">
        <f ca="1">IF(INDEX(Sheet1!C:C,Table2[[#This Row],[//]])="","",INDEX(Sheet1!C:C,Table2[[#This Row],[//]]))</f>
        <v>22700</v>
      </c>
      <c r="P1003" s="2" t="str">
        <f ca="1">IF(INDEX(Sheet1!D:D,Table2[[#This Row],[//]])="","",INDEX(Sheet1!D:D,Table2[[#This Row],[//]]))</f>
        <v>set</v>
      </c>
      <c r="Q1003" s="2" t="str">
        <f ca="1">IF(INDEX(Sheet1!E:E,Table2[[#This Row],[//]])="","",INDEX(Sheet1!E:E,Table2[[#This Row],[//]]))</f>
        <v>++</v>
      </c>
    </row>
    <row r="1004" spans="1:17" x14ac:dyDescent="0.25">
      <c r="A1004" s="2">
        <f>IF(OR(Sheet1!A1004=Table1[[#Headers],[NAMA BARANG "JOYKO"]],Sheet1!A1004=""),"",ROW(Sheet1!A1004))</f>
        <v>1004</v>
      </c>
      <c r="B1004" s="2">
        <f>IF(Table1[[#This Row],[NAMA BARANG "JOYKO"]]="","",COUNT(B$2:B1003)+1)</f>
        <v>948</v>
      </c>
      <c r="C1004" s="2" t="str">
        <f>INDEX(Sheet1!A:A,INDEX(Table1[NAMA BARANG "JOYKO"],MATCH(ROW()-2,Table1[1])))</f>
        <v>Name Tag NT-65</v>
      </c>
      <c r="D1004" s="2" t="str">
        <f t="shared" si="15"/>
        <v>C2:C1003</v>
      </c>
      <c r="E1004" s="2">
        <f ca="1">IF(_xlfn.IFNA(MATCH(Table1[[#This Row],[2]],INDIRECT(Table1[[#This Row],[3]]),0),0)=0,INDEX(Table1[NAMA BARANG "JOYKO"],MATCH(ROW()-2,Table1[1])),"")</f>
        <v>1061</v>
      </c>
      <c r="F1004" s="2">
        <f ca="1">IF(Table1[4]="","",COUNT(F$2:F1003)+1)</f>
        <v>984</v>
      </c>
      <c r="G1004" s="2" t="str">
        <f ca="1">CELL("FORMAT",Table1[7])</f>
        <v>G</v>
      </c>
      <c r="H1004" s="2"/>
      <c r="I1004" s="2"/>
      <c r="J1004" s="2"/>
      <c r="L1004">
        <f ca="1">INDEX(Table1[4],MATCH(ROW()-2,Table1[5]))</f>
        <v>1079</v>
      </c>
      <c r="M1004" t="str">
        <f ca="1">INDEX(Sheet1!A:A,Table2[[#This Row],[//]])</f>
        <v>Oil Pastel OP-12CR (Round)</v>
      </c>
      <c r="N1004" t="str">
        <f ca="1">IF(INDEX(Sheet1!B:B,Table2[[#This Row],[//]])="","",INDEX(Sheet1!B:B,Table2[[#This Row],[//]]))</f>
        <v>6set x 24bxs</v>
      </c>
      <c r="O1004" s="4">
        <f ca="1">IF(INDEX(Sheet1!C:C,Table2[[#This Row],[//]])="","",INDEX(Sheet1!C:C,Table2[[#This Row],[//]]))</f>
        <v>9000</v>
      </c>
      <c r="P1004" s="2" t="str">
        <f ca="1">IF(INDEX(Sheet1!D:D,Table2[[#This Row],[//]])="","",INDEX(Sheet1!D:D,Table2[[#This Row],[//]]))</f>
        <v>set</v>
      </c>
      <c r="Q1004" s="2" t="str">
        <f ca="1">IF(INDEX(Sheet1!E:E,Table2[[#This Row],[//]])="","",INDEX(Sheet1!E:E,Table2[[#This Row],[//]]))</f>
        <v>++</v>
      </c>
    </row>
    <row r="1005" spans="1:17" x14ac:dyDescent="0.25">
      <c r="A1005" s="2">
        <f>IF(OR(Sheet1!A1005=Table1[[#Headers],[NAMA BARANG "JOYKO"]],Sheet1!A1005=""),"",ROW(Sheet1!A1005))</f>
        <v>1005</v>
      </c>
      <c r="B1005" s="2">
        <f>IF(Table1[[#This Row],[NAMA BARANG "JOYKO"]]="","",COUNT(B$2:B1004)+1)</f>
        <v>949</v>
      </c>
      <c r="C1005" s="2" t="str">
        <f>INDEX(Sheet1!A:A,INDEX(Table1[NAMA BARANG "JOYKO"],MATCH(ROW()-2,Table1[1])))</f>
        <v>Name Tag NT-66~69</v>
      </c>
      <c r="D1005" s="2" t="str">
        <f t="shared" si="15"/>
        <v>C2:C1004</v>
      </c>
      <c r="E1005" s="2">
        <f ca="1">IF(_xlfn.IFNA(MATCH(Table1[[#This Row],[2]],INDIRECT(Table1[[#This Row],[3]]),0),0)=0,INDEX(Table1[NAMA BARANG "JOYKO"],MATCH(ROW()-2,Table1[1])),"")</f>
        <v>1062</v>
      </c>
      <c r="F1005" s="2">
        <f ca="1">IF(Table1[4]="","",COUNT(F$2:F1004)+1)</f>
        <v>985</v>
      </c>
      <c r="G1005" s="2" t="str">
        <f ca="1">CELL("FORMAT",Table1[7])</f>
        <v>G</v>
      </c>
      <c r="H1005" s="2"/>
      <c r="I1005" s="2"/>
      <c r="J1005" s="2"/>
      <c r="L1005">
        <f ca="1">INDEX(Table1[4],MATCH(ROW()-2,Table1[5]))</f>
        <v>1080</v>
      </c>
      <c r="M1005" t="str">
        <f ca="1">INDEX(Sheet1!A:A,Table2[[#This Row],[//]])</f>
        <v>Oil Pastel OP-24CR (Round)</v>
      </c>
      <c r="N1005" t="str">
        <f ca="1">IF(INDEX(Sheet1!B:B,Table2[[#This Row],[//]])="","",INDEX(Sheet1!B:B,Table2[[#This Row],[//]]))</f>
        <v>12set x 6bxs</v>
      </c>
      <c r="O1005" s="4">
        <f ca="1">IF(INDEX(Sheet1!C:C,Table2[[#This Row],[//]])="","",INDEX(Sheet1!C:C,Table2[[#This Row],[//]]))</f>
        <v>18800</v>
      </c>
      <c r="P1005" s="2" t="str">
        <f ca="1">IF(INDEX(Sheet1!D:D,Table2[[#This Row],[//]])="","",INDEX(Sheet1!D:D,Table2[[#This Row],[//]]))</f>
        <v>set</v>
      </c>
      <c r="Q1005" s="2" t="str">
        <f ca="1">IF(INDEX(Sheet1!E:E,Table2[[#This Row],[//]])="","",INDEX(Sheet1!E:E,Table2[[#This Row],[//]]))</f>
        <v>++</v>
      </c>
    </row>
    <row r="1006" spans="1:17" x14ac:dyDescent="0.25">
      <c r="A1006" s="2">
        <f>IF(OR(Sheet1!A1006=Table1[[#Headers],[NAMA BARANG "JOYKO"]],Sheet1!A1006=""),"",ROW(Sheet1!A1006))</f>
        <v>1006</v>
      </c>
      <c r="B1006" s="2">
        <f>IF(Table1[[#This Row],[NAMA BARANG "JOYKO"]]="","",COUNT(B$2:B1005)+1)</f>
        <v>950</v>
      </c>
      <c r="C1006" s="2" t="str">
        <f>INDEX(Sheet1!A:A,INDEX(Table1[NAMA BARANG "JOYKO"],MATCH(ROW()-2,Table1[1])))</f>
        <v>Name Tag NT-70~73</v>
      </c>
      <c r="D1006" s="2" t="str">
        <f t="shared" si="15"/>
        <v>C2:C1005</v>
      </c>
      <c r="E1006" s="2">
        <f ca="1">IF(_xlfn.IFNA(MATCH(Table1[[#This Row],[2]],INDIRECT(Table1[[#This Row],[3]]),0),0)=0,INDEX(Table1[NAMA BARANG "JOYKO"],MATCH(ROW()-2,Table1[1])),"")</f>
        <v>1063</v>
      </c>
      <c r="F1006" s="2">
        <f ca="1">IF(Table1[4]="","",COUNT(F$2:F1005)+1)</f>
        <v>986</v>
      </c>
      <c r="G1006" s="2" t="str">
        <f ca="1">CELL("FORMAT",Table1[7])</f>
        <v>G</v>
      </c>
      <c r="H1006" s="2"/>
      <c r="I1006" s="2"/>
      <c r="J1006" s="2"/>
      <c r="L1006">
        <f ca="1">INDEX(Table1[4],MATCH(ROW()-2,Table1[5]))</f>
        <v>1081</v>
      </c>
      <c r="M1006" t="str">
        <f ca="1">INDEX(Sheet1!A:A,Table2[[#This Row],[//]])</f>
        <v>Oil Pastel OP12CHC (Compact)</v>
      </c>
      <c r="N1006" t="str">
        <f ca="1">IF(INDEX(Sheet1!B:B,Table2[[#This Row],[//]])="","",INDEX(Sheet1!B:B,Table2[[#This Row],[//]]))</f>
        <v>12set x 12bxs</v>
      </c>
      <c r="O1006" s="4">
        <f ca="1">IF(INDEX(Sheet1!C:C,Table2[[#This Row],[//]])="","",INDEX(Sheet1!C:C,Table2[[#This Row],[//]]))</f>
        <v>11600</v>
      </c>
      <c r="P1006" s="2" t="str">
        <f ca="1">IF(INDEX(Sheet1!D:D,Table2[[#This Row],[//]])="","",INDEX(Sheet1!D:D,Table2[[#This Row],[//]]))</f>
        <v>set</v>
      </c>
      <c r="Q1006" s="2" t="str">
        <f ca="1">IF(INDEX(Sheet1!E:E,Table2[[#This Row],[//]])="","",INDEX(Sheet1!E:E,Table2[[#This Row],[//]]))</f>
        <v>++</v>
      </c>
    </row>
    <row r="1007" spans="1:17" x14ac:dyDescent="0.25">
      <c r="A1007" s="2">
        <f>IF(OR(Sheet1!A1007=Table1[[#Headers],[NAMA BARANG "JOYKO"]],Sheet1!A1007=""),"",ROW(Sheet1!A1007))</f>
        <v>1007</v>
      </c>
      <c r="B1007" s="2">
        <f>IF(Table1[[#This Row],[NAMA BARANG "JOYKO"]]="","",COUNT(B$2:B1006)+1)</f>
        <v>951</v>
      </c>
      <c r="C1007" s="2" t="str">
        <f>INDEX(Sheet1!A:A,INDEX(Table1[NAMA BARANG "JOYKO"],MATCH(ROW()-2,Table1[1])))</f>
        <v>Name Tag NT-75~77</v>
      </c>
      <c r="D1007" s="2" t="str">
        <f t="shared" si="15"/>
        <v>C2:C1006</v>
      </c>
      <c r="E1007" s="2">
        <f ca="1">IF(_xlfn.IFNA(MATCH(Table1[[#This Row],[2]],INDIRECT(Table1[[#This Row],[3]]),0),0)=0,INDEX(Table1[NAMA BARANG "JOYKO"],MATCH(ROW()-2,Table1[1])),"")</f>
        <v>1064</v>
      </c>
      <c r="F1007" s="2">
        <f ca="1">IF(Table1[4]="","",COUNT(F$2:F1006)+1)</f>
        <v>987</v>
      </c>
      <c r="G1007" s="2" t="str">
        <f ca="1">CELL("FORMAT",Table1[7])</f>
        <v>G</v>
      </c>
      <c r="H1007" s="2"/>
      <c r="I1007" s="2"/>
      <c r="J1007" s="2"/>
      <c r="L1007">
        <f ca="1">INDEX(Table1[4],MATCH(ROW()-2,Table1[5]))</f>
        <v>1082</v>
      </c>
      <c r="M1007" t="str">
        <f ca="1">INDEX(Sheet1!A:A,Table2[[#This Row],[//]])</f>
        <v>Artist Oil Pastel OP-12ART</v>
      </c>
      <c r="N1007" t="str">
        <f ca="1">IF(INDEX(Sheet1!B:B,Table2[[#This Row],[//]])="","",INDEX(Sheet1!B:B,Table2[[#This Row],[//]]))</f>
        <v>12set x 8bxs</v>
      </c>
      <c r="O1007" s="4">
        <f ca="1">IF(INDEX(Sheet1!C:C,Table2[[#This Row],[//]])="","",INDEX(Sheet1!C:C,Table2[[#This Row],[//]]))</f>
        <v>19000</v>
      </c>
      <c r="P1007" s="2" t="str">
        <f ca="1">IF(INDEX(Sheet1!D:D,Table2[[#This Row],[//]])="","",INDEX(Sheet1!D:D,Table2[[#This Row],[//]]))</f>
        <v>set</v>
      </c>
      <c r="Q1007" s="2" t="str">
        <f ca="1">IF(INDEX(Sheet1!E:E,Table2[[#This Row],[//]])="","",INDEX(Sheet1!E:E,Table2[[#This Row],[//]]))</f>
        <v>++</v>
      </c>
    </row>
    <row r="1008" spans="1:17" x14ac:dyDescent="0.25">
      <c r="A1008" s="2">
        <f>IF(OR(Sheet1!A1008=Table1[[#Headers],[NAMA BARANG "JOYKO"]],Sheet1!A1008=""),"",ROW(Sheet1!A1008))</f>
        <v>1008</v>
      </c>
      <c r="B1008" s="2">
        <f>IF(Table1[[#This Row],[NAMA BARANG "JOYKO"]]="","",COUNT(B$2:B1007)+1)</f>
        <v>952</v>
      </c>
      <c r="C1008" s="2" t="str">
        <f>INDEX(Sheet1!A:A,INDEX(Table1[NAMA BARANG "JOYKO"],MATCH(ROW()-2,Table1[1])))</f>
        <v>Name Tag NT-78~80</v>
      </c>
      <c r="D1008" s="2" t="str">
        <f t="shared" si="15"/>
        <v>C2:C1007</v>
      </c>
      <c r="E1008" s="2">
        <f ca="1">IF(_xlfn.IFNA(MATCH(Table1[[#This Row],[2]],INDIRECT(Table1[[#This Row],[3]]),0),0)=0,INDEX(Table1[NAMA BARANG "JOYKO"],MATCH(ROW()-2,Table1[1])),"")</f>
        <v>1065</v>
      </c>
      <c r="F1008" s="2">
        <f ca="1">IF(Table1[4]="","",COUNT(F$2:F1007)+1)</f>
        <v>988</v>
      </c>
      <c r="G1008" s="2" t="str">
        <f ca="1">CELL("FORMAT",Table1[7])</f>
        <v>G</v>
      </c>
      <c r="H1008" s="2"/>
      <c r="I1008" s="2"/>
      <c r="J1008" s="2"/>
      <c r="L1008">
        <f ca="1">INDEX(Table1[4],MATCH(ROW()-2,Table1[5]))</f>
        <v>1083</v>
      </c>
      <c r="M1008" t="str">
        <f ca="1">INDEX(Sheet1!A:A,Table2[[#This Row],[//]])</f>
        <v>Artist Oil Pastel OP-24ART</v>
      </c>
      <c r="N1008" t="str">
        <f ca="1">IF(INDEX(Sheet1!B:B,Table2[[#This Row],[//]])="","",INDEX(Sheet1!B:B,Table2[[#This Row],[//]]))</f>
        <v>12set x 4bxs</v>
      </c>
      <c r="O1008" s="4">
        <f ca="1">IF(INDEX(Sheet1!C:C,Table2[[#This Row],[//]])="","",INDEX(Sheet1!C:C,Table2[[#This Row],[//]]))</f>
        <v>38000</v>
      </c>
      <c r="P1008" s="2" t="str">
        <f ca="1">IF(INDEX(Sheet1!D:D,Table2[[#This Row],[//]])="","",INDEX(Sheet1!D:D,Table2[[#This Row],[//]]))</f>
        <v>set</v>
      </c>
      <c r="Q1008" s="2" t="str">
        <f ca="1">IF(INDEX(Sheet1!E:E,Table2[[#This Row],[//]])="","",INDEX(Sheet1!E:E,Table2[[#This Row],[//]]))</f>
        <v>++</v>
      </c>
    </row>
    <row r="1009" spans="1:17" x14ac:dyDescent="0.25">
      <c r="A1009" s="2">
        <f>IF(OR(Sheet1!A1009=Table1[[#Headers],[NAMA BARANG "JOYKO"]],Sheet1!A1009=""),"",ROW(Sheet1!A1009))</f>
        <v>1009</v>
      </c>
      <c r="B1009" s="2">
        <f>IF(Table1[[#This Row],[NAMA BARANG "JOYKO"]]="","",COUNT(B$2:B1008)+1)</f>
        <v>953</v>
      </c>
      <c r="C1009" s="2" t="str">
        <f>INDEX(Sheet1!A:A,INDEX(Table1[NAMA BARANG "JOYKO"],MATCH(ROW()-2,Table1[1])))</f>
        <v>NUMBERING</v>
      </c>
      <c r="D1009" s="2" t="str">
        <f t="shared" si="15"/>
        <v>C2:C1008</v>
      </c>
      <c r="E1009" s="2">
        <f ca="1">IF(_xlfn.IFNA(MATCH(Table1[[#This Row],[2]],INDIRECT(Table1[[#This Row],[3]]),0),0)=0,INDEX(Table1[NAMA BARANG "JOYKO"],MATCH(ROW()-2,Table1[1])),"")</f>
        <v>1066</v>
      </c>
      <c r="F1009" s="2">
        <f ca="1">IF(Table1[4]="","",COUNT(F$2:F1008)+1)</f>
        <v>989</v>
      </c>
      <c r="G1009" s="2" t="str">
        <f ca="1">CELL("FORMAT",Table1[7])</f>
        <v>G</v>
      </c>
      <c r="H1009" s="2"/>
      <c r="I1009" s="2"/>
      <c r="J1009" s="2"/>
      <c r="L1009">
        <f ca="1">INDEX(Table1[4],MATCH(ROW()-2,Table1[5]))</f>
        <v>1084</v>
      </c>
      <c r="M1009" s="3" t="str">
        <f ca="1">INDEX(Sheet1!A:A,Table2[[#This Row],[//]])</f>
        <v>PAD</v>
      </c>
      <c r="N1009" t="str">
        <f ca="1">IF(INDEX(Sheet1!B:B,Table2[[#This Row],[//]])="","",INDEX(Sheet1!B:B,Table2[[#This Row],[//]]))</f>
        <v/>
      </c>
      <c r="O1009" s="4" t="str">
        <f ca="1">IF(INDEX(Sheet1!C:C,Table2[[#This Row],[//]])="","",INDEX(Sheet1!C:C,Table2[[#This Row],[//]]))</f>
        <v/>
      </c>
      <c r="P1009" s="2" t="str">
        <f ca="1">IF(INDEX(Sheet1!D:D,Table2[[#This Row],[//]])="","",INDEX(Sheet1!D:D,Table2[[#This Row],[//]]))</f>
        <v/>
      </c>
      <c r="Q1009" s="2" t="str">
        <f ca="1">IF(INDEX(Sheet1!E:E,Table2[[#This Row],[//]])="","",INDEX(Sheet1!E:E,Table2[[#This Row],[//]]))</f>
        <v/>
      </c>
    </row>
    <row r="1010" spans="1:17" x14ac:dyDescent="0.25">
      <c r="A1010" s="2">
        <f>IF(OR(Sheet1!A1010=Table1[[#Headers],[NAMA BARANG "JOYKO"]],Sheet1!A1010=""),"",ROW(Sheet1!A1010))</f>
        <v>1010</v>
      </c>
      <c r="B1010" s="2">
        <f>IF(Table1[[#This Row],[NAMA BARANG "JOYKO"]]="","",COUNT(B$2:B1009)+1)</f>
        <v>954</v>
      </c>
      <c r="C1010" s="2" t="str">
        <f>INDEX(Sheet1!A:A,INDEX(Table1[NAMA BARANG "JOYKO"],MATCH(ROW()-2,Table1[1])))</f>
        <v>Numbering NM-100 (6 digits)</v>
      </c>
      <c r="D1010" s="2" t="str">
        <f t="shared" si="15"/>
        <v>C2:C1009</v>
      </c>
      <c r="E1010" s="2">
        <f ca="1">IF(_xlfn.IFNA(MATCH(Table1[[#This Row],[2]],INDIRECT(Table1[[#This Row],[3]]),0),0)=0,INDEX(Table1[NAMA BARANG "JOYKO"],MATCH(ROW()-2,Table1[1])),"")</f>
        <v>1067</v>
      </c>
      <c r="F1010" s="2">
        <f ca="1">IF(Table1[4]="","",COUNT(F$2:F1009)+1)</f>
        <v>990</v>
      </c>
      <c r="G1010" s="2" t="str">
        <f ca="1">CELL("FORMAT",Table1[7])</f>
        <v>G</v>
      </c>
      <c r="H1010" s="2"/>
      <c r="I1010" s="2"/>
      <c r="J1010" s="2"/>
      <c r="L1010">
        <f ca="1">INDEX(Table1[4],MATCH(ROW()-2,Table1[5]))</f>
        <v>1085</v>
      </c>
      <c r="M1010" t="str">
        <f ca="1">INDEX(Sheet1!A:A,Table2[[#This Row],[//]])</f>
        <v xml:space="preserve">Black Sketch Pad PAD-3000 </v>
      </c>
      <c r="N1010" t="str">
        <f ca="1">IF(INDEX(Sheet1!B:B,Table2[[#This Row],[//]])="","",INDEX(Sheet1!B:B,Table2[[#This Row],[//]]))</f>
        <v>72 pads</v>
      </c>
      <c r="O1010" s="4">
        <f ca="1">IF(INDEX(Sheet1!C:C,Table2[[#This Row],[//]])="","",INDEX(Sheet1!C:C,Table2[[#This Row],[//]]))</f>
        <v>15500</v>
      </c>
      <c r="P1010" s="2" t="str">
        <f ca="1">IF(INDEX(Sheet1!D:D,Table2[[#This Row],[//]])="","",INDEX(Sheet1!D:D,Table2[[#This Row],[//]]))</f>
        <v>pad</v>
      </c>
      <c r="Q1010" s="2" t="str">
        <f ca="1">IF(INDEX(Sheet1!E:E,Table2[[#This Row],[//]])="","",INDEX(Sheet1!E:E,Table2[[#This Row],[//]]))</f>
        <v>++</v>
      </c>
    </row>
    <row r="1011" spans="1:17" x14ac:dyDescent="0.25">
      <c r="A1011" s="2">
        <f>IF(OR(Sheet1!A1011=Table1[[#Headers],[NAMA BARANG "JOYKO"]],Sheet1!A1011=""),"",ROW(Sheet1!A1011))</f>
        <v>1011</v>
      </c>
      <c r="B1011" s="2">
        <f>IF(Table1[[#This Row],[NAMA BARANG "JOYKO"]]="","",COUNT(B$2:B1010)+1)</f>
        <v>955</v>
      </c>
      <c r="C1011" s="2" t="str">
        <f>INDEX(Sheet1!A:A,INDEX(Table1[NAMA BARANG "JOYKO"],MATCH(ROW()-2,Table1[1])))</f>
        <v>Numbering NM-101 (7 digits)</v>
      </c>
      <c r="D1011" s="2" t="str">
        <f t="shared" si="15"/>
        <v>C2:C1010</v>
      </c>
      <c r="E1011" s="2">
        <f ca="1">IF(_xlfn.IFNA(MATCH(Table1[[#This Row],[2]],INDIRECT(Table1[[#This Row],[3]]),0),0)=0,INDEX(Table1[NAMA BARANG "JOYKO"],MATCH(ROW()-2,Table1[1])),"")</f>
        <v>1068</v>
      </c>
      <c r="F1011" s="2">
        <f ca="1">IF(Table1[4]="","",COUNT(F$2:F1010)+1)</f>
        <v>991</v>
      </c>
      <c r="G1011" s="2" t="str">
        <f ca="1">CELL("FORMAT",Table1[7])</f>
        <v>G</v>
      </c>
      <c r="H1011" s="2"/>
      <c r="I1011" s="2"/>
      <c r="J1011" s="2"/>
      <c r="L1011">
        <f ca="1">INDEX(Table1[4],MATCH(ROW()-2,Table1[5]))</f>
        <v>1086</v>
      </c>
      <c r="M1011" t="str">
        <f ca="1">INDEX(Sheet1!A:A,Table2[[#This Row],[//]])</f>
        <v>Black Sketch Pad PAD-3001</v>
      </c>
      <c r="N1011" t="str">
        <f ca="1">IF(INDEX(Sheet1!B:B,Table2[[#This Row],[//]])="","",INDEX(Sheet1!B:B,Table2[[#This Row],[//]]))</f>
        <v>36 pads</v>
      </c>
      <c r="O1011" s="4">
        <f ca="1">IF(INDEX(Sheet1!C:C,Table2[[#This Row],[//]])="","",INDEX(Sheet1!C:C,Table2[[#This Row],[//]]))</f>
        <v>23000</v>
      </c>
      <c r="P1011" s="2" t="str">
        <f ca="1">IF(INDEX(Sheet1!D:D,Table2[[#This Row],[//]])="","",INDEX(Sheet1!D:D,Table2[[#This Row],[//]]))</f>
        <v>pad</v>
      </c>
      <c r="Q1011" s="2" t="str">
        <f ca="1">IF(INDEX(Sheet1!E:E,Table2[[#This Row],[//]])="","",INDEX(Sheet1!E:E,Table2[[#This Row],[//]]))</f>
        <v>++</v>
      </c>
    </row>
    <row r="1012" spans="1:17" x14ac:dyDescent="0.25">
      <c r="A1012" s="2">
        <f>IF(OR(Sheet1!A1012=Table1[[#Headers],[NAMA BARANG "JOYKO"]],Sheet1!A1012=""),"",ROW(Sheet1!A1012))</f>
        <v>1012</v>
      </c>
      <c r="B1012" s="2">
        <f>IF(Table1[[#This Row],[NAMA BARANG "JOYKO"]]="","",COUNT(B$2:B1011)+1)</f>
        <v>956</v>
      </c>
      <c r="C1012" s="2" t="str">
        <f>INDEX(Sheet1!A:A,INDEX(Table1[NAMA BARANG "JOYKO"],MATCH(ROW()-2,Table1[1])))</f>
        <v>OIL PASTEL</v>
      </c>
      <c r="D1012" s="2" t="str">
        <f t="shared" si="15"/>
        <v>C2:C1011</v>
      </c>
      <c r="E1012" s="2">
        <f ca="1">IF(_xlfn.IFNA(MATCH(Table1[[#This Row],[2]],INDIRECT(Table1[[#This Row],[3]]),0),0)=0,INDEX(Table1[NAMA BARANG "JOYKO"],MATCH(ROW()-2,Table1[1])),"")</f>
        <v>1069</v>
      </c>
      <c r="F1012" s="2">
        <f ca="1">IF(Table1[4]="","",COUNT(F$2:F1011)+1)</f>
        <v>992</v>
      </c>
      <c r="G1012" s="2" t="str">
        <f ca="1">CELL("FORMAT",Table1[7])</f>
        <v>G</v>
      </c>
      <c r="H1012" s="2"/>
      <c r="I1012" s="2"/>
      <c r="J1012" s="2"/>
      <c r="L1012">
        <f ca="1">INDEX(Table1[4],MATCH(ROW()-2,Table1[5]))</f>
        <v>1087</v>
      </c>
      <c r="M1012" t="str">
        <f ca="1">INDEX(Sheet1!A:A,Table2[[#This Row],[//]])</f>
        <v>Sketch Pad PAD-1000 (A5)</v>
      </c>
      <c r="N1012" t="str">
        <f ca="1">IF(INDEX(Sheet1!B:B,Table2[[#This Row],[//]])="","",INDEX(Sheet1!B:B,Table2[[#This Row],[//]]))</f>
        <v>72 pads</v>
      </c>
      <c r="O1012" s="4">
        <f ca="1">IF(INDEX(Sheet1!C:C,Table2[[#This Row],[//]])="","",INDEX(Sheet1!C:C,Table2[[#This Row],[//]]))</f>
        <v>14000</v>
      </c>
      <c r="P1012" s="2" t="str">
        <f ca="1">IF(INDEX(Sheet1!D:D,Table2[[#This Row],[//]])="","",INDEX(Sheet1!D:D,Table2[[#This Row],[//]]))</f>
        <v>pad</v>
      </c>
      <c r="Q1012" s="2" t="str">
        <f ca="1">IF(INDEX(Sheet1!E:E,Table2[[#This Row],[//]])="","",INDEX(Sheet1!E:E,Table2[[#This Row],[//]]))</f>
        <v>++</v>
      </c>
    </row>
    <row r="1013" spans="1:17" x14ac:dyDescent="0.25">
      <c r="A1013" s="2">
        <f>IF(OR(Sheet1!A1013=Table1[[#Headers],[NAMA BARANG "JOYKO"]],Sheet1!A1013=""),"",ROW(Sheet1!A1013))</f>
        <v>1013</v>
      </c>
      <c r="B1013" s="2">
        <f>IF(Table1[[#This Row],[NAMA BARANG "JOYKO"]]="","",COUNT(B$2:B1012)+1)</f>
        <v>957</v>
      </c>
      <c r="C1013" s="2" t="str">
        <f>INDEX(Sheet1!A:A,INDEX(Table1[NAMA BARANG "JOYKO"],MATCH(ROW()-2,Table1[1])))</f>
        <v>Oil Pastel OP-12S (PP. Case)</v>
      </c>
      <c r="D1013" s="2" t="str">
        <f t="shared" si="15"/>
        <v>C2:C1012</v>
      </c>
      <c r="E1013" s="2">
        <f ca="1">IF(_xlfn.IFNA(MATCH(Table1[[#This Row],[2]],INDIRECT(Table1[[#This Row],[3]]),0),0)=0,INDEX(Table1[NAMA BARANG "JOYKO"],MATCH(ROW()-2,Table1[1])),"")</f>
        <v>1070</v>
      </c>
      <c r="F1013" s="2">
        <f ca="1">IF(Table1[4]="","",COUNT(F$2:F1012)+1)</f>
        <v>993</v>
      </c>
      <c r="G1013" s="2" t="str">
        <f ca="1">CELL("FORMAT",Table1[7])</f>
        <v>G</v>
      </c>
      <c r="H1013" s="2"/>
      <c r="I1013" s="2"/>
      <c r="J1013" s="2"/>
      <c r="L1013">
        <f ca="1">INDEX(Table1[4],MATCH(ROW()-2,Table1[5]))</f>
        <v>1088</v>
      </c>
      <c r="M1013" t="str">
        <f ca="1">INDEX(Sheet1!A:A,Table2[[#This Row],[//]])</f>
        <v>Sketch Pad PAD-1001 (A4)</v>
      </c>
      <c r="N1013" t="str">
        <f ca="1">IF(INDEX(Sheet1!B:B,Table2[[#This Row],[//]])="","",INDEX(Sheet1!B:B,Table2[[#This Row],[//]]))</f>
        <v>36 pads</v>
      </c>
      <c r="O1013" s="4">
        <f ca="1">IF(INDEX(Sheet1!C:C,Table2[[#This Row],[//]])="","",INDEX(Sheet1!C:C,Table2[[#This Row],[//]]))</f>
        <v>20500</v>
      </c>
      <c r="P1013" s="2" t="str">
        <f ca="1">IF(INDEX(Sheet1!D:D,Table2[[#This Row],[//]])="","",INDEX(Sheet1!D:D,Table2[[#This Row],[//]]))</f>
        <v>pad</v>
      </c>
      <c r="Q1013" s="2" t="str">
        <f ca="1">IF(INDEX(Sheet1!E:E,Table2[[#This Row],[//]])="","",INDEX(Sheet1!E:E,Table2[[#This Row],[//]]))</f>
        <v>++</v>
      </c>
    </row>
    <row r="1014" spans="1:17" x14ac:dyDescent="0.25">
      <c r="A1014" s="2">
        <f>IF(OR(Sheet1!A1014=Table1[[#Headers],[NAMA BARANG "JOYKO"]],Sheet1!A1014=""),"",ROW(Sheet1!A1014))</f>
        <v>1014</v>
      </c>
      <c r="B1014" s="2">
        <f>IF(Table1[[#This Row],[NAMA BARANG "JOYKO"]]="","",COUNT(B$2:B1013)+1)</f>
        <v>958</v>
      </c>
      <c r="C1014" s="2" t="str">
        <f>INDEX(Sheet1!A:A,INDEX(Table1[NAMA BARANG "JOYKO"],MATCH(ROW()-2,Table1[1])))</f>
        <v>Oil Pastel OP-18S (PP. Case)</v>
      </c>
      <c r="D1014" s="2" t="str">
        <f t="shared" si="15"/>
        <v>C2:C1013</v>
      </c>
      <c r="E1014" s="2">
        <f ca="1">IF(_xlfn.IFNA(MATCH(Table1[[#This Row],[2]],INDIRECT(Table1[[#This Row],[3]]),0),0)=0,INDEX(Table1[NAMA BARANG "JOYKO"],MATCH(ROW()-2,Table1[1])),"")</f>
        <v>1071</v>
      </c>
      <c r="F1014" s="2">
        <f ca="1">IF(Table1[4]="","",COUNT(F$2:F1013)+1)</f>
        <v>994</v>
      </c>
      <c r="G1014" s="2" t="str">
        <f ca="1">CELL("FORMAT",Table1[7])</f>
        <v>G</v>
      </c>
      <c r="H1014" s="2"/>
      <c r="I1014" s="2"/>
      <c r="J1014" s="2"/>
      <c r="L1014">
        <f ca="1">INDEX(Table1[4],MATCH(ROW()-2,Table1[5]))</f>
        <v>1089</v>
      </c>
      <c r="M1014" t="str">
        <f ca="1">INDEX(Sheet1!A:A,Table2[[#This Row],[//]])</f>
        <v>Sketch Pad PAD-1002 (A3)</v>
      </c>
      <c r="N1014" t="str">
        <f ca="1">IF(INDEX(Sheet1!B:B,Table2[[#This Row],[//]])="","",INDEX(Sheet1!B:B,Table2[[#This Row],[//]]))</f>
        <v>18 pads</v>
      </c>
      <c r="O1014" s="4">
        <f ca="1">IF(INDEX(Sheet1!C:C,Table2[[#This Row],[//]])="","",INDEX(Sheet1!C:C,Table2[[#This Row],[//]]))</f>
        <v>45000</v>
      </c>
      <c r="P1014" s="2" t="str">
        <f ca="1">IF(INDEX(Sheet1!D:D,Table2[[#This Row],[//]])="","",INDEX(Sheet1!D:D,Table2[[#This Row],[//]]))</f>
        <v>pad</v>
      </c>
      <c r="Q1014" s="2" t="str">
        <f ca="1">IF(INDEX(Sheet1!E:E,Table2[[#This Row],[//]])="","",INDEX(Sheet1!E:E,Table2[[#This Row],[//]]))</f>
        <v>++</v>
      </c>
    </row>
    <row r="1015" spans="1:17" x14ac:dyDescent="0.25">
      <c r="A1015" s="2">
        <f>IF(OR(Sheet1!A1015=Table1[[#Headers],[NAMA BARANG "JOYKO"]],Sheet1!A1015=""),"",ROW(Sheet1!A1015))</f>
        <v>1015</v>
      </c>
      <c r="B1015" s="2">
        <f>IF(Table1[[#This Row],[NAMA BARANG "JOYKO"]]="","",COUNT(B$2:B1014)+1)</f>
        <v>959</v>
      </c>
      <c r="C1015" s="2" t="str">
        <f>INDEX(Sheet1!A:A,INDEX(Table1[NAMA BARANG "JOYKO"],MATCH(ROW()-2,Table1[1])))</f>
        <v>Oil Pastel OP-24S (PP. Case)</v>
      </c>
      <c r="D1015" s="2" t="str">
        <f t="shared" si="15"/>
        <v>C2:C1014</v>
      </c>
      <c r="E1015" s="2">
        <f ca="1">IF(_xlfn.IFNA(MATCH(Table1[[#This Row],[2]],INDIRECT(Table1[[#This Row],[3]]),0),0)=0,INDEX(Table1[NAMA BARANG "JOYKO"],MATCH(ROW()-2,Table1[1])),"")</f>
        <v>1072</v>
      </c>
      <c r="F1015" s="2">
        <f ca="1">IF(Table1[4]="","",COUNT(F$2:F1014)+1)</f>
        <v>995</v>
      </c>
      <c r="G1015" s="2" t="str">
        <f ca="1">CELL("FORMAT",Table1[7])</f>
        <v>G</v>
      </c>
      <c r="H1015" s="2"/>
      <c r="I1015" s="2"/>
      <c r="J1015" s="2"/>
      <c r="L1015">
        <f ca="1">INDEX(Table1[4],MATCH(ROW()-2,Table1[5]))</f>
        <v>1090</v>
      </c>
      <c r="M1015" t="str">
        <f ca="1">INDEX(Sheet1!A:A,Table2[[#This Row],[//]])</f>
        <v>Watercolor/Acrylic PAD - 2000 (A4)</v>
      </c>
      <c r="N1015" t="str">
        <f ca="1">IF(INDEX(Sheet1!B:B,Table2[[#This Row],[//]])="","",INDEX(Sheet1!B:B,Table2[[#This Row],[//]]))</f>
        <v>36 pads</v>
      </c>
      <c r="O1015" s="4">
        <f ca="1">IF(INDEX(Sheet1!C:C,Table2[[#This Row],[//]])="","",INDEX(Sheet1!C:C,Table2[[#This Row],[//]]))</f>
        <v>22000</v>
      </c>
      <c r="P1015" s="2" t="str">
        <f ca="1">IF(INDEX(Sheet1!D:D,Table2[[#This Row],[//]])="","",INDEX(Sheet1!D:D,Table2[[#This Row],[//]]))</f>
        <v>pad</v>
      </c>
      <c r="Q1015" s="2" t="str">
        <f ca="1">IF(INDEX(Sheet1!E:E,Table2[[#This Row],[//]])="","",INDEX(Sheet1!E:E,Table2[[#This Row],[//]]))</f>
        <v>++</v>
      </c>
    </row>
    <row r="1016" spans="1:17" x14ac:dyDescent="0.25">
      <c r="A1016" s="2">
        <f>IF(OR(Sheet1!A1016=Table1[[#Headers],[NAMA BARANG "JOYKO"]],Sheet1!A1016=""),"",ROW(Sheet1!A1016))</f>
        <v>1016</v>
      </c>
      <c r="B1016" s="2">
        <f>IF(Table1[[#This Row],[NAMA BARANG "JOYKO"]]="","",COUNT(B$2:B1015)+1)</f>
        <v>960</v>
      </c>
      <c r="C1016" s="2" t="str">
        <f>INDEX(Sheet1!A:A,INDEX(Table1[NAMA BARANG "JOYKO"],MATCH(ROW()-2,Table1[1])))</f>
        <v>Oil Pastel OP-36S (PP. Case)</v>
      </c>
      <c r="D1016" s="2" t="str">
        <f t="shared" si="15"/>
        <v>C2:C1015</v>
      </c>
      <c r="E1016" s="2">
        <f ca="1">IF(_xlfn.IFNA(MATCH(Table1[[#This Row],[2]],INDIRECT(Table1[[#This Row],[3]]),0),0)=0,INDEX(Table1[NAMA BARANG "JOYKO"],MATCH(ROW()-2,Table1[1])),"")</f>
        <v>1073</v>
      </c>
      <c r="F1016" s="2">
        <f ca="1">IF(Table1[4]="","",COUNT(F$2:F1015)+1)</f>
        <v>996</v>
      </c>
      <c r="G1016" s="2" t="str">
        <f ca="1">CELL("FORMAT",Table1[7])</f>
        <v>G</v>
      </c>
      <c r="H1016" s="2"/>
      <c r="I1016" s="2"/>
      <c r="J1016" s="2"/>
      <c r="L1016">
        <f ca="1">INDEX(Table1[4],MATCH(ROW()-2,Table1[5]))</f>
        <v>1091</v>
      </c>
      <c r="M1016" t="str">
        <f ca="1">INDEX(Sheet1!A:A,Table2[[#This Row],[//]])</f>
        <v>Watercolor/Acrylic PAD - 2001 (A3)</v>
      </c>
      <c r="N1016" t="str">
        <f ca="1">IF(INDEX(Sheet1!B:B,Table2[[#This Row],[//]])="","",INDEX(Sheet1!B:B,Table2[[#This Row],[//]]))</f>
        <v>18 pads</v>
      </c>
      <c r="O1016" s="4">
        <f ca="1">IF(INDEX(Sheet1!C:C,Table2[[#This Row],[//]])="","",INDEX(Sheet1!C:C,Table2[[#This Row],[//]]))</f>
        <v>49500</v>
      </c>
      <c r="P1016" s="2" t="str">
        <f ca="1">IF(INDEX(Sheet1!D:D,Table2[[#This Row],[//]])="","",INDEX(Sheet1!D:D,Table2[[#This Row],[//]]))</f>
        <v>pad</v>
      </c>
      <c r="Q1016" s="2" t="str">
        <f ca="1">IF(INDEX(Sheet1!E:E,Table2[[#This Row],[//]])="","",INDEX(Sheet1!E:E,Table2[[#This Row],[//]]))</f>
        <v>++</v>
      </c>
    </row>
    <row r="1017" spans="1:17" x14ac:dyDescent="0.25">
      <c r="A1017" s="2">
        <f>IF(OR(Sheet1!A1017=Table1[[#Headers],[NAMA BARANG "JOYKO"]],Sheet1!A1017=""),"",ROW(Sheet1!A1017))</f>
        <v>1017</v>
      </c>
      <c r="B1017" s="2">
        <f>IF(Table1[[#This Row],[NAMA BARANG "JOYKO"]]="","",COUNT(B$2:B1016)+1)</f>
        <v>961</v>
      </c>
      <c r="C1017" s="2" t="str">
        <f>INDEX(Sheet1!A:A,INDEX(Table1[NAMA BARANG "JOYKO"],MATCH(ROW()-2,Table1[1])))</f>
        <v>Oil Pastel OP-48S (PP. Case)</v>
      </c>
      <c r="D1017" s="2" t="str">
        <f t="shared" si="15"/>
        <v>C2:C1016</v>
      </c>
      <c r="E1017" s="2">
        <f ca="1">IF(_xlfn.IFNA(MATCH(Table1[[#This Row],[2]],INDIRECT(Table1[[#This Row],[3]]),0),0)=0,INDEX(Table1[NAMA BARANG "JOYKO"],MATCH(ROW()-2,Table1[1])),"")</f>
        <v>1074</v>
      </c>
      <c r="F1017" s="2">
        <f ca="1">IF(Table1[4]="","",COUNT(F$2:F1016)+1)</f>
        <v>997</v>
      </c>
      <c r="G1017" s="2" t="str">
        <f ca="1">CELL("FORMAT",Table1[7])</f>
        <v>G</v>
      </c>
      <c r="H1017" s="2"/>
      <c r="I1017" s="2"/>
      <c r="J1017" s="2"/>
      <c r="L1017">
        <f ca="1">INDEX(Table1[4],MATCH(ROW()-2,Table1[5]))</f>
        <v>1092</v>
      </c>
      <c r="M1017" s="3" t="str">
        <f ca="1">INDEX(Sheet1!A:A,Table2[[#This Row],[//]])</f>
        <v>PALETTE</v>
      </c>
      <c r="N1017" t="str">
        <f ca="1">IF(INDEX(Sheet1!B:B,Table2[[#This Row],[//]])="","",INDEX(Sheet1!B:B,Table2[[#This Row],[//]]))</f>
        <v/>
      </c>
      <c r="O1017" s="4" t="str">
        <f ca="1">IF(INDEX(Sheet1!C:C,Table2[[#This Row],[//]])="","",INDEX(Sheet1!C:C,Table2[[#This Row],[//]]))</f>
        <v/>
      </c>
      <c r="P1017" s="2" t="str">
        <f ca="1">IF(INDEX(Sheet1!D:D,Table2[[#This Row],[//]])="","",INDEX(Sheet1!D:D,Table2[[#This Row],[//]]))</f>
        <v/>
      </c>
      <c r="Q1017" s="2" t="str">
        <f ca="1">IF(INDEX(Sheet1!E:E,Table2[[#This Row],[//]])="","",INDEX(Sheet1!E:E,Table2[[#This Row],[//]]))</f>
        <v/>
      </c>
    </row>
    <row r="1018" spans="1:17" x14ac:dyDescent="0.25">
      <c r="A1018" s="2">
        <f>IF(OR(Sheet1!A1018=Table1[[#Headers],[NAMA BARANG "JOYKO"]],Sheet1!A1018=""),"",ROW(Sheet1!A1018))</f>
        <v>1018</v>
      </c>
      <c r="B1018" s="2">
        <f>IF(Table1[[#This Row],[NAMA BARANG "JOYKO"]]="","",COUNT(B$2:B1017)+1)</f>
        <v>962</v>
      </c>
      <c r="C1018" s="2" t="str">
        <f>INDEX(Sheet1!A:A,INDEX(Table1[NAMA BARANG "JOYKO"],MATCH(ROW()-2,Table1[1])))</f>
        <v>Oil Pastel OP-55S (PP. Case)</v>
      </c>
      <c r="D1018" s="2" t="str">
        <f t="shared" si="15"/>
        <v>C2:C1017</v>
      </c>
      <c r="E1018" s="2">
        <f ca="1">IF(_xlfn.IFNA(MATCH(Table1[[#This Row],[2]],INDIRECT(Table1[[#This Row],[3]]),0),0)=0,INDEX(Table1[NAMA BARANG "JOYKO"],MATCH(ROW()-2,Table1[1])),"")</f>
        <v>1075</v>
      </c>
      <c r="F1018" s="2">
        <f ca="1">IF(Table1[4]="","",COUNT(F$2:F1017)+1)</f>
        <v>998</v>
      </c>
      <c r="G1018" s="2" t="str">
        <f ca="1">CELL("FORMAT",Table1[7])</f>
        <v>G</v>
      </c>
      <c r="H1018" s="2"/>
      <c r="I1018" s="2"/>
      <c r="J1018" s="2"/>
      <c r="L1018">
        <f ca="1">INDEX(Table1[4],MATCH(ROW()-2,Table1[5]))</f>
        <v>1093</v>
      </c>
      <c r="M1018" t="str">
        <f ca="1">INDEX(Sheet1!A:A,Table2[[#This Row],[//]])</f>
        <v>Palette PLT-111</v>
      </c>
      <c r="N1018" t="str">
        <f ca="1">IF(INDEX(Sheet1!B:B,Table2[[#This Row],[//]])="","",INDEX(Sheet1!B:B,Table2[[#This Row],[//]]))</f>
        <v>24pcs x 8bxs</v>
      </c>
      <c r="O1018" s="4">
        <f ca="1">IF(INDEX(Sheet1!C:C,Table2[[#This Row],[//]])="","",INDEX(Sheet1!C:C,Table2[[#This Row],[//]]))</f>
        <v>6000</v>
      </c>
      <c r="P1018" s="2" t="str">
        <f ca="1">IF(INDEX(Sheet1!D:D,Table2[[#This Row],[//]])="","",INDEX(Sheet1!D:D,Table2[[#This Row],[//]]))</f>
        <v>pcs</v>
      </c>
      <c r="Q1018" s="2" t="str">
        <f ca="1">IF(INDEX(Sheet1!E:E,Table2[[#This Row],[//]])="","",INDEX(Sheet1!E:E,Table2[[#This Row],[//]]))</f>
        <v>++</v>
      </c>
    </row>
    <row r="1019" spans="1:17" x14ac:dyDescent="0.25">
      <c r="A1019" s="2">
        <f>IF(OR(Sheet1!A1019=Table1[[#Headers],[NAMA BARANG "JOYKO"]],Sheet1!A1019=""),"",ROW(Sheet1!A1019))</f>
        <v>1019</v>
      </c>
      <c r="B1019" s="2">
        <f>IF(Table1[[#This Row],[NAMA BARANG "JOYKO"]]="","",COUNT(B$2:B1018)+1)</f>
        <v>963</v>
      </c>
      <c r="C1019" s="2" t="str">
        <f>INDEX(Sheet1!A:A,INDEX(Table1[NAMA BARANG "JOYKO"],MATCH(ROW()-2,Table1[1])))</f>
        <v>Oil Pastel OP-72S (PP. Case)</v>
      </c>
      <c r="D1019" s="2" t="str">
        <f t="shared" si="15"/>
        <v>C2:C1018</v>
      </c>
      <c r="E1019" s="2">
        <f ca="1">IF(_xlfn.IFNA(MATCH(Table1[[#This Row],[2]],INDIRECT(Table1[[#This Row],[3]]),0),0)=0,INDEX(Table1[NAMA BARANG "JOYKO"],MATCH(ROW()-2,Table1[1])),"")</f>
        <v>1076</v>
      </c>
      <c r="F1019" s="2">
        <f ca="1">IF(Table1[4]="","",COUNT(F$2:F1018)+1)</f>
        <v>999</v>
      </c>
      <c r="G1019" s="2" t="str">
        <f ca="1">CELL("FORMAT",Table1[7])</f>
        <v>G</v>
      </c>
      <c r="H1019" s="2"/>
      <c r="I1019" s="2"/>
      <c r="J1019" s="2"/>
      <c r="L1019">
        <f ca="1">INDEX(Table1[4],MATCH(ROW()-2,Table1[5]))</f>
        <v>1094</v>
      </c>
      <c r="M1019" t="str">
        <f ca="1">INDEX(Sheet1!A:A,Table2[[#This Row],[//]])</f>
        <v>Palette PLT-114</v>
      </c>
      <c r="N1019" t="str">
        <f ca="1">IF(INDEX(Sheet1!B:B,Table2[[#This Row],[//]])="","",INDEX(Sheet1!B:B,Table2[[#This Row],[//]]))</f>
        <v>50pcs x 10bxs</v>
      </c>
      <c r="O1019" s="4">
        <f ca="1">IF(INDEX(Sheet1!C:C,Table2[[#This Row],[//]])="","",INDEX(Sheet1!C:C,Table2[[#This Row],[//]]))</f>
        <v>2550</v>
      </c>
      <c r="P1019" s="2" t="str">
        <f ca="1">IF(INDEX(Sheet1!D:D,Table2[[#This Row],[//]])="","",INDEX(Sheet1!D:D,Table2[[#This Row],[//]]))</f>
        <v>pcs</v>
      </c>
      <c r="Q1019" s="2" t="str">
        <f ca="1">IF(INDEX(Sheet1!E:E,Table2[[#This Row],[//]])="","",INDEX(Sheet1!E:E,Table2[[#This Row],[//]]))</f>
        <v>++</v>
      </c>
    </row>
    <row r="1020" spans="1:17" x14ac:dyDescent="0.25">
      <c r="A1020" s="2">
        <f>IF(OR(Sheet1!A1020=Table1[[#Headers],[NAMA BARANG "JOYKO"]],Sheet1!A1020=""),"",ROW(Sheet1!A1020))</f>
        <v>1020</v>
      </c>
      <c r="B1020" s="2">
        <f>IF(Table1[[#This Row],[NAMA BARANG "JOYKO"]]="","",COUNT(B$2:B1019)+1)</f>
        <v>964</v>
      </c>
      <c r="C1020" s="2" t="str">
        <f>INDEX(Sheet1!A:A,INDEX(Table1[NAMA BARANG "JOYKO"],MATCH(ROW()-2,Table1[1])))</f>
        <v>Oil Pastel OP-12CH (Hexagonal)</v>
      </c>
      <c r="D1020" s="2" t="str">
        <f t="shared" si="15"/>
        <v>C2:C1019</v>
      </c>
      <c r="E1020" s="2">
        <f ca="1">IF(_xlfn.IFNA(MATCH(Table1[[#This Row],[2]],INDIRECT(Table1[[#This Row],[3]]),0),0)=0,INDEX(Table1[NAMA BARANG "JOYKO"],MATCH(ROW()-2,Table1[1])),"")</f>
        <v>1077</v>
      </c>
      <c r="F1020" s="2">
        <f ca="1">IF(Table1[4]="","",COUNT(F$2:F1019)+1)</f>
        <v>1000</v>
      </c>
      <c r="G1020" s="2" t="str">
        <f ca="1">CELL("FORMAT",Table1[7])</f>
        <v>G</v>
      </c>
      <c r="H1020" s="2"/>
      <c r="I1020" s="2"/>
      <c r="J1020" s="2"/>
      <c r="L1020">
        <f ca="1">INDEX(Table1[4],MATCH(ROW()-2,Table1[5]))</f>
        <v>1095</v>
      </c>
      <c r="M1020" t="str">
        <f ca="1">INDEX(Sheet1!A:A,Table2[[#This Row],[//]])</f>
        <v>Palette PLT-115</v>
      </c>
      <c r="N1020" t="str">
        <f ca="1">IF(INDEX(Sheet1!B:B,Table2[[#This Row],[//]])="","",INDEX(Sheet1!B:B,Table2[[#This Row],[//]]))</f>
        <v>50pcs x 10bxs</v>
      </c>
      <c r="O1020" s="4">
        <f ca="1">IF(INDEX(Sheet1!C:C,Table2[[#This Row],[//]])="","",INDEX(Sheet1!C:C,Table2[[#This Row],[//]]))</f>
        <v>2750</v>
      </c>
      <c r="P1020" s="2" t="str">
        <f ca="1">IF(INDEX(Sheet1!D:D,Table2[[#This Row],[//]])="","",INDEX(Sheet1!D:D,Table2[[#This Row],[//]]))</f>
        <v>pcs</v>
      </c>
      <c r="Q1020" s="2" t="str">
        <f ca="1">IF(INDEX(Sheet1!E:E,Table2[[#This Row],[//]])="","",INDEX(Sheet1!E:E,Table2[[#This Row],[//]]))</f>
        <v>++</v>
      </c>
    </row>
    <row r="1021" spans="1:17" x14ac:dyDescent="0.25">
      <c r="A1021" s="2">
        <f>IF(OR(Sheet1!A1021=Table1[[#Headers],[NAMA BARANG "JOYKO"]],Sheet1!A1021=""),"",ROW(Sheet1!A1021))</f>
        <v>1021</v>
      </c>
      <c r="B1021" s="2">
        <f>IF(Table1[[#This Row],[NAMA BARANG "JOYKO"]]="","",COUNT(B$2:B1020)+1)</f>
        <v>965</v>
      </c>
      <c r="C1021" s="2" t="str">
        <f>INDEX(Sheet1!A:A,INDEX(Table1[NAMA BARANG "JOYKO"],MATCH(ROW()-2,Table1[1])))</f>
        <v>Oil Pastel OP-24CH (Hexagonal)</v>
      </c>
      <c r="D1021" s="2" t="str">
        <f t="shared" si="15"/>
        <v>C2:C1020</v>
      </c>
      <c r="E1021" s="2">
        <f ca="1">IF(_xlfn.IFNA(MATCH(Table1[[#This Row],[2]],INDIRECT(Table1[[#This Row],[3]]),0),0)=0,INDEX(Table1[NAMA BARANG "JOYKO"],MATCH(ROW()-2,Table1[1])),"")</f>
        <v>1078</v>
      </c>
      <c r="F1021" s="2">
        <f ca="1">IF(Table1[4]="","",COUNT(F$2:F1020)+1)</f>
        <v>1001</v>
      </c>
      <c r="G1021" s="2" t="str">
        <f ca="1">CELL("FORMAT",Table1[7])</f>
        <v>G</v>
      </c>
      <c r="H1021" s="2"/>
      <c r="I1021" s="2"/>
      <c r="J1021" s="2"/>
      <c r="L1021">
        <f ca="1">INDEX(Table1[4],MATCH(ROW()-2,Table1[5]))</f>
        <v>1096</v>
      </c>
      <c r="M1021" s="3" t="str">
        <f ca="1">INDEX(Sheet1!A:A,Table2[[#This Row],[//]])</f>
        <v>PAPER</v>
      </c>
      <c r="N1021" t="str">
        <f ca="1">IF(INDEX(Sheet1!B:B,Table2[[#This Row],[//]])="","",INDEX(Sheet1!B:B,Table2[[#This Row],[//]]))</f>
        <v/>
      </c>
      <c r="O1021" s="4" t="str">
        <f ca="1">IF(INDEX(Sheet1!C:C,Table2[[#This Row],[//]])="","",INDEX(Sheet1!C:C,Table2[[#This Row],[//]]))</f>
        <v/>
      </c>
      <c r="P1021" s="2" t="str">
        <f ca="1">IF(INDEX(Sheet1!D:D,Table2[[#This Row],[//]])="","",INDEX(Sheet1!D:D,Table2[[#This Row],[//]]))</f>
        <v/>
      </c>
      <c r="Q1021" s="2" t="str">
        <f ca="1">IF(INDEX(Sheet1!E:E,Table2[[#This Row],[//]])="","",INDEX(Sheet1!E:E,Table2[[#This Row],[//]]))</f>
        <v/>
      </c>
    </row>
    <row r="1022" spans="1:17" x14ac:dyDescent="0.25">
      <c r="A1022" s="2">
        <f>IF(OR(Sheet1!A1022=Table1[[#Headers],[NAMA BARANG "JOYKO"]],Sheet1!A1022=""),"",ROW(Sheet1!A1022))</f>
        <v>1022</v>
      </c>
      <c r="B1022" s="2">
        <f>IF(Table1[[#This Row],[NAMA BARANG "JOYKO"]]="","",COUNT(B$2:B1021)+1)</f>
        <v>966</v>
      </c>
      <c r="C1022" s="2" t="str">
        <f>INDEX(Sheet1!A:A,INDEX(Table1[NAMA BARANG "JOYKO"],MATCH(ROW()-2,Table1[1])))</f>
        <v>Oil Pastel OP-12CR (Round)</v>
      </c>
      <c r="D1022" s="2" t="str">
        <f t="shared" si="15"/>
        <v>C2:C1021</v>
      </c>
      <c r="E1022" s="2">
        <f ca="1">IF(_xlfn.IFNA(MATCH(Table1[[#This Row],[2]],INDIRECT(Table1[[#This Row],[3]]),0),0)=0,INDEX(Table1[NAMA BARANG "JOYKO"],MATCH(ROW()-2,Table1[1])),"")</f>
        <v>1079</v>
      </c>
      <c r="F1022" s="2">
        <f ca="1">IF(Table1[4]="","",COUNT(F$2:F1021)+1)</f>
        <v>1002</v>
      </c>
      <c r="G1022" s="2" t="str">
        <f ca="1">CELL("FORMAT",Table1[7])</f>
        <v>G</v>
      </c>
      <c r="H1022" s="2"/>
      <c r="I1022" s="2"/>
      <c r="J1022" s="2"/>
      <c r="L1022">
        <f ca="1">INDEX(Table1[4],MATCH(ROW()-2,Table1[5]))</f>
        <v>1097</v>
      </c>
      <c r="M1022" t="str">
        <f ca="1">INDEX(Sheet1!A:A,Table2[[#This Row],[//]])</f>
        <v>Double Side Matte Ink Jet Paper DMP-01</v>
      </c>
      <c r="N1022" t="str">
        <f ca="1">IF(INDEX(Sheet1!B:B,Table2[[#This Row],[//]])="","",INDEX(Sheet1!B:B,Table2[[#This Row],[//]]))</f>
        <v>30 pack</v>
      </c>
      <c r="O1022" s="4">
        <f ca="1">IF(INDEX(Sheet1!C:C,Table2[[#This Row],[//]])="","",INDEX(Sheet1!C:C,Table2[[#This Row],[//]]))</f>
        <v>42000</v>
      </c>
      <c r="P1022" s="2" t="str">
        <f ca="1">IF(INDEX(Sheet1!D:D,Table2[[#This Row],[//]])="","",INDEX(Sheet1!D:D,Table2[[#This Row],[//]]))</f>
        <v>pack</v>
      </c>
      <c r="Q1022" s="2" t="str">
        <f ca="1">IF(INDEX(Sheet1!E:E,Table2[[#This Row],[//]])="","",INDEX(Sheet1!E:E,Table2[[#This Row],[//]]))</f>
        <v>++</v>
      </c>
    </row>
    <row r="1023" spans="1:17" x14ac:dyDescent="0.25">
      <c r="A1023" s="2">
        <f>IF(OR(Sheet1!A1023=Table1[[#Headers],[NAMA BARANG "JOYKO"]],Sheet1!A1023=""),"",ROW(Sheet1!A1023))</f>
        <v>1023</v>
      </c>
      <c r="B1023" s="2">
        <f>IF(Table1[[#This Row],[NAMA BARANG "JOYKO"]]="","",COUNT(B$2:B1022)+1)</f>
        <v>967</v>
      </c>
      <c r="C1023" s="2" t="str">
        <f>INDEX(Sheet1!A:A,INDEX(Table1[NAMA BARANG "JOYKO"],MATCH(ROW()-2,Table1[1])))</f>
        <v>Oil Pastel OP-24CR (Round)</v>
      </c>
      <c r="D1023" s="2" t="str">
        <f t="shared" si="15"/>
        <v>C2:C1022</v>
      </c>
      <c r="E1023" s="2">
        <f ca="1">IF(_xlfn.IFNA(MATCH(Table1[[#This Row],[2]],INDIRECT(Table1[[#This Row],[3]]),0),0)=0,INDEX(Table1[NAMA BARANG "JOYKO"],MATCH(ROW()-2,Table1[1])),"")</f>
        <v>1080</v>
      </c>
      <c r="F1023" s="2">
        <f ca="1">IF(Table1[4]="","",COUNT(F$2:F1022)+1)</f>
        <v>1003</v>
      </c>
      <c r="G1023" s="2" t="str">
        <f ca="1">CELL("FORMAT",Table1[7])</f>
        <v>G</v>
      </c>
      <c r="H1023" s="2"/>
      <c r="I1023" s="2"/>
      <c r="J1023" s="2"/>
      <c r="L1023">
        <f ca="1">INDEX(Table1[4],MATCH(ROW()-2,Table1[5]))</f>
        <v>1098</v>
      </c>
      <c r="M1023" t="str">
        <f ca="1">INDEX(Sheet1!A:A,Table2[[#This Row],[//]])</f>
        <v>Glossy Photo Paper GSP-A4-120</v>
      </c>
      <c r="N1023" t="str">
        <f ca="1">IF(INDEX(Sheet1!B:B,Table2[[#This Row],[//]])="","",INDEX(Sheet1!B:B,Table2[[#This Row],[//]]))</f>
        <v>40 pack</v>
      </c>
      <c r="O1023" s="4">
        <f ca="1">IF(INDEX(Sheet1!C:C,Table2[[#This Row],[//]])="","",INDEX(Sheet1!C:C,Table2[[#This Row],[//]]))</f>
        <v>24500</v>
      </c>
      <c r="P1023" s="2" t="str">
        <f ca="1">IF(INDEX(Sheet1!D:D,Table2[[#This Row],[//]])="","",INDEX(Sheet1!D:D,Table2[[#This Row],[//]]))</f>
        <v>pack</v>
      </c>
      <c r="Q1023" s="2" t="str">
        <f ca="1">IF(INDEX(Sheet1!E:E,Table2[[#This Row],[//]])="","",INDEX(Sheet1!E:E,Table2[[#This Row],[//]]))</f>
        <v>++</v>
      </c>
    </row>
    <row r="1024" spans="1:17" x14ac:dyDescent="0.25">
      <c r="A1024" s="2">
        <f>IF(OR(Sheet1!A1024=Table1[[#Headers],[NAMA BARANG "JOYKO"]],Sheet1!A1024=""),"",ROW(Sheet1!A1024))</f>
        <v>1024</v>
      </c>
      <c r="B1024" s="2">
        <f>IF(Table1[[#This Row],[NAMA BARANG "JOYKO"]]="","",COUNT(B$2:B1023)+1)</f>
        <v>968</v>
      </c>
      <c r="C1024" s="2" t="str">
        <f>INDEX(Sheet1!A:A,INDEX(Table1[NAMA BARANG "JOYKO"],MATCH(ROW()-2,Table1[1])))</f>
        <v>Oil Pastel OP12CHC (Compact)</v>
      </c>
      <c r="D1024" s="2" t="str">
        <f t="shared" si="15"/>
        <v>C2:C1023</v>
      </c>
      <c r="E1024" s="2">
        <f ca="1">IF(_xlfn.IFNA(MATCH(Table1[[#This Row],[2]],INDIRECT(Table1[[#This Row],[3]]),0),0)=0,INDEX(Table1[NAMA BARANG "JOYKO"],MATCH(ROW()-2,Table1[1])),"")</f>
        <v>1081</v>
      </c>
      <c r="F1024" s="2">
        <f ca="1">IF(Table1[4]="","",COUNT(F$2:F1023)+1)</f>
        <v>1004</v>
      </c>
      <c r="G1024" s="2" t="str">
        <f ca="1">CELL("FORMAT",Table1[7])</f>
        <v>G</v>
      </c>
      <c r="H1024" s="2"/>
      <c r="I1024" s="2"/>
      <c r="J1024" s="2"/>
      <c r="L1024">
        <f ca="1">INDEX(Table1[4],MATCH(ROW()-2,Table1[5]))</f>
        <v>1099</v>
      </c>
      <c r="M1024" t="str">
        <f ca="1">INDEX(Sheet1!A:A,Table2[[#This Row],[//]])</f>
        <v>Glossy Photo Paper GSS-A4-145 (sticker)</v>
      </c>
      <c r="N1024" t="str">
        <f ca="1">IF(INDEX(Sheet1!B:B,Table2[[#This Row],[//]])="","",INDEX(Sheet1!B:B,Table2[[#This Row],[//]]))</f>
        <v>50 pack</v>
      </c>
      <c r="O1024" s="4">
        <f ca="1">IF(INDEX(Sheet1!C:C,Table2[[#This Row],[//]])="","",INDEX(Sheet1!C:C,Table2[[#This Row],[//]]))</f>
        <v>27800</v>
      </c>
      <c r="P1024" s="2" t="str">
        <f ca="1">IF(INDEX(Sheet1!D:D,Table2[[#This Row],[//]])="","",INDEX(Sheet1!D:D,Table2[[#This Row],[//]]))</f>
        <v>pack</v>
      </c>
      <c r="Q1024" s="2" t="str">
        <f ca="1">IF(INDEX(Sheet1!E:E,Table2[[#This Row],[//]])="","",INDEX(Sheet1!E:E,Table2[[#This Row],[//]]))</f>
        <v>++</v>
      </c>
    </row>
    <row r="1025" spans="1:17" x14ac:dyDescent="0.25">
      <c r="A1025" s="2">
        <f>IF(OR(Sheet1!A1025=Table1[[#Headers],[NAMA BARANG "JOYKO"]],Sheet1!A1025=""),"",ROW(Sheet1!A1025))</f>
        <v>1025</v>
      </c>
      <c r="B1025" s="2">
        <f>IF(Table1[[#This Row],[NAMA BARANG "JOYKO"]]="","",COUNT(B$2:B1024)+1)</f>
        <v>969</v>
      </c>
      <c r="C1025" s="2" t="str">
        <f>INDEX(Sheet1!A:A,INDEX(Table1[NAMA BARANG "JOYKO"],MATCH(ROW()-2,Table1[1])))</f>
        <v>Artist Oil Pastel OP-12ART</v>
      </c>
      <c r="D1025" s="2" t="str">
        <f t="shared" si="15"/>
        <v>C2:C1024</v>
      </c>
      <c r="E1025" s="2">
        <f ca="1">IF(_xlfn.IFNA(MATCH(Table1[[#This Row],[2]],INDIRECT(Table1[[#This Row],[3]]),0),0)=0,INDEX(Table1[NAMA BARANG "JOYKO"],MATCH(ROW()-2,Table1[1])),"")</f>
        <v>1082</v>
      </c>
      <c r="F1025" s="2">
        <f ca="1">IF(Table1[4]="","",COUNT(F$2:F1024)+1)</f>
        <v>1005</v>
      </c>
      <c r="G1025" s="2" t="str">
        <f ca="1">CELL("FORMAT",Table1[7])</f>
        <v>G</v>
      </c>
      <c r="H1025" s="2"/>
      <c r="I1025" s="2"/>
      <c r="J1025" s="2"/>
      <c r="L1025">
        <f ca="1">INDEX(Table1[4],MATCH(ROW()-2,Table1[5]))</f>
        <v>1104</v>
      </c>
      <c r="M1025" t="str">
        <f ca="1">INDEX(Sheet1!A:A,Table2[[#This Row],[//]])</f>
        <v>Glossy Photo Paper GSS-A4-160 (sticker)</v>
      </c>
      <c r="N1025" t="str">
        <f ca="1">IF(INDEX(Sheet1!B:B,Table2[[#This Row],[//]])="","",INDEX(Sheet1!B:B,Table2[[#This Row],[//]]))</f>
        <v>50 pack</v>
      </c>
      <c r="O1025" s="4">
        <f ca="1">IF(INDEX(Sheet1!C:C,Table2[[#This Row],[//]])="","",INDEX(Sheet1!C:C,Table2[[#This Row],[//]]))</f>
        <v>28700</v>
      </c>
      <c r="P1025" s="2" t="str">
        <f ca="1">IF(INDEX(Sheet1!D:D,Table2[[#This Row],[//]])="","",INDEX(Sheet1!D:D,Table2[[#This Row],[//]]))</f>
        <v>pack</v>
      </c>
      <c r="Q1025" s="2" t="str">
        <f ca="1">IF(INDEX(Sheet1!E:E,Table2[[#This Row],[//]])="","",INDEX(Sheet1!E:E,Table2[[#This Row],[//]]))</f>
        <v>++</v>
      </c>
    </row>
    <row r="1026" spans="1:17" x14ac:dyDescent="0.25">
      <c r="A1026" s="2">
        <f>IF(OR(Sheet1!A1026=Table1[[#Headers],[NAMA BARANG "JOYKO"]],Sheet1!A1026=""),"",ROW(Sheet1!A1026))</f>
        <v>1026</v>
      </c>
      <c r="B1026" s="2">
        <f>IF(Table1[[#This Row],[NAMA BARANG "JOYKO"]]="","",COUNT(B$2:B1025)+1)</f>
        <v>970</v>
      </c>
      <c r="C1026" s="2" t="str">
        <f>INDEX(Sheet1!A:A,INDEX(Table1[NAMA BARANG "JOYKO"],MATCH(ROW()-2,Table1[1])))</f>
        <v>Artist Oil Pastel OP-24ART</v>
      </c>
      <c r="D1026" s="2" t="str">
        <f t="shared" si="15"/>
        <v>C2:C1025</v>
      </c>
      <c r="E1026" s="2">
        <f ca="1">IF(_xlfn.IFNA(MATCH(Table1[[#This Row],[2]],INDIRECT(Table1[[#This Row],[3]]),0),0)=0,INDEX(Table1[NAMA BARANG "JOYKO"],MATCH(ROW()-2,Table1[1])),"")</f>
        <v>1083</v>
      </c>
      <c r="F1026" s="2">
        <f ca="1">IF(Table1[4]="","",COUNT(F$2:F1025)+1)</f>
        <v>1006</v>
      </c>
      <c r="G1026" s="2" t="str">
        <f ca="1">CELL("FORMAT",Table1[7])</f>
        <v>G</v>
      </c>
      <c r="H1026" s="2"/>
      <c r="I1026" s="2"/>
      <c r="J1026" s="2"/>
      <c r="L1026">
        <f ca="1">INDEX(Table1[4],MATCH(ROW()-2,Table1[5]))</f>
        <v>1105</v>
      </c>
      <c r="M1026" t="str">
        <f ca="1">INDEX(Sheet1!A:A,Table2[[#This Row],[//]])</f>
        <v>Glossy Photo Paper GSP-A4-160</v>
      </c>
      <c r="N1026" t="str">
        <f ca="1">IF(INDEX(Sheet1!B:B,Table2[[#This Row],[//]])="","",INDEX(Sheet1!B:B,Table2[[#This Row],[//]]))</f>
        <v>40 pack</v>
      </c>
      <c r="O1026" s="4">
        <f ca="1">IF(INDEX(Sheet1!C:C,Table2[[#This Row],[//]])="","",INDEX(Sheet1!C:C,Table2[[#This Row],[//]]))</f>
        <v>28000</v>
      </c>
      <c r="P1026" s="2" t="str">
        <f ca="1">IF(INDEX(Sheet1!D:D,Table2[[#This Row],[//]])="","",INDEX(Sheet1!D:D,Table2[[#This Row],[//]]))</f>
        <v>pack</v>
      </c>
      <c r="Q1026" s="2" t="str">
        <f ca="1">IF(INDEX(Sheet1!E:E,Table2[[#This Row],[//]])="","",INDEX(Sheet1!E:E,Table2[[#This Row],[//]]))</f>
        <v>++</v>
      </c>
    </row>
    <row r="1027" spans="1:17" x14ac:dyDescent="0.25">
      <c r="A1027" s="2">
        <f>IF(OR(Sheet1!A1027=Table1[[#Headers],[NAMA BARANG "JOYKO"]],Sheet1!A1027=""),"",ROW(Sheet1!A1027))</f>
        <v>1027</v>
      </c>
      <c r="B1027" s="2">
        <f>IF(Table1[[#This Row],[NAMA BARANG "JOYKO"]]="","",COUNT(B$2:B1026)+1)</f>
        <v>971</v>
      </c>
      <c r="C1027" s="2" t="str">
        <f>INDEX(Sheet1!A:A,INDEX(Table1[NAMA BARANG "JOYKO"],MATCH(ROW()-2,Table1[1])))</f>
        <v>PAD</v>
      </c>
      <c r="D1027" s="2" t="str">
        <f t="shared" ref="D1027:D1090" si="16">"C"&amp;2&amp;":C"&amp;ROW()-1</f>
        <v>C2:C1026</v>
      </c>
      <c r="E1027" s="2">
        <f ca="1">IF(_xlfn.IFNA(MATCH(Table1[[#This Row],[2]],INDIRECT(Table1[[#This Row],[3]]),0),0)=0,INDEX(Table1[NAMA BARANG "JOYKO"],MATCH(ROW()-2,Table1[1])),"")</f>
        <v>1084</v>
      </c>
      <c r="F1027" s="2">
        <f ca="1">IF(Table1[4]="","",COUNT(F$2:F1026)+1)</f>
        <v>1007</v>
      </c>
      <c r="G1027" s="2" t="str">
        <f ca="1">CELL("FORMAT",Table1[7])</f>
        <v>G</v>
      </c>
      <c r="H1027" s="2"/>
      <c r="I1027" s="2"/>
      <c r="J1027" s="2"/>
      <c r="L1027">
        <f ca="1">INDEX(Table1[4],MATCH(ROW()-2,Table1[5]))</f>
        <v>1106</v>
      </c>
      <c r="M1027" t="str">
        <f ca="1">INDEX(Sheet1!A:A,Table2[[#This Row],[//]])</f>
        <v>Glossy Photo Paper GSP-A4-180</v>
      </c>
      <c r="N1027" t="str">
        <f ca="1">IF(INDEX(Sheet1!B:B,Table2[[#This Row],[//]])="","",INDEX(Sheet1!B:B,Table2[[#This Row],[//]]))</f>
        <v>50 pack</v>
      </c>
      <c r="O1027" s="4">
        <f ca="1">IF(INDEX(Sheet1!C:C,Table2[[#This Row],[//]])="","",INDEX(Sheet1!C:C,Table2[[#This Row],[//]]))</f>
        <v>15200</v>
      </c>
      <c r="P1027" s="2" t="str">
        <f ca="1">IF(INDEX(Sheet1!D:D,Table2[[#This Row],[//]])="","",INDEX(Sheet1!D:D,Table2[[#This Row],[//]]))</f>
        <v>pack</v>
      </c>
      <c r="Q1027" s="2" t="str">
        <f ca="1">IF(INDEX(Sheet1!E:E,Table2[[#This Row],[//]])="","",INDEX(Sheet1!E:E,Table2[[#This Row],[//]]))</f>
        <v>++</v>
      </c>
    </row>
    <row r="1028" spans="1:17" x14ac:dyDescent="0.25">
      <c r="A1028" s="2">
        <f>IF(OR(Sheet1!A1028=Table1[[#Headers],[NAMA BARANG "JOYKO"]],Sheet1!A1028=""),"",ROW(Sheet1!A1028))</f>
        <v>1028</v>
      </c>
      <c r="B1028" s="2">
        <f>IF(Table1[[#This Row],[NAMA BARANG "JOYKO"]]="","",COUNT(B$2:B1027)+1)</f>
        <v>972</v>
      </c>
      <c r="C1028" s="2" t="str">
        <f>INDEX(Sheet1!A:A,INDEX(Table1[NAMA BARANG "JOYKO"],MATCH(ROW()-2,Table1[1])))</f>
        <v xml:space="preserve">Black Sketch Pad PAD-3000 </v>
      </c>
      <c r="D1028" s="2" t="str">
        <f t="shared" si="16"/>
        <v>C2:C1027</v>
      </c>
      <c r="E1028" s="2">
        <f ca="1">IF(_xlfn.IFNA(MATCH(Table1[[#This Row],[2]],INDIRECT(Table1[[#This Row],[3]]),0),0)=0,INDEX(Table1[NAMA BARANG "JOYKO"],MATCH(ROW()-2,Table1[1])),"")</f>
        <v>1085</v>
      </c>
      <c r="F1028" s="2">
        <f ca="1">IF(Table1[4]="","",COUNT(F$2:F1027)+1)</f>
        <v>1008</v>
      </c>
      <c r="G1028" s="2" t="str">
        <f ca="1">CELL("FORMAT",Table1[7])</f>
        <v>G</v>
      </c>
      <c r="H1028" s="2"/>
      <c r="I1028" s="2"/>
      <c r="J1028" s="2"/>
      <c r="L1028">
        <f ca="1">INDEX(Table1[4],MATCH(ROW()-2,Table1[5]))</f>
        <v>1107</v>
      </c>
      <c r="M1028" t="str">
        <f ca="1">INDEX(Sheet1!A:A,Table2[[#This Row],[//]])</f>
        <v>Glossy Photo Paper GSP-A4-210</v>
      </c>
      <c r="N1028" t="str">
        <f ca="1">IF(INDEX(Sheet1!B:B,Table2[[#This Row],[//]])="","",INDEX(Sheet1!B:B,Table2[[#This Row],[//]]))</f>
        <v>50 pack</v>
      </c>
      <c r="O1028" s="4">
        <f ca="1">IF(INDEX(Sheet1!C:C,Table2[[#This Row],[//]])="","",INDEX(Sheet1!C:C,Table2[[#This Row],[//]]))</f>
        <v>16200</v>
      </c>
      <c r="P1028" s="2" t="str">
        <f ca="1">IF(INDEX(Sheet1!D:D,Table2[[#This Row],[//]])="","",INDEX(Sheet1!D:D,Table2[[#This Row],[//]]))</f>
        <v>pack</v>
      </c>
      <c r="Q1028" s="2" t="str">
        <f ca="1">IF(INDEX(Sheet1!E:E,Table2[[#This Row],[//]])="","",INDEX(Sheet1!E:E,Table2[[#This Row],[//]]))</f>
        <v>++</v>
      </c>
    </row>
    <row r="1029" spans="1:17" x14ac:dyDescent="0.25">
      <c r="A1029" s="2">
        <f>IF(OR(Sheet1!A1029=Table1[[#Headers],[NAMA BARANG "JOYKO"]],Sheet1!A1029=""),"",ROW(Sheet1!A1029))</f>
        <v>1029</v>
      </c>
      <c r="B1029" s="2">
        <f>IF(Table1[[#This Row],[NAMA BARANG "JOYKO"]]="","",COUNT(B$2:B1028)+1)</f>
        <v>973</v>
      </c>
      <c r="C1029" s="2" t="str">
        <f>INDEX(Sheet1!A:A,INDEX(Table1[NAMA BARANG "JOYKO"],MATCH(ROW()-2,Table1[1])))</f>
        <v>Black Sketch Pad PAD-3001</v>
      </c>
      <c r="D1029" s="2" t="str">
        <f t="shared" si="16"/>
        <v>C2:C1028</v>
      </c>
      <c r="E1029" s="2">
        <f ca="1">IF(_xlfn.IFNA(MATCH(Table1[[#This Row],[2]],INDIRECT(Table1[[#This Row],[3]]),0),0)=0,INDEX(Table1[NAMA BARANG "JOYKO"],MATCH(ROW()-2,Table1[1])),"")</f>
        <v>1086</v>
      </c>
      <c r="F1029" s="2">
        <f ca="1">IF(Table1[4]="","",COUNT(F$2:F1028)+1)</f>
        <v>1009</v>
      </c>
      <c r="G1029" s="2" t="str">
        <f ca="1">CELL("FORMAT",Table1[7])</f>
        <v>G</v>
      </c>
      <c r="H1029" s="2"/>
      <c r="I1029" s="2"/>
      <c r="J1029" s="2"/>
      <c r="L1029">
        <f ca="1">INDEX(Table1[4],MATCH(ROW()-2,Table1[5]))</f>
        <v>1108</v>
      </c>
      <c r="M1029" t="str">
        <f ca="1">INDEX(Sheet1!A:A,Table2[[#This Row],[//]])</f>
        <v>Glossy Photo Paper GSP-A4-230</v>
      </c>
      <c r="N1029" t="str">
        <f ca="1">IF(INDEX(Sheet1!B:B,Table2[[#This Row],[//]])="","",INDEX(Sheet1!B:B,Table2[[#This Row],[//]]))</f>
        <v>50 pack</v>
      </c>
      <c r="O1029" s="4">
        <f ca="1">IF(INDEX(Sheet1!C:C,Table2[[#This Row],[//]])="","",INDEX(Sheet1!C:C,Table2[[#This Row],[//]]))</f>
        <v>17600</v>
      </c>
      <c r="P1029" s="2" t="str">
        <f ca="1">IF(INDEX(Sheet1!D:D,Table2[[#This Row],[//]])="","",INDEX(Sheet1!D:D,Table2[[#This Row],[//]]))</f>
        <v>pack</v>
      </c>
      <c r="Q1029" s="2" t="str">
        <f ca="1">IF(INDEX(Sheet1!E:E,Table2[[#This Row],[//]])="","",INDEX(Sheet1!E:E,Table2[[#This Row],[//]]))</f>
        <v>++</v>
      </c>
    </row>
    <row r="1030" spans="1:17" x14ac:dyDescent="0.25">
      <c r="A1030" s="2">
        <f>IF(OR(Sheet1!A1030=Table1[[#Headers],[NAMA BARANG "JOYKO"]],Sheet1!A1030=""),"",ROW(Sheet1!A1030))</f>
        <v>1030</v>
      </c>
      <c r="B1030" s="2">
        <f>IF(Table1[[#This Row],[NAMA BARANG "JOYKO"]]="","",COUNT(B$2:B1029)+1)</f>
        <v>974</v>
      </c>
      <c r="C1030" s="2" t="str">
        <f>INDEX(Sheet1!A:A,INDEX(Table1[NAMA BARANG "JOYKO"],MATCH(ROW()-2,Table1[1])))</f>
        <v>Sketch Pad PAD-1000 (A5)</v>
      </c>
      <c r="D1030" s="2" t="str">
        <f t="shared" si="16"/>
        <v>C2:C1029</v>
      </c>
      <c r="E1030" s="2">
        <f ca="1">IF(_xlfn.IFNA(MATCH(Table1[[#This Row],[2]],INDIRECT(Table1[[#This Row],[3]]),0),0)=0,INDEX(Table1[NAMA BARANG "JOYKO"],MATCH(ROW()-2,Table1[1])),"")</f>
        <v>1087</v>
      </c>
      <c r="F1030" s="2">
        <f ca="1">IF(Table1[4]="","",COUNT(F$2:F1029)+1)</f>
        <v>1010</v>
      </c>
      <c r="G1030" s="2" t="str">
        <f ca="1">CELL("FORMAT",Table1[7])</f>
        <v>G</v>
      </c>
      <c r="H1030" s="2"/>
      <c r="I1030" s="2"/>
      <c r="J1030" s="2"/>
      <c r="L1030">
        <f ca="1">INDEX(Table1[4],MATCH(ROW()-2,Table1[5]))</f>
        <v>1109</v>
      </c>
      <c r="M1030" t="str">
        <f ca="1">INDEX(Sheet1!A:A,Table2[[#This Row],[//]])</f>
        <v>Glossy Photo Paper GSP-05 (230 gram) A3</v>
      </c>
      <c r="N1030" t="str">
        <f ca="1">IF(INDEX(Sheet1!B:B,Table2[[#This Row],[//]])="","",INDEX(Sheet1!B:B,Table2[[#This Row],[//]]))</f>
        <v>25 pack</v>
      </c>
      <c r="O1030" s="4">
        <f ca="1">IF(INDEX(Sheet1!C:C,Table2[[#This Row],[//]])="","",INDEX(Sheet1!C:C,Table2[[#This Row],[//]]))</f>
        <v>36000</v>
      </c>
      <c r="P1030" s="2" t="str">
        <f ca="1">IF(INDEX(Sheet1!D:D,Table2[[#This Row],[//]])="","",INDEX(Sheet1!D:D,Table2[[#This Row],[//]]))</f>
        <v>pack</v>
      </c>
      <c r="Q1030" s="2" t="str">
        <f ca="1">IF(INDEX(Sheet1!E:E,Table2[[#This Row],[//]])="","",INDEX(Sheet1!E:E,Table2[[#This Row],[//]]))</f>
        <v>++</v>
      </c>
    </row>
    <row r="1031" spans="1:17" x14ac:dyDescent="0.25">
      <c r="A1031" s="2">
        <f>IF(OR(Sheet1!A1031=Table1[[#Headers],[NAMA BARANG "JOYKO"]],Sheet1!A1031=""),"",ROW(Sheet1!A1031))</f>
        <v>1031</v>
      </c>
      <c r="B1031" s="2">
        <f>IF(Table1[[#This Row],[NAMA BARANG "JOYKO"]]="","",COUNT(B$2:B1030)+1)</f>
        <v>975</v>
      </c>
      <c r="C1031" s="2" t="str">
        <f>INDEX(Sheet1!A:A,INDEX(Table1[NAMA BARANG "JOYKO"],MATCH(ROW()-2,Table1[1])))</f>
        <v>Sketch Pad PAD-1001 (A4)</v>
      </c>
      <c r="D1031" s="2" t="str">
        <f t="shared" si="16"/>
        <v>C2:C1030</v>
      </c>
      <c r="E1031" s="2">
        <f ca="1">IF(_xlfn.IFNA(MATCH(Table1[[#This Row],[2]],INDIRECT(Table1[[#This Row],[3]]),0),0)=0,INDEX(Table1[NAMA BARANG "JOYKO"],MATCH(ROW()-2,Table1[1])),"")</f>
        <v>1088</v>
      </c>
      <c r="F1031" s="2">
        <f ca="1">IF(Table1[4]="","",COUNT(F$2:F1030)+1)</f>
        <v>1011</v>
      </c>
      <c r="G1031" s="2" t="str">
        <f ca="1">CELL("FORMAT",Table1[7])</f>
        <v>G</v>
      </c>
      <c r="H1031" s="2"/>
      <c r="I1031" s="2"/>
      <c r="J1031" s="2"/>
      <c r="L1031">
        <f ca="1">INDEX(Table1[4],MATCH(ROW()-2,Table1[5]))</f>
        <v>1110</v>
      </c>
      <c r="M1031" t="str">
        <f ca="1">INDEX(Sheet1!A:A,Table2[[#This Row],[//]])</f>
        <v>Glossy Photo Paper GSP-06 (210 gram) A3</v>
      </c>
      <c r="N1031" t="str">
        <f ca="1">IF(INDEX(Sheet1!B:B,Table2[[#This Row],[//]])="","",INDEX(Sheet1!B:B,Table2[[#This Row],[//]]))</f>
        <v>25 pack</v>
      </c>
      <c r="O1031" s="4">
        <f ca="1">IF(INDEX(Sheet1!C:C,Table2[[#This Row],[//]])="","",INDEX(Sheet1!C:C,Table2[[#This Row],[//]]))</f>
        <v>33000</v>
      </c>
      <c r="P1031" s="2" t="str">
        <f ca="1">IF(INDEX(Sheet1!D:D,Table2[[#This Row],[//]])="","",INDEX(Sheet1!D:D,Table2[[#This Row],[//]]))</f>
        <v>pack</v>
      </c>
      <c r="Q1031" s="2" t="str">
        <f ca="1">IF(INDEX(Sheet1!E:E,Table2[[#This Row],[//]])="","",INDEX(Sheet1!E:E,Table2[[#This Row],[//]]))</f>
        <v>++</v>
      </c>
    </row>
    <row r="1032" spans="1:17" x14ac:dyDescent="0.25">
      <c r="A1032" s="2">
        <f>IF(OR(Sheet1!A1032=Table1[[#Headers],[NAMA BARANG "JOYKO"]],Sheet1!A1032=""),"",ROW(Sheet1!A1032))</f>
        <v>1032</v>
      </c>
      <c r="B1032" s="2">
        <f>IF(Table1[[#This Row],[NAMA BARANG "JOYKO"]]="","",COUNT(B$2:B1031)+1)</f>
        <v>976</v>
      </c>
      <c r="C1032" s="2" t="str">
        <f>INDEX(Sheet1!A:A,INDEX(Table1[NAMA BARANG "JOYKO"],MATCH(ROW()-2,Table1[1])))</f>
        <v>Sketch Pad PAD-1002 (A3)</v>
      </c>
      <c r="D1032" s="2" t="str">
        <f t="shared" si="16"/>
        <v>C2:C1031</v>
      </c>
      <c r="E1032" s="2">
        <f ca="1">IF(_xlfn.IFNA(MATCH(Table1[[#This Row],[2]],INDIRECT(Table1[[#This Row],[3]]),0),0)=0,INDEX(Table1[NAMA BARANG "JOYKO"],MATCH(ROW()-2,Table1[1])),"")</f>
        <v>1089</v>
      </c>
      <c r="F1032" s="2">
        <f ca="1">IF(Table1[4]="","",COUNT(F$2:F1031)+1)</f>
        <v>1012</v>
      </c>
      <c r="G1032" s="2" t="str">
        <f ca="1">CELL("FORMAT",Table1[7])</f>
        <v>G</v>
      </c>
      <c r="H1032" s="2"/>
      <c r="I1032" s="2"/>
      <c r="J1032" s="2"/>
      <c r="L1032">
        <f ca="1">INDEX(Table1[4],MATCH(ROW()-2,Table1[5]))</f>
        <v>1111</v>
      </c>
      <c r="M1032" t="str">
        <f ca="1">INDEX(Sheet1!A:A,Table2[[#This Row],[//]])</f>
        <v>Glossy Photo Paper GSP-08</v>
      </c>
      <c r="N1032" t="str">
        <f ca="1">IF(INDEX(Sheet1!B:B,Table2[[#This Row],[//]])="","",INDEX(Sheet1!B:B,Table2[[#This Row],[//]]))</f>
        <v>50 pack</v>
      </c>
      <c r="O1032" s="4">
        <f ca="1">IF(INDEX(Sheet1!C:C,Table2[[#This Row],[//]])="","",INDEX(Sheet1!C:C,Table2[[#This Row],[//]]))</f>
        <v>18100</v>
      </c>
      <c r="P1032" s="2" t="str">
        <f ca="1">IF(INDEX(Sheet1!D:D,Table2[[#This Row],[//]])="","",INDEX(Sheet1!D:D,Table2[[#This Row],[//]]))</f>
        <v>pack</v>
      </c>
      <c r="Q1032" s="2" t="str">
        <f ca="1">IF(INDEX(Sheet1!E:E,Table2[[#This Row],[//]])="","",INDEX(Sheet1!E:E,Table2[[#This Row],[//]]))</f>
        <v>++</v>
      </c>
    </row>
    <row r="1033" spans="1:17" x14ac:dyDescent="0.25">
      <c r="A1033" s="2">
        <f>IF(OR(Sheet1!A1033=Table1[[#Headers],[NAMA BARANG "JOYKO"]],Sheet1!A1033=""),"",ROW(Sheet1!A1033))</f>
        <v>1033</v>
      </c>
      <c r="B1033" s="2">
        <f>IF(Table1[[#This Row],[NAMA BARANG "JOYKO"]]="","",COUNT(B$2:B1032)+1)</f>
        <v>977</v>
      </c>
      <c r="C1033" s="2" t="str">
        <f>INDEX(Sheet1!A:A,INDEX(Table1[NAMA BARANG "JOYKO"],MATCH(ROW()-2,Table1[1])))</f>
        <v>Watercolor/Acrylic PAD - 2000 (A4)</v>
      </c>
      <c r="D1033" s="2" t="str">
        <f t="shared" si="16"/>
        <v>C2:C1032</v>
      </c>
      <c r="E1033" s="2">
        <f ca="1">IF(_xlfn.IFNA(MATCH(Table1[[#This Row],[2]],INDIRECT(Table1[[#This Row],[3]]),0),0)=0,INDEX(Table1[NAMA BARANG "JOYKO"],MATCH(ROW()-2,Table1[1])),"")</f>
        <v>1090</v>
      </c>
      <c r="F1033" s="2">
        <f ca="1">IF(Table1[4]="","",COUNT(F$2:F1032)+1)</f>
        <v>1013</v>
      </c>
      <c r="G1033" s="2" t="str">
        <f ca="1">CELL("FORMAT",Table1[7])</f>
        <v>G</v>
      </c>
      <c r="H1033" s="2"/>
      <c r="I1033" s="2"/>
      <c r="J1033" s="2"/>
      <c r="L1033">
        <f ca="1">INDEX(Table1[4],MATCH(ROW()-2,Table1[5]))</f>
        <v>1112</v>
      </c>
      <c r="M1033" t="str">
        <f ca="1">INDEX(Sheet1!A:A,Table2[[#This Row],[//]])</f>
        <v>Ink Jet Paper IJP-A4-110</v>
      </c>
      <c r="N1033" t="str">
        <f ca="1">IF(INDEX(Sheet1!B:B,Table2[[#This Row],[//]])="","",INDEX(Sheet1!B:B,Table2[[#This Row],[//]]))</f>
        <v>30 pack</v>
      </c>
      <c r="O1033" s="4">
        <f ca="1">IF(INDEX(Sheet1!C:C,Table2[[#This Row],[//]])="","",INDEX(Sheet1!C:C,Table2[[#This Row],[//]]))</f>
        <v>40000</v>
      </c>
      <c r="P1033" s="2" t="str">
        <f ca="1">IF(INDEX(Sheet1!D:D,Table2[[#This Row],[//]])="","",INDEX(Sheet1!D:D,Table2[[#This Row],[//]]))</f>
        <v>pack</v>
      </c>
      <c r="Q1033" s="2" t="str">
        <f ca="1">IF(INDEX(Sheet1!E:E,Table2[[#This Row],[//]])="","",INDEX(Sheet1!E:E,Table2[[#This Row],[//]]))</f>
        <v>++</v>
      </c>
    </row>
    <row r="1034" spans="1:17" x14ac:dyDescent="0.25">
      <c r="A1034" s="2">
        <f>IF(OR(Sheet1!A1034=Table1[[#Headers],[NAMA BARANG "JOYKO"]],Sheet1!A1034=""),"",ROW(Sheet1!A1034))</f>
        <v>1034</v>
      </c>
      <c r="B1034" s="2">
        <f>IF(Table1[[#This Row],[NAMA BARANG "JOYKO"]]="","",COUNT(B$2:B1033)+1)</f>
        <v>978</v>
      </c>
      <c r="C1034" s="2" t="str">
        <f>INDEX(Sheet1!A:A,INDEX(Table1[NAMA BARANG "JOYKO"],MATCH(ROW()-2,Table1[1])))</f>
        <v>Watercolor/Acrylic PAD - 2001 (A3)</v>
      </c>
      <c r="D1034" s="2" t="str">
        <f t="shared" si="16"/>
        <v>C2:C1033</v>
      </c>
      <c r="E1034" s="2">
        <f ca="1">IF(_xlfn.IFNA(MATCH(Table1[[#This Row],[2]],INDIRECT(Table1[[#This Row],[3]]),0),0)=0,INDEX(Table1[NAMA BARANG "JOYKO"],MATCH(ROW()-2,Table1[1])),"")</f>
        <v>1091</v>
      </c>
      <c r="F1034" s="2">
        <f ca="1">IF(Table1[4]="","",COUNT(F$2:F1033)+1)</f>
        <v>1014</v>
      </c>
      <c r="G1034" s="2" t="str">
        <f ca="1">CELL("FORMAT",Table1[7])</f>
        <v>G</v>
      </c>
      <c r="H1034" s="2"/>
      <c r="I1034" s="2"/>
      <c r="J1034" s="2"/>
      <c r="L1034">
        <f ca="1">INDEX(Table1[4],MATCH(ROW()-2,Table1[5]))</f>
        <v>1113</v>
      </c>
      <c r="M1034" s="3" t="str">
        <f ca="1">INDEX(Sheet1!A:A,Table2[[#This Row],[//]])</f>
        <v>PEN &amp; REFILL</v>
      </c>
      <c r="N1034" t="str">
        <f ca="1">IF(INDEX(Sheet1!B:B,Table2[[#This Row],[//]])="","",INDEX(Sheet1!B:B,Table2[[#This Row],[//]]))</f>
        <v/>
      </c>
      <c r="O1034" s="4" t="str">
        <f ca="1">IF(INDEX(Sheet1!C:C,Table2[[#This Row],[//]])="","",INDEX(Sheet1!C:C,Table2[[#This Row],[//]]))</f>
        <v/>
      </c>
      <c r="P1034" s="2" t="str">
        <f ca="1">IF(INDEX(Sheet1!D:D,Table2[[#This Row],[//]])="","",INDEX(Sheet1!D:D,Table2[[#This Row],[//]]))</f>
        <v/>
      </c>
      <c r="Q1034" s="2" t="str">
        <f ca="1">IF(INDEX(Sheet1!E:E,Table2[[#This Row],[//]])="","",INDEX(Sheet1!E:E,Table2[[#This Row],[//]]))</f>
        <v/>
      </c>
    </row>
    <row r="1035" spans="1:17" x14ac:dyDescent="0.25">
      <c r="A1035" s="2">
        <f>IF(OR(Sheet1!A1035=Table1[[#Headers],[NAMA BARANG "JOYKO"]],Sheet1!A1035=""),"",ROW(Sheet1!A1035))</f>
        <v>1035</v>
      </c>
      <c r="B1035" s="2">
        <f>IF(Table1[[#This Row],[NAMA BARANG "JOYKO"]]="","",COUNT(B$2:B1034)+1)</f>
        <v>979</v>
      </c>
      <c r="C1035" s="2" t="str">
        <f>INDEX(Sheet1!A:A,INDEX(Table1[NAMA BARANG "JOYKO"],MATCH(ROW()-2,Table1[1])))</f>
        <v>PALETTE</v>
      </c>
      <c r="D1035" s="2" t="str">
        <f t="shared" si="16"/>
        <v>C2:C1034</v>
      </c>
      <c r="E1035" s="2">
        <f ca="1">IF(_xlfn.IFNA(MATCH(Table1[[#This Row],[2]],INDIRECT(Table1[[#This Row],[3]]),0),0)=0,INDEX(Table1[NAMA BARANG "JOYKO"],MATCH(ROW()-2,Table1[1])),"")</f>
        <v>1092</v>
      </c>
      <c r="F1035" s="2">
        <f ca="1">IF(Table1[4]="","",COUNT(F$2:F1034)+1)</f>
        <v>1015</v>
      </c>
      <c r="G1035" s="2" t="str">
        <f ca="1">CELL("FORMAT",Table1[7])</f>
        <v>G</v>
      </c>
      <c r="H1035" s="2"/>
      <c r="I1035" s="2"/>
      <c r="J1035" s="2"/>
      <c r="L1035">
        <f ca="1">INDEX(Table1[4],MATCH(ROW()-2,Table1[5]))</f>
        <v>1114</v>
      </c>
      <c r="M1035" s="3" t="str">
        <f ca="1">INDEX(Sheet1!A:A,Table2[[#This Row],[//]])</f>
        <v>*Ballpen</v>
      </c>
      <c r="N1035" t="str">
        <f ca="1">IF(INDEX(Sheet1!B:B,Table2[[#This Row],[//]])="","",INDEX(Sheet1!B:B,Table2[[#This Row],[//]]))</f>
        <v/>
      </c>
      <c r="O1035" s="4" t="str">
        <f ca="1">IF(INDEX(Sheet1!C:C,Table2[[#This Row],[//]])="","",INDEX(Sheet1!C:C,Table2[[#This Row],[//]]))</f>
        <v/>
      </c>
      <c r="P1035" s="2" t="str">
        <f ca="1">IF(INDEX(Sheet1!D:D,Table2[[#This Row],[//]])="","",INDEX(Sheet1!D:D,Table2[[#This Row],[//]]))</f>
        <v/>
      </c>
      <c r="Q1035" s="2" t="str">
        <f ca="1">IF(INDEX(Sheet1!E:E,Table2[[#This Row],[//]])="","",INDEX(Sheet1!E:E,Table2[[#This Row],[//]]))</f>
        <v/>
      </c>
    </row>
    <row r="1036" spans="1:17" x14ac:dyDescent="0.25">
      <c r="A1036" s="2">
        <f>IF(OR(Sheet1!A1036=Table1[[#Headers],[NAMA BARANG "JOYKO"]],Sheet1!A1036=""),"",ROW(Sheet1!A1036))</f>
        <v>1036</v>
      </c>
      <c r="B1036" s="2">
        <f>IF(Table1[[#This Row],[NAMA BARANG "JOYKO"]]="","",COUNT(B$2:B1035)+1)</f>
        <v>980</v>
      </c>
      <c r="C1036" s="2" t="str">
        <f>INDEX(Sheet1!A:A,INDEX(Table1[NAMA BARANG "JOYKO"],MATCH(ROW()-2,Table1[1])))</f>
        <v>Palette PLT-111</v>
      </c>
      <c r="D1036" s="2" t="str">
        <f t="shared" si="16"/>
        <v>C2:C1035</v>
      </c>
      <c r="E1036" s="2">
        <f ca="1">IF(_xlfn.IFNA(MATCH(Table1[[#This Row],[2]],INDIRECT(Table1[[#This Row],[3]]),0),0)=0,INDEX(Table1[NAMA BARANG "JOYKO"],MATCH(ROW()-2,Table1[1])),"")</f>
        <v>1093</v>
      </c>
      <c r="F1036" s="2">
        <f ca="1">IF(Table1[4]="","",COUNT(F$2:F1035)+1)</f>
        <v>1016</v>
      </c>
      <c r="G1036" s="2" t="str">
        <f ca="1">CELL("FORMAT",Table1[7])</f>
        <v>G</v>
      </c>
      <c r="H1036" s="2"/>
      <c r="I1036" s="2"/>
      <c r="J1036" s="2"/>
      <c r="L1036">
        <f ca="1">INDEX(Table1[4],MATCH(ROW()-2,Table1[5]))</f>
        <v>1115</v>
      </c>
      <c r="M1036" t="str">
        <f ca="1">INDEX(Sheet1!A:A,Table2[[#This Row],[//]])</f>
        <v>Ballpen BP-142</v>
      </c>
      <c r="N1036" t="str">
        <f ca="1">IF(INDEX(Sheet1!B:B,Table2[[#This Row],[//]])="","",INDEX(Sheet1!B:B,Table2[[#This Row],[//]]))</f>
        <v>12pcsx12smallbxsx10bigbxs</v>
      </c>
      <c r="O1036" s="4">
        <f ca="1">IF(INDEX(Sheet1!C:C,Table2[[#This Row],[//]])="","",INDEX(Sheet1!C:C,Table2[[#This Row],[//]]))</f>
        <v>9240</v>
      </c>
      <c r="P1036" s="2" t="str">
        <f ca="1">IF(INDEX(Sheet1!D:D,Table2[[#This Row],[//]])="","",INDEX(Sheet1!D:D,Table2[[#This Row],[//]]))</f>
        <v>dz</v>
      </c>
      <c r="Q1036" s="2" t="str">
        <f ca="1">IF(INDEX(Sheet1!E:E,Table2[[#This Row],[//]])="","",INDEX(Sheet1!E:E,Table2[[#This Row],[//]]))</f>
        <v>++</v>
      </c>
    </row>
    <row r="1037" spans="1:17" x14ac:dyDescent="0.25">
      <c r="A1037" s="2">
        <f>IF(OR(Sheet1!A1037=Table1[[#Headers],[NAMA BARANG "JOYKO"]],Sheet1!A1037=""),"",ROW(Sheet1!A1037))</f>
        <v>1037</v>
      </c>
      <c r="B1037" s="2">
        <f>IF(Table1[[#This Row],[NAMA BARANG "JOYKO"]]="","",COUNT(B$2:B1036)+1)</f>
        <v>981</v>
      </c>
      <c r="C1037" s="2" t="str">
        <f>INDEX(Sheet1!A:A,INDEX(Table1[NAMA BARANG "JOYKO"],MATCH(ROW()-2,Table1[1])))</f>
        <v>Palette PLT-114</v>
      </c>
      <c r="D1037" s="2" t="str">
        <f t="shared" si="16"/>
        <v>C2:C1036</v>
      </c>
      <c r="E1037" s="2">
        <f ca="1">IF(_xlfn.IFNA(MATCH(Table1[[#This Row],[2]],INDIRECT(Table1[[#This Row],[3]]),0),0)=0,INDEX(Table1[NAMA BARANG "JOYKO"],MATCH(ROW()-2,Table1[1])),"")</f>
        <v>1094</v>
      </c>
      <c r="F1037" s="2">
        <f ca="1">IF(Table1[4]="","",COUNT(F$2:F1036)+1)</f>
        <v>1017</v>
      </c>
      <c r="G1037" s="2" t="str">
        <f ca="1">CELL("FORMAT",Table1[7])</f>
        <v>G</v>
      </c>
      <c r="H1037" s="2"/>
      <c r="I1037" s="2"/>
      <c r="J1037" s="2"/>
      <c r="L1037">
        <f ca="1">INDEX(Table1[4],MATCH(ROW()-2,Table1[5]))</f>
        <v>1116</v>
      </c>
      <c r="M1037" t="str">
        <f ca="1">INDEX(Sheet1!A:A,Table2[[#This Row],[//]])</f>
        <v>Ballpen BP-179 (Spirit)</v>
      </c>
      <c r="N1037" t="str">
        <f ca="1">IF(INDEX(Sheet1!B:B,Table2[[#This Row],[//]])="","",INDEX(Sheet1!B:B,Table2[[#This Row],[//]]))</f>
        <v>12pcsx12smallbxsx12bigbxs</v>
      </c>
      <c r="O1037" s="4">
        <f ca="1">IF(INDEX(Sheet1!C:C,Table2[[#This Row],[//]])="","",INDEX(Sheet1!C:C,Table2[[#This Row],[//]]))</f>
        <v>28200</v>
      </c>
      <c r="P1037" s="2" t="str">
        <f ca="1">IF(INDEX(Sheet1!D:D,Table2[[#This Row],[//]])="","",INDEX(Sheet1!D:D,Table2[[#This Row],[//]]))</f>
        <v>dz</v>
      </c>
      <c r="Q1037" s="2" t="str">
        <f ca="1">IF(INDEX(Sheet1!E:E,Table2[[#This Row],[//]])="","",INDEX(Sheet1!E:E,Table2[[#This Row],[//]]))</f>
        <v>++</v>
      </c>
    </row>
    <row r="1038" spans="1:17" x14ac:dyDescent="0.25">
      <c r="A1038" s="2">
        <f>IF(OR(Sheet1!A1038=Table1[[#Headers],[NAMA BARANG "JOYKO"]],Sheet1!A1038=""),"",ROW(Sheet1!A1038))</f>
        <v>1038</v>
      </c>
      <c r="B1038" s="2">
        <f>IF(Table1[[#This Row],[NAMA BARANG "JOYKO"]]="","",COUNT(B$2:B1037)+1)</f>
        <v>982</v>
      </c>
      <c r="C1038" s="2" t="str">
        <f>INDEX(Sheet1!A:A,INDEX(Table1[NAMA BARANG "JOYKO"],MATCH(ROW()-2,Table1[1])))</f>
        <v>Palette PLT-115</v>
      </c>
      <c r="D1038" s="2" t="str">
        <f t="shared" si="16"/>
        <v>C2:C1037</v>
      </c>
      <c r="E1038" s="2">
        <f ca="1">IF(_xlfn.IFNA(MATCH(Table1[[#This Row],[2]],INDIRECT(Table1[[#This Row],[3]]),0),0)=0,INDEX(Table1[NAMA BARANG "JOYKO"],MATCH(ROW()-2,Table1[1])),"")</f>
        <v>1095</v>
      </c>
      <c r="F1038" s="2">
        <f ca="1">IF(Table1[4]="","",COUNT(F$2:F1037)+1)</f>
        <v>1018</v>
      </c>
      <c r="G1038" s="2" t="str">
        <f ca="1">CELL("FORMAT",Table1[7])</f>
        <v>G</v>
      </c>
      <c r="H1038" s="2"/>
      <c r="I1038" s="2"/>
      <c r="J1038" s="2"/>
      <c r="L1038">
        <f ca="1">INDEX(Table1[4],MATCH(ROW()-2,Table1[5]))</f>
        <v>1117</v>
      </c>
      <c r="M1038" t="str">
        <f ca="1">INDEX(Sheet1!A:A,Table2[[#This Row],[//]])</f>
        <v>Ballpen BP-183 (Sona)</v>
      </c>
      <c r="N1038" t="str">
        <f ca="1">IF(INDEX(Sheet1!B:B,Table2[[#This Row],[//]])="","",INDEX(Sheet1!B:B,Table2[[#This Row],[//]]))</f>
        <v>12pcsx12smallbxsx12bigbxs</v>
      </c>
      <c r="O1038" s="4">
        <f ca="1">IF(INDEX(Sheet1!C:C,Table2[[#This Row],[//]])="","",INDEX(Sheet1!C:C,Table2[[#This Row],[//]]))</f>
        <v>28800</v>
      </c>
      <c r="P1038" s="2" t="str">
        <f ca="1">IF(INDEX(Sheet1!D:D,Table2[[#This Row],[//]])="","",INDEX(Sheet1!D:D,Table2[[#This Row],[//]]))</f>
        <v>dz</v>
      </c>
      <c r="Q1038" s="2" t="str">
        <f ca="1">IF(INDEX(Sheet1!E:E,Table2[[#This Row],[//]])="","",INDEX(Sheet1!E:E,Table2[[#This Row],[//]]))</f>
        <v>++</v>
      </c>
    </row>
    <row r="1039" spans="1:17" x14ac:dyDescent="0.25">
      <c r="A1039" s="2">
        <f>IF(OR(Sheet1!A1039=Table1[[#Headers],[NAMA BARANG "JOYKO"]],Sheet1!A1039=""),"",ROW(Sheet1!A1039))</f>
        <v>1039</v>
      </c>
      <c r="B1039" s="2">
        <f>IF(Table1[[#This Row],[NAMA BARANG "JOYKO"]]="","",COUNT(B$2:B1038)+1)</f>
        <v>983</v>
      </c>
      <c r="C1039" s="2" t="str">
        <f>INDEX(Sheet1!A:A,INDEX(Table1[NAMA BARANG "JOYKO"],MATCH(ROW()-2,Table1[1])))</f>
        <v>PAPER</v>
      </c>
      <c r="D1039" s="2" t="str">
        <f t="shared" si="16"/>
        <v>C2:C1038</v>
      </c>
      <c r="E1039" s="2">
        <f ca="1">IF(_xlfn.IFNA(MATCH(Table1[[#This Row],[2]],INDIRECT(Table1[[#This Row],[3]]),0),0)=0,INDEX(Table1[NAMA BARANG "JOYKO"],MATCH(ROW()-2,Table1[1])),"")</f>
        <v>1096</v>
      </c>
      <c r="F1039" s="2">
        <f ca="1">IF(Table1[4]="","",COUNT(F$2:F1038)+1)</f>
        <v>1019</v>
      </c>
      <c r="G1039" s="2" t="str">
        <f ca="1">CELL("FORMAT",Table1[7])</f>
        <v>G</v>
      </c>
      <c r="H1039" s="2"/>
      <c r="I1039" s="2"/>
      <c r="J1039" s="2"/>
      <c r="L1039">
        <f ca="1">INDEX(Table1[4],MATCH(ROW()-2,Table1[5]))</f>
        <v>1118</v>
      </c>
      <c r="M1039" t="str">
        <f ca="1">INDEX(Sheet1!A:A,Table2[[#This Row],[//]])</f>
        <v>Ballpen BP-184 (Culture)</v>
      </c>
      <c r="N1039" t="str">
        <f ca="1">IF(INDEX(Sheet1!B:B,Table2[[#This Row],[//]])="","",INDEX(Sheet1!B:B,Table2[[#This Row],[//]]))</f>
        <v>12pcsx12smallbxsx12bigbxs</v>
      </c>
      <c r="O1039" s="4">
        <f ca="1">IF(INDEX(Sheet1!C:C,Table2[[#This Row],[//]])="","",INDEX(Sheet1!C:C,Table2[[#This Row],[//]]))</f>
        <v>28200</v>
      </c>
      <c r="P1039" s="2" t="str">
        <f ca="1">IF(INDEX(Sheet1!D:D,Table2[[#This Row],[//]])="","",INDEX(Sheet1!D:D,Table2[[#This Row],[//]]))</f>
        <v>dz</v>
      </c>
      <c r="Q1039" s="2" t="str">
        <f ca="1">IF(INDEX(Sheet1!E:E,Table2[[#This Row],[//]])="","",INDEX(Sheet1!E:E,Table2[[#This Row],[//]]))</f>
        <v>++</v>
      </c>
    </row>
    <row r="1040" spans="1:17" x14ac:dyDescent="0.25">
      <c r="A1040" s="2">
        <f>IF(OR(Sheet1!A1040=Table1[[#Headers],[NAMA BARANG "JOYKO"]],Sheet1!A1040=""),"",ROW(Sheet1!A1040))</f>
        <v>1040</v>
      </c>
      <c r="B1040" s="2">
        <f>IF(Table1[[#This Row],[NAMA BARANG "JOYKO"]]="","",COUNT(B$2:B1039)+1)</f>
        <v>984</v>
      </c>
      <c r="C1040" s="2" t="str">
        <f>INDEX(Sheet1!A:A,INDEX(Table1[NAMA BARANG "JOYKO"],MATCH(ROW()-2,Table1[1])))</f>
        <v>Double Side Matte Ink Jet Paper DMP-01</v>
      </c>
      <c r="D1040" s="2" t="str">
        <f t="shared" si="16"/>
        <v>C2:C1039</v>
      </c>
      <c r="E1040" s="2">
        <f ca="1">IF(_xlfn.IFNA(MATCH(Table1[[#This Row],[2]],INDIRECT(Table1[[#This Row],[3]]),0),0)=0,INDEX(Table1[NAMA BARANG "JOYKO"],MATCH(ROW()-2,Table1[1])),"")</f>
        <v>1097</v>
      </c>
      <c r="F1040" s="2">
        <f ca="1">IF(Table1[4]="","",COUNT(F$2:F1039)+1)</f>
        <v>1020</v>
      </c>
      <c r="G1040" s="2" t="str">
        <f ca="1">CELL("FORMAT",Table1[7])</f>
        <v>G</v>
      </c>
      <c r="H1040" s="2"/>
      <c r="I1040" s="2"/>
      <c r="J1040" s="2"/>
      <c r="L1040">
        <f ca="1">INDEX(Table1[4],MATCH(ROW()-2,Table1[5]))</f>
        <v>1119</v>
      </c>
      <c r="M1040" t="str">
        <f ca="1">INDEX(Sheet1!A:A,Table2[[#This Row],[//]])</f>
        <v>Ballpen BP-192 (Legand)</v>
      </c>
      <c r="N1040" t="str">
        <f ca="1">IF(INDEX(Sheet1!B:B,Table2[[#This Row],[//]])="","",INDEX(Sheet1!B:B,Table2[[#This Row],[//]]))</f>
        <v>12pcsx12smallbxsx12bigbxs</v>
      </c>
      <c r="O1040" s="4">
        <f ca="1">IF(INDEX(Sheet1!C:C,Table2[[#This Row],[//]])="","",INDEX(Sheet1!C:C,Table2[[#This Row],[//]]))</f>
        <v>18000</v>
      </c>
      <c r="P1040" s="2" t="str">
        <f ca="1">IF(INDEX(Sheet1!D:D,Table2[[#This Row],[//]])="","",INDEX(Sheet1!D:D,Table2[[#This Row],[//]]))</f>
        <v>dz</v>
      </c>
      <c r="Q1040" s="2" t="str">
        <f ca="1">IF(INDEX(Sheet1!E:E,Table2[[#This Row],[//]])="","",INDEX(Sheet1!E:E,Table2[[#This Row],[//]]))</f>
        <v>++</v>
      </c>
    </row>
    <row r="1041" spans="1:17" x14ac:dyDescent="0.25">
      <c r="A1041" s="2">
        <f>IF(OR(Sheet1!A1041=Table1[[#Headers],[NAMA BARANG "JOYKO"]],Sheet1!A1041=""),"",ROW(Sheet1!A1041))</f>
        <v>1041</v>
      </c>
      <c r="B1041" s="2">
        <f>IF(Table1[[#This Row],[NAMA BARANG "JOYKO"]]="","",COUNT(B$2:B1040)+1)</f>
        <v>985</v>
      </c>
      <c r="C1041" s="2" t="str">
        <f>INDEX(Sheet1!A:A,INDEX(Table1[NAMA BARANG "JOYKO"],MATCH(ROW()-2,Table1[1])))</f>
        <v>Glossy Photo Paper GSP-A4-120</v>
      </c>
      <c r="D1041" s="2" t="str">
        <f t="shared" si="16"/>
        <v>C2:C1040</v>
      </c>
      <c r="E1041" s="2">
        <f ca="1">IF(_xlfn.IFNA(MATCH(Table1[[#This Row],[2]],INDIRECT(Table1[[#This Row],[3]]),0),0)=0,INDEX(Table1[NAMA BARANG "JOYKO"],MATCH(ROW()-2,Table1[1])),"")</f>
        <v>1098</v>
      </c>
      <c r="F1041" s="2">
        <f ca="1">IF(Table1[4]="","",COUNT(F$2:F1040)+1)</f>
        <v>1021</v>
      </c>
      <c r="G1041" s="2" t="str">
        <f ca="1">CELL("FORMAT",Table1[7])</f>
        <v>G</v>
      </c>
      <c r="H1041" s="2"/>
      <c r="I1041" s="2"/>
      <c r="J1041" s="2"/>
      <c r="L1041">
        <f ca="1">INDEX(Table1[4],MATCH(ROW()-2,Table1[5]))</f>
        <v>1120</v>
      </c>
      <c r="M1041" t="str">
        <f ca="1">INDEX(Sheet1!A:A,Table2[[#This Row],[//]])</f>
        <v>Ballpen BP-193 (Zest)</v>
      </c>
      <c r="N1041" t="str">
        <f ca="1">IF(INDEX(Sheet1!B:B,Table2[[#This Row],[//]])="","",INDEX(Sheet1!B:B,Table2[[#This Row],[//]]))</f>
        <v>12pcsx12smallbxsx12bigbxs</v>
      </c>
      <c r="O1041" s="4">
        <f ca="1">IF(INDEX(Sheet1!C:C,Table2[[#This Row],[//]])="","",INDEX(Sheet1!C:C,Table2[[#This Row],[//]]))</f>
        <v>28200</v>
      </c>
      <c r="P1041" s="2" t="str">
        <f ca="1">IF(INDEX(Sheet1!D:D,Table2[[#This Row],[//]])="","",INDEX(Sheet1!D:D,Table2[[#This Row],[//]]))</f>
        <v>dz</v>
      </c>
      <c r="Q1041" s="2" t="str">
        <f ca="1">IF(INDEX(Sheet1!E:E,Table2[[#This Row],[//]])="","",INDEX(Sheet1!E:E,Table2[[#This Row],[//]]))</f>
        <v>++</v>
      </c>
    </row>
    <row r="1042" spans="1:17" x14ac:dyDescent="0.25">
      <c r="A1042" s="2">
        <f>IF(OR(Sheet1!A1042=Table1[[#Headers],[NAMA BARANG "JOYKO"]],Sheet1!A1042=""),"",ROW(Sheet1!A1042))</f>
        <v>1042</v>
      </c>
      <c r="B1042" s="2">
        <f>IF(Table1[[#This Row],[NAMA BARANG "JOYKO"]]="","",COUNT(B$2:B1041)+1)</f>
        <v>986</v>
      </c>
      <c r="C1042" s="2" t="str">
        <f>INDEX(Sheet1!A:A,INDEX(Table1[NAMA BARANG "JOYKO"],MATCH(ROW()-2,Table1[1])))</f>
        <v>Glossy Photo Paper GSS-A4-145 (sticker)</v>
      </c>
      <c r="D1042" s="2" t="str">
        <f t="shared" si="16"/>
        <v>C2:C1041</v>
      </c>
      <c r="E1042" s="2">
        <f ca="1">IF(_xlfn.IFNA(MATCH(Table1[[#This Row],[2]],INDIRECT(Table1[[#This Row],[3]]),0),0)=0,INDEX(Table1[NAMA BARANG "JOYKO"],MATCH(ROW()-2,Table1[1])),"")</f>
        <v>1099</v>
      </c>
      <c r="F1042" s="2">
        <f ca="1">IF(Table1[4]="","",COUNT(F$2:F1041)+1)</f>
        <v>1022</v>
      </c>
      <c r="G1042" s="2" t="str">
        <f ca="1">CELL("FORMAT",Table1[7])</f>
        <v>G</v>
      </c>
      <c r="H1042" s="2"/>
      <c r="I1042" s="2"/>
      <c r="J1042" s="2"/>
      <c r="L1042">
        <f ca="1">INDEX(Table1[4],MATCH(ROW()-2,Table1[5]))</f>
        <v>1121</v>
      </c>
      <c r="M1042" t="str">
        <f ca="1">INDEX(Sheet1!A:A,Table2[[#This Row],[//]])</f>
        <v>Ballpen BP-199 (Trico,3 Color)</v>
      </c>
      <c r="N1042" t="str">
        <f ca="1">IF(INDEX(Sheet1!B:B,Table2[[#This Row],[//]])="","",INDEX(Sheet1!B:B,Table2[[#This Row],[//]]))</f>
        <v>12pcsx12smallbxsx12bigbxs</v>
      </c>
      <c r="O1042" s="4">
        <f ca="1">IF(INDEX(Sheet1!C:C,Table2[[#This Row],[//]])="","",INDEX(Sheet1!C:C,Table2[[#This Row],[//]]))</f>
        <v>45600</v>
      </c>
      <c r="P1042" s="2" t="str">
        <f ca="1">IF(INDEX(Sheet1!D:D,Table2[[#This Row],[//]])="","",INDEX(Sheet1!D:D,Table2[[#This Row],[//]]))</f>
        <v>dz</v>
      </c>
      <c r="Q1042" s="2" t="str">
        <f ca="1">IF(INDEX(Sheet1!E:E,Table2[[#This Row],[//]])="","",INDEX(Sheet1!E:E,Table2[[#This Row],[//]]))</f>
        <v>++</v>
      </c>
    </row>
    <row r="1043" spans="1:17" x14ac:dyDescent="0.25">
      <c r="A1043" s="2">
        <f>IF(OR(Sheet1!A1043=Table1[[#Headers],[NAMA BARANG "JOYKO"]],Sheet1!A1043=""),"",ROW(Sheet1!A1043))</f>
        <v>1043</v>
      </c>
      <c r="B1043" s="2">
        <f>IF(Table1[[#This Row],[NAMA BARANG "JOYKO"]]="","",COUNT(B$2:B1042)+1)</f>
        <v>987</v>
      </c>
      <c r="C1043" s="2" t="str">
        <f>INDEX(Sheet1!A:A,INDEX(Table1[NAMA BARANG "JOYKO"],MATCH(ROW()-2,Table1[1])))</f>
        <v>PAPER</v>
      </c>
      <c r="D1043" s="2" t="str">
        <f t="shared" si="16"/>
        <v>C2:C1042</v>
      </c>
      <c r="E1043" s="2" t="str">
        <f ca="1">IF(_xlfn.IFNA(MATCH(Table1[[#This Row],[2]],INDIRECT(Table1[[#This Row],[3]]),0),0)=0,INDEX(Table1[NAMA BARANG "JOYKO"],MATCH(ROW()-2,Table1[1])),"")</f>
        <v/>
      </c>
      <c r="F1043" s="2" t="str">
        <f ca="1">IF(Table1[4]="","",COUNT(F$2:F1042)+1)</f>
        <v/>
      </c>
      <c r="G1043" s="2" t="str">
        <f ca="1">CELL("FORMAT",Table1[7])</f>
        <v>G</v>
      </c>
      <c r="H1043" s="2"/>
      <c r="I1043" s="2"/>
      <c r="J1043" s="2"/>
      <c r="L1043">
        <f ca="1">INDEX(Table1[4],MATCH(ROW()-2,Table1[5]))</f>
        <v>1122</v>
      </c>
      <c r="M1043" t="str">
        <f ca="1">INDEX(Sheet1!A:A,Table2[[#This Row],[//]])</f>
        <v>Ballpen BP-205 (Culture 1)</v>
      </c>
      <c r="N1043" t="str">
        <f ca="1">IF(INDEX(Sheet1!B:B,Table2[[#This Row],[//]])="","",INDEX(Sheet1!B:B,Table2[[#This Row],[//]]))</f>
        <v>12pcsx12smallbxsx12bigbxs</v>
      </c>
      <c r="O1043" s="4">
        <f ca="1">IF(INDEX(Sheet1!C:C,Table2[[#This Row],[//]])="","",INDEX(Sheet1!C:C,Table2[[#This Row],[//]]))</f>
        <v>31200</v>
      </c>
      <c r="P1043" s="2" t="str">
        <f ca="1">IF(INDEX(Sheet1!D:D,Table2[[#This Row],[//]])="","",INDEX(Sheet1!D:D,Table2[[#This Row],[//]]))</f>
        <v>dz</v>
      </c>
      <c r="Q1043" s="2" t="str">
        <f ca="1">IF(INDEX(Sheet1!E:E,Table2[[#This Row],[//]])="","",INDEX(Sheet1!E:E,Table2[[#This Row],[//]]))</f>
        <v>++</v>
      </c>
    </row>
    <row r="1044" spans="1:17" x14ac:dyDescent="0.25">
      <c r="A1044" s="2">
        <f>IF(OR(Sheet1!A1044=Table1[[#Headers],[NAMA BARANG "JOYKO"]],Sheet1!A1044=""),"",ROW(Sheet1!A1044))</f>
        <v>1044</v>
      </c>
      <c r="B1044" s="2">
        <f>IF(Table1[[#This Row],[NAMA BARANG "JOYKO"]]="","",COUNT(B$2:B1043)+1)</f>
        <v>988</v>
      </c>
      <c r="C1044" s="2" t="str">
        <f>INDEX(Sheet1!A:A,INDEX(Table1[NAMA BARANG "JOYKO"],MATCH(ROW()-2,Table1[1])))</f>
        <v>Glossy Photo Paper GSS-A4-160 (sticker)</v>
      </c>
      <c r="D1044" s="2" t="str">
        <f t="shared" si="16"/>
        <v>C2:C1043</v>
      </c>
      <c r="E1044" s="2">
        <f ca="1">IF(_xlfn.IFNA(MATCH(Table1[[#This Row],[2]],INDIRECT(Table1[[#This Row],[3]]),0),0)=0,INDEX(Table1[NAMA BARANG "JOYKO"],MATCH(ROW()-2,Table1[1])),"")</f>
        <v>1104</v>
      </c>
      <c r="F1044" s="2">
        <f ca="1">IF(Table1[4]="","",COUNT(F$2:F1043)+1)</f>
        <v>1023</v>
      </c>
      <c r="G1044" s="2" t="str">
        <f ca="1">CELL("FORMAT",Table1[7])</f>
        <v>G</v>
      </c>
      <c r="H1044" s="2"/>
      <c r="I1044" s="2"/>
      <c r="J1044" s="2"/>
      <c r="L1044">
        <f ca="1">INDEX(Table1[4],MATCH(ROW()-2,Table1[5]))</f>
        <v>1123</v>
      </c>
      <c r="M1044" t="str">
        <f ca="1">INDEX(Sheet1!A:A,Table2[[#This Row],[//]])</f>
        <v>Ballpen BP-207 (Beta)</v>
      </c>
      <c r="N1044" t="str">
        <f ca="1">IF(INDEX(Sheet1!B:B,Table2[[#This Row],[//]])="","",INDEX(Sheet1!B:B,Table2[[#This Row],[//]]))</f>
        <v>12pcsx12smallbxsx12bigbxs</v>
      </c>
      <c r="O1044" s="4">
        <f ca="1">IF(INDEX(Sheet1!C:C,Table2[[#This Row],[//]])="","",INDEX(Sheet1!C:C,Table2[[#This Row],[//]]))</f>
        <v>15300</v>
      </c>
      <c r="P1044" s="2" t="str">
        <f ca="1">IF(INDEX(Sheet1!D:D,Table2[[#This Row],[//]])="","",INDEX(Sheet1!D:D,Table2[[#This Row],[//]]))</f>
        <v>dz</v>
      </c>
      <c r="Q1044" s="2" t="str">
        <f ca="1">IF(INDEX(Sheet1!E:E,Table2[[#This Row],[//]])="","",INDEX(Sheet1!E:E,Table2[[#This Row],[//]]))</f>
        <v>++</v>
      </c>
    </row>
    <row r="1045" spans="1:17" x14ac:dyDescent="0.25">
      <c r="A1045" s="2" t="str">
        <f>IF(OR(Sheet1!A1045=Table1[[#Headers],[NAMA BARANG "JOYKO"]],Sheet1!A1045=""),"",ROW(Sheet1!A1045))</f>
        <v/>
      </c>
      <c r="B1045" s="2" t="str">
        <f>IF(Table1[[#This Row],[NAMA BARANG "JOYKO"]]="","",COUNT(B$2:B1044)+1)</f>
        <v/>
      </c>
      <c r="C1045" s="2" t="str">
        <f>INDEX(Sheet1!A:A,INDEX(Table1[NAMA BARANG "JOYKO"],MATCH(ROW()-2,Table1[1])))</f>
        <v>Glossy Photo Paper GSP-A4-160</v>
      </c>
      <c r="D1045" s="2" t="str">
        <f t="shared" si="16"/>
        <v>C2:C1044</v>
      </c>
      <c r="E1045" s="2">
        <f ca="1">IF(_xlfn.IFNA(MATCH(Table1[[#This Row],[2]],INDIRECT(Table1[[#This Row],[3]]),0),0)=0,INDEX(Table1[NAMA BARANG "JOYKO"],MATCH(ROW()-2,Table1[1])),"")</f>
        <v>1105</v>
      </c>
      <c r="F1045" s="2">
        <f ca="1">IF(Table1[4]="","",COUNT(F$2:F1044)+1)</f>
        <v>1024</v>
      </c>
      <c r="G1045" s="2" t="str">
        <f ca="1">CELL("FORMAT",Table1[7])</f>
        <v>G</v>
      </c>
      <c r="H1045" s="2"/>
      <c r="I1045" s="2"/>
      <c r="J1045" s="2"/>
      <c r="L1045">
        <f ca="1">INDEX(Table1[4],MATCH(ROW()-2,Table1[5]))</f>
        <v>1124</v>
      </c>
      <c r="M1045" t="str">
        <f ca="1">INDEX(Sheet1!A:A,Table2[[#This Row],[//]])</f>
        <v>Ballpen BP-213 (Quaco,4 Color)</v>
      </c>
      <c r="N1045" t="str">
        <f ca="1">IF(INDEX(Sheet1!B:B,Table2[[#This Row],[//]])="","",INDEX(Sheet1!B:B,Table2[[#This Row],[//]]))</f>
        <v>12pcsx12smallbxsx12bigbxs</v>
      </c>
      <c r="O1045" s="4">
        <f ca="1">IF(INDEX(Sheet1!C:C,Table2[[#This Row],[//]])="","",INDEX(Sheet1!C:C,Table2[[#This Row],[//]]))</f>
        <v>52800</v>
      </c>
      <c r="P1045" s="2" t="str">
        <f ca="1">IF(INDEX(Sheet1!D:D,Table2[[#This Row],[//]])="","",INDEX(Sheet1!D:D,Table2[[#This Row],[//]]))</f>
        <v>dz</v>
      </c>
      <c r="Q1045" s="2" t="str">
        <f ca="1">IF(INDEX(Sheet1!E:E,Table2[[#This Row],[//]])="","",INDEX(Sheet1!E:E,Table2[[#This Row],[//]]))</f>
        <v>++</v>
      </c>
    </row>
    <row r="1046" spans="1:17" x14ac:dyDescent="0.25">
      <c r="A1046" s="2" t="str">
        <f>IF(OR(Sheet1!A1046=Table1[[#Headers],[NAMA BARANG "JOYKO"]],Sheet1!A1046=""),"",ROW(Sheet1!A1046))</f>
        <v/>
      </c>
      <c r="B1046" s="2" t="str">
        <f>IF(Table1[[#This Row],[NAMA BARANG "JOYKO"]]="","",COUNT(B$2:B1045)+1)</f>
        <v/>
      </c>
      <c r="C1046" s="2" t="str">
        <f>INDEX(Sheet1!A:A,INDEX(Table1[NAMA BARANG "JOYKO"],MATCH(ROW()-2,Table1[1])))</f>
        <v>Glossy Photo Paper GSP-A4-180</v>
      </c>
      <c r="D1046" s="2" t="str">
        <f t="shared" si="16"/>
        <v>C2:C1045</v>
      </c>
      <c r="E1046" s="2">
        <f ca="1">IF(_xlfn.IFNA(MATCH(Table1[[#This Row],[2]],INDIRECT(Table1[[#This Row],[3]]),0),0)=0,INDEX(Table1[NAMA BARANG "JOYKO"],MATCH(ROW()-2,Table1[1])),"")</f>
        <v>1106</v>
      </c>
      <c r="F1046" s="2">
        <f ca="1">IF(Table1[4]="","",COUNT(F$2:F1045)+1)</f>
        <v>1025</v>
      </c>
      <c r="G1046" s="2" t="str">
        <f ca="1">CELL("FORMAT",Table1[7])</f>
        <v>G</v>
      </c>
      <c r="H1046" s="2"/>
      <c r="I1046" s="2"/>
      <c r="J1046" s="2"/>
      <c r="L1046">
        <f ca="1">INDEX(Table1[4],MATCH(ROW()-2,Table1[5]))</f>
        <v>1125</v>
      </c>
      <c r="M1046" t="str">
        <f ca="1">INDEX(Sheet1!A:A,Table2[[#This Row],[//]])</f>
        <v>Ballpen BP-216 (Captain)</v>
      </c>
      <c r="N1046" t="str">
        <f ca="1">IF(INDEX(Sheet1!B:B,Table2[[#This Row],[//]])="","",INDEX(Sheet1!B:B,Table2[[#This Row],[//]]))</f>
        <v>12pcsx12smallbxsx12bigbxs</v>
      </c>
      <c r="O1046" s="4">
        <f ca="1">IF(INDEX(Sheet1!C:C,Table2[[#This Row],[//]])="","",INDEX(Sheet1!C:C,Table2[[#This Row],[//]]))</f>
        <v>30000</v>
      </c>
      <c r="P1046" s="2" t="str">
        <f ca="1">IF(INDEX(Sheet1!D:D,Table2[[#This Row],[//]])="","",INDEX(Sheet1!D:D,Table2[[#This Row],[//]]))</f>
        <v>dz</v>
      </c>
      <c r="Q1046" s="2" t="str">
        <f ca="1">IF(INDEX(Sheet1!E:E,Table2[[#This Row],[//]])="","",INDEX(Sheet1!E:E,Table2[[#This Row],[//]]))</f>
        <v>++</v>
      </c>
    </row>
    <row r="1047" spans="1:17" x14ac:dyDescent="0.25">
      <c r="A1047" s="2" t="str">
        <f>IF(OR(Sheet1!A1047=Table1[[#Headers],[NAMA BARANG "JOYKO"]],Sheet1!A1047=""),"",ROW(Sheet1!A1047))</f>
        <v/>
      </c>
      <c r="B1047" s="2" t="str">
        <f>IF(Table1[[#This Row],[NAMA BARANG "JOYKO"]]="","",COUNT(B$2:B1046)+1)</f>
        <v/>
      </c>
      <c r="C1047" s="2" t="str">
        <f>INDEX(Sheet1!A:A,INDEX(Table1[NAMA BARANG "JOYKO"],MATCH(ROW()-2,Table1[1])))</f>
        <v>Glossy Photo Paper GSP-A4-210</v>
      </c>
      <c r="D1047" s="2" t="str">
        <f t="shared" si="16"/>
        <v>C2:C1046</v>
      </c>
      <c r="E1047" s="2">
        <f ca="1">IF(_xlfn.IFNA(MATCH(Table1[[#This Row],[2]],INDIRECT(Table1[[#This Row],[3]]),0),0)=0,INDEX(Table1[NAMA BARANG "JOYKO"],MATCH(ROW()-2,Table1[1])),"")</f>
        <v>1107</v>
      </c>
      <c r="F1047" s="2">
        <f ca="1">IF(Table1[4]="","",COUNT(F$2:F1046)+1)</f>
        <v>1026</v>
      </c>
      <c r="G1047" s="2" t="str">
        <f ca="1">CELL("FORMAT",Table1[7])</f>
        <v>G</v>
      </c>
      <c r="H1047" s="2"/>
      <c r="I1047" s="2"/>
      <c r="J1047" s="2"/>
      <c r="L1047">
        <f ca="1">INDEX(Table1[4],MATCH(ROW()-2,Table1[5]))</f>
        <v>1126</v>
      </c>
      <c r="M1047" t="str">
        <f ca="1">INDEX(Sheet1!A:A,Table2[[#This Row],[//]])</f>
        <v>Ballpen BP-232 (Savana 4)</v>
      </c>
      <c r="N1047" t="str">
        <f ca="1">IF(INDEX(Sheet1!B:B,Table2[[#This Row],[//]])="","",INDEX(Sheet1!B:B,Table2[[#This Row],[//]]))</f>
        <v>12pcsx12smallbxsx12bigbxs</v>
      </c>
      <c r="O1047" s="4">
        <f ca="1">IF(INDEX(Sheet1!C:C,Table2[[#This Row],[//]])="","",INDEX(Sheet1!C:C,Table2[[#This Row],[//]]))</f>
        <v>28800</v>
      </c>
      <c r="P1047" s="2" t="str">
        <f ca="1">IF(INDEX(Sheet1!D:D,Table2[[#This Row],[//]])="","",INDEX(Sheet1!D:D,Table2[[#This Row],[//]]))</f>
        <v>dz</v>
      </c>
      <c r="Q1047" s="2" t="str">
        <f ca="1">IF(INDEX(Sheet1!E:E,Table2[[#This Row],[//]])="","",INDEX(Sheet1!E:E,Table2[[#This Row],[//]]))</f>
        <v>++</v>
      </c>
    </row>
    <row r="1048" spans="1:17" x14ac:dyDescent="0.25">
      <c r="A1048" s="2">
        <f>IF(OR(Sheet1!A1048=Table1[[#Headers],[NAMA BARANG "JOYKO"]],Sheet1!A1048=""),"",ROW(Sheet1!A1048))</f>
        <v>1048</v>
      </c>
      <c r="B1048" s="2">
        <f>IF(Table1[[#This Row],[NAMA BARANG "JOYKO"]]="","",COUNT(B$2:B1047)+1)</f>
        <v>989</v>
      </c>
      <c r="C1048" s="2" t="str">
        <f>INDEX(Sheet1!A:A,INDEX(Table1[NAMA BARANG "JOYKO"],MATCH(ROW()-2,Table1[1])))</f>
        <v>Glossy Photo Paper GSP-A4-230</v>
      </c>
      <c r="D1048" s="2" t="str">
        <f t="shared" si="16"/>
        <v>C2:C1047</v>
      </c>
      <c r="E1048" s="2">
        <f ca="1">IF(_xlfn.IFNA(MATCH(Table1[[#This Row],[2]],INDIRECT(Table1[[#This Row],[3]]),0),0)=0,INDEX(Table1[NAMA BARANG "JOYKO"],MATCH(ROW()-2,Table1[1])),"")</f>
        <v>1108</v>
      </c>
      <c r="F1048" s="2">
        <f ca="1">IF(Table1[4]="","",COUNT(F$2:F1047)+1)</f>
        <v>1027</v>
      </c>
      <c r="G1048" s="2" t="str">
        <f ca="1">CELL("FORMAT",Table1[7])</f>
        <v>G</v>
      </c>
      <c r="H1048" s="2"/>
      <c r="I1048" s="2"/>
      <c r="J1048" s="2"/>
      <c r="L1048">
        <f ca="1">INDEX(Table1[4],MATCH(ROW()-2,Table1[5]))</f>
        <v>1127</v>
      </c>
      <c r="M1048" t="str">
        <f ca="1">INDEX(Sheet1!A:A,Table2[[#This Row],[//]])</f>
        <v>Ballpen BP-236 ( Sito )</v>
      </c>
      <c r="N1048" t="str">
        <f ca="1">IF(INDEX(Sheet1!B:B,Table2[[#This Row],[//]])="","",INDEX(Sheet1!B:B,Table2[[#This Row],[//]]))</f>
        <v>12pcsx12smallbxsx6bigbxs</v>
      </c>
      <c r="O1048" s="4">
        <f ca="1">IF(INDEX(Sheet1!C:C,Table2[[#This Row],[//]])="","",INDEX(Sheet1!C:C,Table2[[#This Row],[//]]))</f>
        <v>76800</v>
      </c>
      <c r="P1048" s="2" t="str">
        <f ca="1">IF(INDEX(Sheet1!D:D,Table2[[#This Row],[//]])="","",INDEX(Sheet1!D:D,Table2[[#This Row],[//]]))</f>
        <v>dz</v>
      </c>
      <c r="Q1048" s="2" t="str">
        <f ca="1">IF(INDEX(Sheet1!E:E,Table2[[#This Row],[//]])="","",INDEX(Sheet1!E:E,Table2[[#This Row],[//]]))</f>
        <v>++</v>
      </c>
    </row>
    <row r="1049" spans="1:17" x14ac:dyDescent="0.25">
      <c r="A1049" s="2">
        <f>IF(OR(Sheet1!A1049=Table1[[#Headers],[NAMA BARANG "JOYKO"]],Sheet1!A1049=""),"",ROW(Sheet1!A1049))</f>
        <v>1049</v>
      </c>
      <c r="B1049" s="2">
        <f>IF(Table1[[#This Row],[NAMA BARANG "JOYKO"]]="","",COUNT(B$2:B1048)+1)</f>
        <v>990</v>
      </c>
      <c r="C1049" s="2" t="str">
        <f>INDEX(Sheet1!A:A,INDEX(Table1[NAMA BARANG "JOYKO"],MATCH(ROW()-2,Table1[1])))</f>
        <v>Glossy Photo Paper GSP-05 (230 gram) A3</v>
      </c>
      <c r="D1049" s="2" t="str">
        <f t="shared" si="16"/>
        <v>C2:C1048</v>
      </c>
      <c r="E1049" s="2">
        <f ca="1">IF(_xlfn.IFNA(MATCH(Table1[[#This Row],[2]],INDIRECT(Table1[[#This Row],[3]]),0),0)=0,INDEX(Table1[NAMA BARANG "JOYKO"],MATCH(ROW()-2,Table1[1])),"")</f>
        <v>1109</v>
      </c>
      <c r="F1049" s="2">
        <f ca="1">IF(Table1[4]="","",COUNT(F$2:F1048)+1)</f>
        <v>1028</v>
      </c>
      <c r="G1049" s="2" t="str">
        <f ca="1">CELL("FORMAT",Table1[7])</f>
        <v>G</v>
      </c>
      <c r="H1049" s="2"/>
      <c r="I1049" s="2"/>
      <c r="J1049" s="2"/>
      <c r="L1049">
        <f ca="1">INDEX(Table1[4],MATCH(ROW()-2,Table1[5]))</f>
        <v>1128</v>
      </c>
      <c r="M1049" t="str">
        <f ca="1">INDEX(Sheet1!A:A,Table2[[#This Row],[//]])</f>
        <v>Ballpen BP-248 (Suma)</v>
      </c>
      <c r="N1049" t="str">
        <f ca="1">IF(INDEX(Sheet1!B:B,Table2[[#This Row],[//]])="","",INDEX(Sheet1!B:B,Table2[[#This Row],[//]]))</f>
        <v>12pcsx12smallbxsx12bigbxs</v>
      </c>
      <c r="O1049" s="4">
        <f ca="1">IF(INDEX(Sheet1!C:C,Table2[[#This Row],[//]])="","",INDEX(Sheet1!C:C,Table2[[#This Row],[//]]))</f>
        <v>7800</v>
      </c>
      <c r="P1049" s="2" t="str">
        <f ca="1">IF(INDEX(Sheet1!D:D,Table2[[#This Row],[//]])="","",INDEX(Sheet1!D:D,Table2[[#This Row],[//]]))</f>
        <v>dz</v>
      </c>
      <c r="Q1049" s="2" t="str">
        <f ca="1">IF(INDEX(Sheet1!E:E,Table2[[#This Row],[//]])="","",INDEX(Sheet1!E:E,Table2[[#This Row],[//]]))</f>
        <v>++</v>
      </c>
    </row>
    <row r="1050" spans="1:17" x14ac:dyDescent="0.25">
      <c r="A1050" s="2">
        <f>IF(OR(Sheet1!A1050=Table1[[#Headers],[NAMA BARANG "JOYKO"]],Sheet1!A1050=""),"",ROW(Sheet1!A1050))</f>
        <v>1050</v>
      </c>
      <c r="B1050" s="2">
        <f>IF(Table1[[#This Row],[NAMA BARANG "JOYKO"]]="","",COUNT(B$2:B1049)+1)</f>
        <v>991</v>
      </c>
      <c r="C1050" s="2" t="str">
        <f>INDEX(Sheet1!A:A,INDEX(Table1[NAMA BARANG "JOYKO"],MATCH(ROW()-2,Table1[1])))</f>
        <v>Glossy Photo Paper GSP-06 (210 gram) A3</v>
      </c>
      <c r="D1050" s="2" t="str">
        <f t="shared" si="16"/>
        <v>C2:C1049</v>
      </c>
      <c r="E1050" s="2">
        <f ca="1">IF(_xlfn.IFNA(MATCH(Table1[[#This Row],[2]],INDIRECT(Table1[[#This Row],[3]]),0),0)=0,INDEX(Table1[NAMA BARANG "JOYKO"],MATCH(ROW()-2,Table1[1])),"")</f>
        <v>1110</v>
      </c>
      <c r="F1050" s="2">
        <f ca="1">IF(Table1[4]="","",COUNT(F$2:F1049)+1)</f>
        <v>1029</v>
      </c>
      <c r="G1050" s="2" t="str">
        <f ca="1">CELL("FORMAT",Table1[7])</f>
        <v>G</v>
      </c>
      <c r="H1050" s="2"/>
      <c r="I1050" s="2"/>
      <c r="J1050" s="2"/>
      <c r="L1050">
        <f ca="1">INDEX(Table1[4],MATCH(ROW()-2,Table1[5]))</f>
        <v>1129</v>
      </c>
      <c r="M1050" t="str">
        <f ca="1">INDEX(Sheet1!A:A,Table2[[#This Row],[//]])</f>
        <v>Ballpen BP-249 (Lino)</v>
      </c>
      <c r="N1050" t="str">
        <f ca="1">IF(INDEX(Sheet1!B:B,Table2[[#This Row],[//]])="","",INDEX(Sheet1!B:B,Table2[[#This Row],[//]]))</f>
        <v>12pcsx12smallbxsx12bigbxs</v>
      </c>
      <c r="O1050" s="4">
        <f ca="1">IF(INDEX(Sheet1!C:C,Table2[[#This Row],[//]])="","",INDEX(Sheet1!C:C,Table2[[#This Row],[//]]))</f>
        <v>6900</v>
      </c>
      <c r="P1050" s="2" t="str">
        <f ca="1">IF(INDEX(Sheet1!D:D,Table2[[#This Row],[//]])="","",INDEX(Sheet1!D:D,Table2[[#This Row],[//]]))</f>
        <v>dz</v>
      </c>
      <c r="Q1050" s="2" t="str">
        <f ca="1">IF(INDEX(Sheet1!E:E,Table2[[#This Row],[//]])="","",INDEX(Sheet1!E:E,Table2[[#This Row],[//]]))</f>
        <v>++</v>
      </c>
    </row>
    <row r="1051" spans="1:17" x14ac:dyDescent="0.25">
      <c r="A1051" s="2">
        <f>IF(OR(Sheet1!A1051=Table1[[#Headers],[NAMA BARANG "JOYKO"]],Sheet1!A1051=""),"",ROW(Sheet1!A1051))</f>
        <v>1051</v>
      </c>
      <c r="B1051" s="2">
        <f>IF(Table1[[#This Row],[NAMA BARANG "JOYKO"]]="","",COUNT(B$2:B1050)+1)</f>
        <v>992</v>
      </c>
      <c r="C1051" s="2" t="str">
        <f>INDEX(Sheet1!A:A,INDEX(Table1[NAMA BARANG "JOYKO"],MATCH(ROW()-2,Table1[1])))</f>
        <v>Glossy Photo Paper GSP-08</v>
      </c>
      <c r="D1051" s="2" t="str">
        <f t="shared" si="16"/>
        <v>C2:C1050</v>
      </c>
      <c r="E1051" s="2">
        <f ca="1">IF(_xlfn.IFNA(MATCH(Table1[[#This Row],[2]],INDIRECT(Table1[[#This Row],[3]]),0),0)=0,INDEX(Table1[NAMA BARANG "JOYKO"],MATCH(ROW()-2,Table1[1])),"")</f>
        <v>1111</v>
      </c>
      <c r="F1051" s="2">
        <f ca="1">IF(Table1[4]="","",COUNT(F$2:F1050)+1)</f>
        <v>1030</v>
      </c>
      <c r="G1051" s="2" t="str">
        <f ca="1">CELL("FORMAT",Table1[7])</f>
        <v>G</v>
      </c>
      <c r="H1051" s="2"/>
      <c r="I1051" s="2"/>
      <c r="J1051" s="2"/>
      <c r="L1051">
        <f ca="1">INDEX(Table1[4],MATCH(ROW()-2,Table1[5]))</f>
        <v>1130</v>
      </c>
      <c r="M1051" t="str">
        <f ca="1">INDEX(Sheet1!A:A,Table2[[#This Row],[//]])</f>
        <v xml:space="preserve">Ballpen BP-250 (Briz) </v>
      </c>
      <c r="N1051" t="str">
        <f ca="1">IF(INDEX(Sheet1!B:B,Table2[[#This Row],[//]])="","",INDEX(Sheet1!B:B,Table2[[#This Row],[//]]))</f>
        <v>12pcsx12smallbxsx12bigbxs</v>
      </c>
      <c r="O1051" s="4">
        <f ca="1">IF(INDEX(Sheet1!C:C,Table2[[#This Row],[//]])="","",INDEX(Sheet1!C:C,Table2[[#This Row],[//]]))</f>
        <v>7020</v>
      </c>
      <c r="P1051" s="2" t="str">
        <f ca="1">IF(INDEX(Sheet1!D:D,Table2[[#This Row],[//]])="","",INDEX(Sheet1!D:D,Table2[[#This Row],[//]]))</f>
        <v>dz</v>
      </c>
      <c r="Q1051" s="2" t="str">
        <f ca="1">IF(INDEX(Sheet1!E:E,Table2[[#This Row],[//]])="","",INDEX(Sheet1!E:E,Table2[[#This Row],[//]]))</f>
        <v>++</v>
      </c>
    </row>
    <row r="1052" spans="1:17" x14ac:dyDescent="0.25">
      <c r="A1052" s="2">
        <f>IF(OR(Sheet1!A1052=Table1[[#Headers],[NAMA BARANG "JOYKO"]],Sheet1!A1052=""),"",ROW(Sheet1!A1052))</f>
        <v>1052</v>
      </c>
      <c r="B1052" s="2">
        <f>IF(Table1[[#This Row],[NAMA BARANG "JOYKO"]]="","",COUNT(B$2:B1051)+1)</f>
        <v>993</v>
      </c>
      <c r="C1052" s="2" t="str">
        <f>INDEX(Sheet1!A:A,INDEX(Table1[NAMA BARANG "JOYKO"],MATCH(ROW()-2,Table1[1])))</f>
        <v>Ink Jet Paper IJP-A4-110</v>
      </c>
      <c r="D1052" s="2" t="str">
        <f t="shared" si="16"/>
        <v>C2:C1051</v>
      </c>
      <c r="E1052" s="2">
        <f ca="1">IF(_xlfn.IFNA(MATCH(Table1[[#This Row],[2]],INDIRECT(Table1[[#This Row],[3]]),0),0)=0,INDEX(Table1[NAMA BARANG "JOYKO"],MATCH(ROW()-2,Table1[1])),"")</f>
        <v>1112</v>
      </c>
      <c r="F1052" s="2">
        <f ca="1">IF(Table1[4]="","",COUNT(F$2:F1051)+1)</f>
        <v>1031</v>
      </c>
      <c r="G1052" s="2" t="str">
        <f ca="1">CELL("FORMAT",Table1[7])</f>
        <v>G</v>
      </c>
      <c r="H1052" s="2"/>
      <c r="I1052" s="2"/>
      <c r="J1052" s="2"/>
      <c r="L1052">
        <f ca="1">INDEX(Table1[4],MATCH(ROW()-2,Table1[5]))</f>
        <v>1131</v>
      </c>
      <c r="M1052" t="str">
        <f ca="1">INDEX(Sheet1!A:A,Table2[[#This Row],[//]])</f>
        <v>Ballpen BP-251 (Frodo)</v>
      </c>
      <c r="N1052" t="str">
        <f ca="1">IF(INDEX(Sheet1!B:B,Table2[[#This Row],[//]])="","",INDEX(Sheet1!B:B,Table2[[#This Row],[//]]))</f>
        <v>12pcsx12smallbxsx12bigbxs</v>
      </c>
      <c r="O1052" s="4">
        <f ca="1">IF(INDEX(Sheet1!C:C,Table2[[#This Row],[//]])="","",INDEX(Sheet1!C:C,Table2[[#This Row],[//]]))</f>
        <v>7020</v>
      </c>
      <c r="P1052" s="2" t="str">
        <f ca="1">IF(INDEX(Sheet1!D:D,Table2[[#This Row],[//]])="","",INDEX(Sheet1!D:D,Table2[[#This Row],[//]]))</f>
        <v>dz</v>
      </c>
      <c r="Q1052" s="2" t="str">
        <f ca="1">IF(INDEX(Sheet1!E:E,Table2[[#This Row],[//]])="","",INDEX(Sheet1!E:E,Table2[[#This Row],[//]]))</f>
        <v>++</v>
      </c>
    </row>
    <row r="1053" spans="1:17" x14ac:dyDescent="0.25">
      <c r="A1053" s="2">
        <f>IF(OR(Sheet1!A1053=Table1[[#Headers],[NAMA BARANG "JOYKO"]],Sheet1!A1053=""),"",ROW(Sheet1!A1053))</f>
        <v>1053</v>
      </c>
      <c r="B1053" s="2">
        <f>IF(Table1[[#This Row],[NAMA BARANG "JOYKO"]]="","",COUNT(B$2:B1052)+1)</f>
        <v>994</v>
      </c>
      <c r="C1053" s="2" t="str">
        <f>INDEX(Sheet1!A:A,INDEX(Table1[NAMA BARANG "JOYKO"],MATCH(ROW()-2,Table1[1])))</f>
        <v>PEN &amp; REFILL</v>
      </c>
      <c r="D1053" s="2" t="str">
        <f t="shared" si="16"/>
        <v>C2:C1052</v>
      </c>
      <c r="E1053" s="2">
        <f ca="1">IF(_xlfn.IFNA(MATCH(Table1[[#This Row],[2]],INDIRECT(Table1[[#This Row],[3]]),0),0)=0,INDEX(Table1[NAMA BARANG "JOYKO"],MATCH(ROW()-2,Table1[1])),"")</f>
        <v>1113</v>
      </c>
      <c r="F1053" s="2">
        <f ca="1">IF(Table1[4]="","",COUNT(F$2:F1052)+1)</f>
        <v>1032</v>
      </c>
      <c r="G1053" s="2" t="str">
        <f ca="1">CELL("FORMAT",Table1[7])</f>
        <v>G</v>
      </c>
      <c r="H1053" s="2"/>
      <c r="I1053" s="2"/>
      <c r="J1053" s="2"/>
      <c r="L1053">
        <f ca="1">INDEX(Table1[4],MATCH(ROW()-2,Table1[5]))</f>
        <v>1132</v>
      </c>
      <c r="M1053" t="str">
        <f ca="1">INDEX(Sheet1!A:A,Table2[[#This Row],[//]])</f>
        <v>Ballpen BPC-253</v>
      </c>
      <c r="N1053" t="str">
        <f ca="1">IF(INDEX(Sheet1!B:B,Table2[[#This Row],[//]])="","",INDEX(Sheet1!B:B,Table2[[#This Row],[//]]))</f>
        <v>24set x 8bxs</v>
      </c>
      <c r="O1053" s="4">
        <f ca="1">IF(INDEX(Sheet1!C:C,Table2[[#This Row],[//]])="","",INDEX(Sheet1!C:C,Table2[[#This Row],[//]]))</f>
        <v>15800</v>
      </c>
      <c r="P1053" s="2" t="str">
        <f ca="1">IF(INDEX(Sheet1!D:D,Table2[[#This Row],[//]])="","",INDEX(Sheet1!D:D,Table2[[#This Row],[//]]))</f>
        <v>set</v>
      </c>
      <c r="Q1053" s="2" t="str">
        <f ca="1">IF(INDEX(Sheet1!E:E,Table2[[#This Row],[//]])="","",INDEX(Sheet1!E:E,Table2[[#This Row],[//]]))</f>
        <v>++</v>
      </c>
    </row>
    <row r="1054" spans="1:17" x14ac:dyDescent="0.25">
      <c r="A1054" s="2">
        <f>IF(OR(Sheet1!A1054=Table1[[#Headers],[NAMA BARANG "JOYKO"]],Sheet1!A1054=""),"",ROW(Sheet1!A1054))</f>
        <v>1054</v>
      </c>
      <c r="B1054" s="2">
        <f>IF(Table1[[#This Row],[NAMA BARANG "JOYKO"]]="","",COUNT(B$2:B1053)+1)</f>
        <v>995</v>
      </c>
      <c r="C1054" s="2" t="str">
        <f>INDEX(Sheet1!A:A,INDEX(Table1[NAMA BARANG "JOYKO"],MATCH(ROW()-2,Table1[1])))</f>
        <v>*Ballpen</v>
      </c>
      <c r="D1054" s="2" t="str">
        <f t="shared" si="16"/>
        <v>C2:C1053</v>
      </c>
      <c r="E1054" s="2">
        <f ca="1">IF(_xlfn.IFNA(MATCH(Table1[[#This Row],[2]],INDIRECT(Table1[[#This Row],[3]]),0),0)=0,INDEX(Table1[NAMA BARANG "JOYKO"],MATCH(ROW()-2,Table1[1])),"")</f>
        <v>1114</v>
      </c>
      <c r="F1054" s="2">
        <f ca="1">IF(Table1[4]="","",COUNT(F$2:F1053)+1)</f>
        <v>1033</v>
      </c>
      <c r="G1054" s="2" t="str">
        <f ca="1">CELL("FORMAT",Table1[7])</f>
        <v>G</v>
      </c>
      <c r="H1054" s="2"/>
      <c r="I1054" s="2"/>
      <c r="J1054" s="2"/>
      <c r="L1054">
        <f ca="1">INDEX(Table1[4],MATCH(ROW()-2,Table1[5]))</f>
        <v>1133</v>
      </c>
      <c r="M1054" t="str">
        <f ca="1">INDEX(Sheet1!A:A,Table2[[#This Row],[//]])</f>
        <v>Ballpen BP-254 (Mora)</v>
      </c>
      <c r="N1054" t="str">
        <f ca="1">IF(INDEX(Sheet1!B:B,Table2[[#This Row],[//]])="","",INDEX(Sheet1!B:B,Table2[[#This Row],[//]]))</f>
        <v>12pcsx12smallbxsx12bigbxs</v>
      </c>
      <c r="O1054" s="4">
        <f ca="1">IF(INDEX(Sheet1!C:C,Table2[[#This Row],[//]])="","",INDEX(Sheet1!C:C,Table2[[#This Row],[//]]))</f>
        <v>6900</v>
      </c>
      <c r="P1054" s="2" t="str">
        <f ca="1">IF(INDEX(Sheet1!D:D,Table2[[#This Row],[//]])="","",INDEX(Sheet1!D:D,Table2[[#This Row],[//]]))</f>
        <v>dz</v>
      </c>
      <c r="Q1054" s="2" t="str">
        <f ca="1">IF(INDEX(Sheet1!E:E,Table2[[#This Row],[//]])="","",INDEX(Sheet1!E:E,Table2[[#This Row],[//]]))</f>
        <v>++</v>
      </c>
    </row>
    <row r="1055" spans="1:17" x14ac:dyDescent="0.25">
      <c r="A1055" s="2">
        <f>IF(OR(Sheet1!A1055=Table1[[#Headers],[NAMA BARANG "JOYKO"]],Sheet1!A1055=""),"",ROW(Sheet1!A1055))</f>
        <v>1055</v>
      </c>
      <c r="B1055" s="2">
        <f>IF(Table1[[#This Row],[NAMA BARANG "JOYKO"]]="","",COUNT(B$2:B1054)+1)</f>
        <v>996</v>
      </c>
      <c r="C1055" s="2" t="str">
        <f>INDEX(Sheet1!A:A,INDEX(Table1[NAMA BARANG "JOYKO"],MATCH(ROW()-2,Table1[1])))</f>
        <v>Ballpen BP-142</v>
      </c>
      <c r="D1055" s="2" t="str">
        <f t="shared" si="16"/>
        <v>C2:C1054</v>
      </c>
      <c r="E1055" s="2">
        <f ca="1">IF(_xlfn.IFNA(MATCH(Table1[[#This Row],[2]],INDIRECT(Table1[[#This Row],[3]]),0),0)=0,INDEX(Table1[NAMA BARANG "JOYKO"],MATCH(ROW()-2,Table1[1])),"")</f>
        <v>1115</v>
      </c>
      <c r="F1055" s="2">
        <f ca="1">IF(Table1[4]="","",COUNT(F$2:F1054)+1)</f>
        <v>1034</v>
      </c>
      <c r="G1055" s="2" t="str">
        <f ca="1">CELL("FORMAT",Table1[7])</f>
        <v>G</v>
      </c>
      <c r="H1055" s="2"/>
      <c r="I1055" s="2"/>
      <c r="J1055" s="2"/>
      <c r="L1055">
        <f ca="1">INDEX(Table1[4],MATCH(ROW()-2,Table1[5]))</f>
        <v>1134</v>
      </c>
      <c r="M1055" t="str">
        <f ca="1">INDEX(Sheet1!A:A,Table2[[#This Row],[//]])</f>
        <v>Ballpen BP-255 (Jaku)</v>
      </c>
      <c r="N1055" t="str">
        <f ca="1">IF(INDEX(Sheet1!B:B,Table2[[#This Row],[//]])="","",INDEX(Sheet1!B:B,Table2[[#This Row],[//]]))</f>
        <v>12pcsx12smallbxsx12bigbxs</v>
      </c>
      <c r="O1055" s="4">
        <f ca="1">IF(INDEX(Sheet1!C:C,Table2[[#This Row],[//]])="","",INDEX(Sheet1!C:C,Table2[[#This Row],[//]]))</f>
        <v>11700</v>
      </c>
      <c r="P1055" s="2" t="str">
        <f ca="1">IF(INDEX(Sheet1!D:D,Table2[[#This Row],[//]])="","",INDEX(Sheet1!D:D,Table2[[#This Row],[//]]))</f>
        <v>dz</v>
      </c>
      <c r="Q1055" s="2" t="str">
        <f ca="1">IF(INDEX(Sheet1!E:E,Table2[[#This Row],[//]])="","",INDEX(Sheet1!E:E,Table2[[#This Row],[//]]))</f>
        <v>++</v>
      </c>
    </row>
    <row r="1056" spans="1:17" x14ac:dyDescent="0.25">
      <c r="A1056" s="2">
        <f>IF(OR(Sheet1!A1056=Table1[[#Headers],[NAMA BARANG "JOYKO"]],Sheet1!A1056=""),"",ROW(Sheet1!A1056))</f>
        <v>1056</v>
      </c>
      <c r="B1056" s="2">
        <f>IF(Table1[[#This Row],[NAMA BARANG "JOYKO"]]="","",COUNT(B$2:B1055)+1)</f>
        <v>997</v>
      </c>
      <c r="C1056" s="2" t="str">
        <f>INDEX(Sheet1!A:A,INDEX(Table1[NAMA BARANG "JOYKO"],MATCH(ROW()-2,Table1[1])))</f>
        <v>Ballpen BP-179 (Spirit)</v>
      </c>
      <c r="D1056" s="2" t="str">
        <f t="shared" si="16"/>
        <v>C2:C1055</v>
      </c>
      <c r="E1056" s="2">
        <f ca="1">IF(_xlfn.IFNA(MATCH(Table1[[#This Row],[2]],INDIRECT(Table1[[#This Row],[3]]),0),0)=0,INDEX(Table1[NAMA BARANG "JOYKO"],MATCH(ROW()-2,Table1[1])),"")</f>
        <v>1116</v>
      </c>
      <c r="F1056" s="2">
        <f ca="1">IF(Table1[4]="","",COUNT(F$2:F1055)+1)</f>
        <v>1035</v>
      </c>
      <c r="G1056" s="2" t="str">
        <f ca="1">CELL("FORMAT",Table1[7])</f>
        <v>G</v>
      </c>
      <c r="H1056" s="2"/>
      <c r="I1056" s="2"/>
      <c r="J1056" s="2"/>
      <c r="L1056">
        <f ca="1">INDEX(Table1[4],MATCH(ROW()-2,Table1[5]))</f>
        <v>1135</v>
      </c>
      <c r="M1056" t="str">
        <f ca="1">INDEX(Sheet1!A:A,Table2[[#This Row],[//]])</f>
        <v>Ballpen BP-260 (Respond)</v>
      </c>
      <c r="N1056" t="str">
        <f ca="1">IF(INDEX(Sheet1!B:B,Table2[[#This Row],[//]])="","",INDEX(Sheet1!B:B,Table2[[#This Row],[//]]))</f>
        <v>12pcsx12smallbxsx12bigbxs</v>
      </c>
      <c r="O1056" s="4">
        <f ca="1">IF(INDEX(Sheet1!C:C,Table2[[#This Row],[//]])="","",INDEX(Sheet1!C:C,Table2[[#This Row],[//]]))</f>
        <v>17400</v>
      </c>
      <c r="P1056" s="2" t="str">
        <f ca="1">IF(INDEX(Sheet1!D:D,Table2[[#This Row],[//]])="","",INDEX(Sheet1!D:D,Table2[[#This Row],[//]]))</f>
        <v>dz</v>
      </c>
      <c r="Q1056" s="2" t="str">
        <f ca="1">IF(INDEX(Sheet1!E:E,Table2[[#This Row],[//]])="","",INDEX(Sheet1!E:E,Table2[[#This Row],[//]]))</f>
        <v>++</v>
      </c>
    </row>
    <row r="1057" spans="1:17" x14ac:dyDescent="0.25">
      <c r="A1057" s="2">
        <f>IF(OR(Sheet1!A1057=Table1[[#Headers],[NAMA BARANG "JOYKO"]],Sheet1!A1057=""),"",ROW(Sheet1!A1057))</f>
        <v>1057</v>
      </c>
      <c r="B1057" s="2">
        <f>IF(Table1[[#This Row],[NAMA BARANG "JOYKO"]]="","",COUNT(B$2:B1056)+1)</f>
        <v>998</v>
      </c>
      <c r="C1057" s="2" t="str">
        <f>INDEX(Sheet1!A:A,INDEX(Table1[NAMA BARANG "JOYKO"],MATCH(ROW()-2,Table1[1])))</f>
        <v>Ballpen BP-183 (Sona)</v>
      </c>
      <c r="D1057" s="2" t="str">
        <f t="shared" si="16"/>
        <v>C2:C1056</v>
      </c>
      <c r="E1057" s="2">
        <f ca="1">IF(_xlfn.IFNA(MATCH(Table1[[#This Row],[2]],INDIRECT(Table1[[#This Row],[3]]),0),0)=0,INDEX(Table1[NAMA BARANG "JOYKO"],MATCH(ROW()-2,Table1[1])),"")</f>
        <v>1117</v>
      </c>
      <c r="F1057" s="2">
        <f ca="1">IF(Table1[4]="","",COUNT(F$2:F1056)+1)</f>
        <v>1036</v>
      </c>
      <c r="G1057" s="2" t="str">
        <f ca="1">CELL("FORMAT",Table1[7])</f>
        <v>G</v>
      </c>
      <c r="H1057" s="2"/>
      <c r="I1057" s="2"/>
      <c r="J1057" s="2"/>
      <c r="L1057">
        <f ca="1">INDEX(Table1[4],MATCH(ROW()-2,Table1[5]))</f>
        <v>1136</v>
      </c>
      <c r="M1057" t="str">
        <f ca="1">INDEX(Sheet1!A:A,Table2[[#This Row],[//]])</f>
        <v>Ballpen BP-264 (Spino)</v>
      </c>
      <c r="N1057" t="str">
        <f ca="1">IF(INDEX(Sheet1!B:B,Table2[[#This Row],[//]])="","",INDEX(Sheet1!B:B,Table2[[#This Row],[//]]))</f>
        <v>12pcsx12smallbxsx12bigbxs</v>
      </c>
      <c r="O1057" s="4">
        <f ca="1">IF(INDEX(Sheet1!C:C,Table2[[#This Row],[//]])="","",INDEX(Sheet1!C:C,Table2[[#This Row],[//]]))</f>
        <v>9600</v>
      </c>
      <c r="P1057" s="2" t="str">
        <f ca="1">IF(INDEX(Sheet1!D:D,Table2[[#This Row],[//]])="","",INDEX(Sheet1!D:D,Table2[[#This Row],[//]]))</f>
        <v>dz</v>
      </c>
      <c r="Q1057" s="2" t="str">
        <f ca="1">IF(INDEX(Sheet1!E:E,Table2[[#This Row],[//]])="","",INDEX(Sheet1!E:E,Table2[[#This Row],[//]]))</f>
        <v>++</v>
      </c>
    </row>
    <row r="1058" spans="1:17" x14ac:dyDescent="0.25">
      <c r="A1058" s="2">
        <f>IF(OR(Sheet1!A1058=Table1[[#Headers],[NAMA BARANG "JOYKO"]],Sheet1!A1058=""),"",ROW(Sheet1!A1058))</f>
        <v>1058</v>
      </c>
      <c r="B1058" s="2">
        <f>IF(Table1[[#This Row],[NAMA BARANG "JOYKO"]]="","",COUNT(B$2:B1057)+1)</f>
        <v>999</v>
      </c>
      <c r="C1058" s="2" t="str">
        <f>INDEX(Sheet1!A:A,INDEX(Table1[NAMA BARANG "JOYKO"],MATCH(ROW()-2,Table1[1])))</f>
        <v>Ballpen BP-184 (Culture)</v>
      </c>
      <c r="D1058" s="2" t="str">
        <f t="shared" si="16"/>
        <v>C2:C1057</v>
      </c>
      <c r="E1058" s="2">
        <f ca="1">IF(_xlfn.IFNA(MATCH(Table1[[#This Row],[2]],INDIRECT(Table1[[#This Row],[3]]),0),0)=0,INDEX(Table1[NAMA BARANG "JOYKO"],MATCH(ROW()-2,Table1[1])),"")</f>
        <v>1118</v>
      </c>
      <c r="F1058" s="2">
        <f ca="1">IF(Table1[4]="","",COUNT(F$2:F1057)+1)</f>
        <v>1037</v>
      </c>
      <c r="G1058" s="2" t="str">
        <f ca="1">CELL("FORMAT",Table1[7])</f>
        <v>G</v>
      </c>
      <c r="H1058" s="2"/>
      <c r="I1058" s="2"/>
      <c r="J1058" s="2"/>
      <c r="L1058">
        <f ca="1">INDEX(Table1[4],MATCH(ROW()-2,Table1[5]))</f>
        <v>1137</v>
      </c>
      <c r="M1058" t="str">
        <f ca="1">INDEX(Sheet1!A:A,Table2[[#This Row],[//]])</f>
        <v>Ballpen BP-272 (Lino 2)</v>
      </c>
      <c r="N1058" t="str">
        <f ca="1">IF(INDEX(Sheet1!B:B,Table2[[#This Row],[//]])="","",INDEX(Sheet1!B:B,Table2[[#This Row],[//]]))</f>
        <v>12pcsx12smallbxsx12bigbxs</v>
      </c>
      <c r="O1058" s="4">
        <f ca="1">IF(INDEX(Sheet1!C:C,Table2[[#This Row],[//]])="","",INDEX(Sheet1!C:C,Table2[[#This Row],[//]]))</f>
        <v>7500</v>
      </c>
      <c r="P1058" s="2" t="str">
        <f ca="1">IF(INDEX(Sheet1!D:D,Table2[[#This Row],[//]])="","",INDEX(Sheet1!D:D,Table2[[#This Row],[//]]))</f>
        <v>dz</v>
      </c>
      <c r="Q1058" s="2" t="str">
        <f ca="1">IF(INDEX(Sheet1!E:E,Table2[[#This Row],[//]])="","",INDEX(Sheet1!E:E,Table2[[#This Row],[//]]))</f>
        <v>++</v>
      </c>
    </row>
    <row r="1059" spans="1:17" x14ac:dyDescent="0.25">
      <c r="A1059" s="2">
        <f>IF(OR(Sheet1!A1059=Table1[[#Headers],[NAMA BARANG "JOYKO"]],Sheet1!A1059=""),"",ROW(Sheet1!A1059))</f>
        <v>1059</v>
      </c>
      <c r="B1059" s="2">
        <f>IF(Table1[[#This Row],[NAMA BARANG "JOYKO"]]="","",COUNT(B$2:B1058)+1)</f>
        <v>1000</v>
      </c>
      <c r="C1059" s="2" t="str">
        <f>INDEX(Sheet1!A:A,INDEX(Table1[NAMA BARANG "JOYKO"],MATCH(ROW()-2,Table1[1])))</f>
        <v>Ballpen BP-192 (Legand)</v>
      </c>
      <c r="D1059" s="2" t="str">
        <f t="shared" si="16"/>
        <v>C2:C1058</v>
      </c>
      <c r="E1059" s="2">
        <f ca="1">IF(_xlfn.IFNA(MATCH(Table1[[#This Row],[2]],INDIRECT(Table1[[#This Row],[3]]),0),0)=0,INDEX(Table1[NAMA BARANG "JOYKO"],MATCH(ROW()-2,Table1[1])),"")</f>
        <v>1119</v>
      </c>
      <c r="F1059" s="2">
        <f ca="1">IF(Table1[4]="","",COUNT(F$2:F1058)+1)</f>
        <v>1038</v>
      </c>
      <c r="G1059" s="2" t="str">
        <f ca="1">CELL("FORMAT",Table1[7])</f>
        <v>G</v>
      </c>
      <c r="H1059" s="2"/>
      <c r="I1059" s="2"/>
      <c r="J1059" s="2"/>
      <c r="L1059">
        <f ca="1">INDEX(Table1[4],MATCH(ROW()-2,Table1[5]))</f>
        <v>1138</v>
      </c>
      <c r="M1059" t="str">
        <f ca="1">INDEX(Sheet1!A:A,Table2[[#This Row],[//]])</f>
        <v>Ballpen BP-273 (Zeto)</v>
      </c>
      <c r="N1059" t="str">
        <f ca="1">IF(INDEX(Sheet1!B:B,Table2[[#This Row],[//]])="","",INDEX(Sheet1!B:B,Table2[[#This Row],[//]]))</f>
        <v>12pcsx12smallbxsx12bigbxs</v>
      </c>
      <c r="O1059" s="4">
        <f ca="1">IF(INDEX(Sheet1!C:C,Table2[[#This Row],[//]])="","",INDEX(Sheet1!C:C,Table2[[#This Row],[//]]))</f>
        <v>6000</v>
      </c>
      <c r="P1059" s="2" t="str">
        <f ca="1">IF(INDEX(Sheet1!D:D,Table2[[#This Row],[//]])="","",INDEX(Sheet1!D:D,Table2[[#This Row],[//]]))</f>
        <v>dz</v>
      </c>
      <c r="Q1059" s="2" t="str">
        <f ca="1">IF(INDEX(Sheet1!E:E,Table2[[#This Row],[//]])="","",INDEX(Sheet1!E:E,Table2[[#This Row],[//]]))</f>
        <v>++</v>
      </c>
    </row>
    <row r="1060" spans="1:17" x14ac:dyDescent="0.25">
      <c r="A1060" s="2">
        <f>IF(OR(Sheet1!A1060=Table1[[#Headers],[NAMA BARANG "JOYKO"]],Sheet1!A1060=""),"",ROW(Sheet1!A1060))</f>
        <v>1060</v>
      </c>
      <c r="B1060" s="2">
        <f>IF(Table1[[#This Row],[NAMA BARANG "JOYKO"]]="","",COUNT(B$2:B1059)+1)</f>
        <v>1001</v>
      </c>
      <c r="C1060" s="2" t="str">
        <f>INDEX(Sheet1!A:A,INDEX(Table1[NAMA BARANG "JOYKO"],MATCH(ROW()-2,Table1[1])))</f>
        <v>Ballpen BP-193 (Zest)</v>
      </c>
      <c r="D1060" s="2" t="str">
        <f t="shared" si="16"/>
        <v>C2:C1059</v>
      </c>
      <c r="E1060" s="2">
        <f ca="1">IF(_xlfn.IFNA(MATCH(Table1[[#This Row],[2]],INDIRECT(Table1[[#This Row],[3]]),0),0)=0,INDEX(Table1[NAMA BARANG "JOYKO"],MATCH(ROW()-2,Table1[1])),"")</f>
        <v>1120</v>
      </c>
      <c r="F1060" s="2">
        <f ca="1">IF(Table1[4]="","",COUNT(F$2:F1059)+1)</f>
        <v>1039</v>
      </c>
      <c r="G1060" s="2" t="str">
        <f ca="1">CELL("FORMAT",Table1[7])</f>
        <v>G</v>
      </c>
      <c r="H1060" s="2"/>
      <c r="I1060" s="2"/>
      <c r="J1060" s="2"/>
      <c r="L1060">
        <f ca="1">INDEX(Table1[4],MATCH(ROW()-2,Table1[5]))</f>
        <v>1139</v>
      </c>
      <c r="M1060" t="str">
        <f ca="1">INDEX(Sheet1!A:A,Table2[[#This Row],[//]])</f>
        <v>Ballpen BP-274 (Bono)</v>
      </c>
      <c r="N1060" t="str">
        <f ca="1">IF(INDEX(Sheet1!B:B,Table2[[#This Row],[//]])="","",INDEX(Sheet1!B:B,Table2[[#This Row],[//]]))</f>
        <v>12pcsx12smallbxsx12bigbxs</v>
      </c>
      <c r="O1060" s="4">
        <f ca="1">IF(INDEX(Sheet1!C:C,Table2[[#This Row],[//]])="","",INDEX(Sheet1!C:C,Table2[[#This Row],[//]]))</f>
        <v>6000</v>
      </c>
      <c r="P1060" s="2" t="str">
        <f ca="1">IF(INDEX(Sheet1!D:D,Table2[[#This Row],[//]])="","",INDEX(Sheet1!D:D,Table2[[#This Row],[//]]))</f>
        <v>dz</v>
      </c>
      <c r="Q1060" s="2" t="str">
        <f ca="1">IF(INDEX(Sheet1!E:E,Table2[[#This Row],[//]])="","",INDEX(Sheet1!E:E,Table2[[#This Row],[//]]))</f>
        <v>++</v>
      </c>
    </row>
    <row r="1061" spans="1:17" x14ac:dyDescent="0.25">
      <c r="A1061" s="2">
        <f>IF(OR(Sheet1!A1061=Table1[[#Headers],[NAMA BARANG "JOYKO"]],Sheet1!A1061=""),"",ROW(Sheet1!A1061))</f>
        <v>1061</v>
      </c>
      <c r="B1061" s="2">
        <f>IF(Table1[[#This Row],[NAMA BARANG "JOYKO"]]="","",COUNT(B$2:B1060)+1)</f>
        <v>1002</v>
      </c>
      <c r="C1061" s="2" t="str">
        <f>INDEX(Sheet1!A:A,INDEX(Table1[NAMA BARANG "JOYKO"],MATCH(ROW()-2,Table1[1])))</f>
        <v>Ballpen BP-199 (Trico,3 Color)</v>
      </c>
      <c r="D1061" s="2" t="str">
        <f t="shared" si="16"/>
        <v>C2:C1060</v>
      </c>
      <c r="E1061" s="2">
        <f ca="1">IF(_xlfn.IFNA(MATCH(Table1[[#This Row],[2]],INDIRECT(Table1[[#This Row],[3]]),0),0)=0,INDEX(Table1[NAMA BARANG "JOYKO"],MATCH(ROW()-2,Table1[1])),"")</f>
        <v>1121</v>
      </c>
      <c r="F1061" s="2">
        <f ca="1">IF(Table1[4]="","",COUNT(F$2:F1060)+1)</f>
        <v>1040</v>
      </c>
      <c r="G1061" s="2" t="str">
        <f ca="1">CELL("FORMAT",Table1[7])</f>
        <v>G</v>
      </c>
      <c r="H1061" s="2"/>
      <c r="I1061" s="2"/>
      <c r="J1061" s="2"/>
      <c r="L1061">
        <f ca="1">INDEX(Table1[4],MATCH(ROW()-2,Table1[5]))</f>
        <v>1140</v>
      </c>
      <c r="M1061" t="str">
        <f ca="1">INDEX(Sheet1!A:A,Table2[[#This Row],[//]])</f>
        <v>Ballpen BP-275 (Tris)</v>
      </c>
      <c r="N1061" t="str">
        <f ca="1">IF(INDEX(Sheet1!B:B,Table2[[#This Row],[//]])="","",INDEX(Sheet1!B:B,Table2[[#This Row],[//]]))</f>
        <v>12pcsx12smallbxsx12bigbxs</v>
      </c>
      <c r="O1061" s="4">
        <f ca="1">IF(INDEX(Sheet1!C:C,Table2[[#This Row],[//]])="","",INDEX(Sheet1!C:C,Table2[[#This Row],[//]]))</f>
        <v>6000</v>
      </c>
      <c r="P1061" s="2" t="str">
        <f ca="1">IF(INDEX(Sheet1!D:D,Table2[[#This Row],[//]])="","",INDEX(Sheet1!D:D,Table2[[#This Row],[//]]))</f>
        <v>dz</v>
      </c>
      <c r="Q1061" s="2" t="str">
        <f ca="1">IF(INDEX(Sheet1!E:E,Table2[[#This Row],[//]])="","",INDEX(Sheet1!E:E,Table2[[#This Row],[//]]))</f>
        <v>++</v>
      </c>
    </row>
    <row r="1062" spans="1:17" x14ac:dyDescent="0.25">
      <c r="A1062" s="2">
        <f>IF(OR(Sheet1!A1062=Table1[[#Headers],[NAMA BARANG "JOYKO"]],Sheet1!A1062=""),"",ROW(Sheet1!A1062))</f>
        <v>1062</v>
      </c>
      <c r="B1062" s="2">
        <f>IF(Table1[[#This Row],[NAMA BARANG "JOYKO"]]="","",COUNT(B$2:B1061)+1)</f>
        <v>1003</v>
      </c>
      <c r="C1062" s="2" t="str">
        <f>INDEX(Sheet1!A:A,INDEX(Table1[NAMA BARANG "JOYKO"],MATCH(ROW()-2,Table1[1])))</f>
        <v>Ballpen BP-205 (Culture 1)</v>
      </c>
      <c r="D1062" s="2" t="str">
        <f t="shared" si="16"/>
        <v>C2:C1061</v>
      </c>
      <c r="E1062" s="2">
        <f ca="1">IF(_xlfn.IFNA(MATCH(Table1[[#This Row],[2]],INDIRECT(Table1[[#This Row],[3]]),0),0)=0,INDEX(Table1[NAMA BARANG "JOYKO"],MATCH(ROW()-2,Table1[1])),"")</f>
        <v>1122</v>
      </c>
      <c r="F1062" s="2">
        <f ca="1">IF(Table1[4]="","",COUNT(F$2:F1061)+1)</f>
        <v>1041</v>
      </c>
      <c r="G1062" s="2" t="str">
        <f ca="1">CELL("FORMAT",Table1[7])</f>
        <v>G</v>
      </c>
      <c r="H1062" s="2"/>
      <c r="I1062" s="2"/>
      <c r="J1062" s="2"/>
      <c r="L1062">
        <f ca="1">INDEX(Table1[4],MATCH(ROW()-2,Table1[5]))</f>
        <v>1141</v>
      </c>
      <c r="M1062" t="str">
        <f ca="1">INDEX(Sheet1!A:A,Table2[[#This Row],[//]])</f>
        <v>Ballpen BP-283 (Quaco 2, 4 Color)</v>
      </c>
      <c r="N1062" t="str">
        <f ca="1">IF(INDEX(Sheet1!B:B,Table2[[#This Row],[//]])="","",INDEX(Sheet1!B:B,Table2[[#This Row],[//]]))</f>
        <v>12pcsx12smallbxsx12bigbxs</v>
      </c>
      <c r="O1062" s="4">
        <f ca="1">IF(INDEX(Sheet1!C:C,Table2[[#This Row],[//]])="","",INDEX(Sheet1!C:C,Table2[[#This Row],[//]]))</f>
        <v>42000</v>
      </c>
      <c r="P1062" s="2" t="str">
        <f ca="1">IF(INDEX(Sheet1!D:D,Table2[[#This Row],[//]])="","",INDEX(Sheet1!D:D,Table2[[#This Row],[//]]))</f>
        <v>dz</v>
      </c>
      <c r="Q1062" s="2" t="str">
        <f ca="1">IF(INDEX(Sheet1!E:E,Table2[[#This Row],[//]])="","",INDEX(Sheet1!E:E,Table2[[#This Row],[//]]))</f>
        <v>++</v>
      </c>
    </row>
    <row r="1063" spans="1:17" x14ac:dyDescent="0.25">
      <c r="A1063" s="2">
        <f>IF(OR(Sheet1!A1063=Table1[[#Headers],[NAMA BARANG "JOYKO"]],Sheet1!A1063=""),"",ROW(Sheet1!A1063))</f>
        <v>1063</v>
      </c>
      <c r="B1063" s="2">
        <f>IF(Table1[[#This Row],[NAMA BARANG "JOYKO"]]="","",COUNT(B$2:B1062)+1)</f>
        <v>1004</v>
      </c>
      <c r="C1063" s="2" t="str">
        <f>INDEX(Sheet1!A:A,INDEX(Table1[NAMA BARANG "JOYKO"],MATCH(ROW()-2,Table1[1])))</f>
        <v>Ballpen BP-207 (Beta)</v>
      </c>
      <c r="D1063" s="2" t="str">
        <f t="shared" si="16"/>
        <v>C2:C1062</v>
      </c>
      <c r="E1063" s="2">
        <f ca="1">IF(_xlfn.IFNA(MATCH(Table1[[#This Row],[2]],INDIRECT(Table1[[#This Row],[3]]),0),0)=0,INDEX(Table1[NAMA BARANG "JOYKO"],MATCH(ROW()-2,Table1[1])),"")</f>
        <v>1123</v>
      </c>
      <c r="F1063" s="2">
        <f ca="1">IF(Table1[4]="","",COUNT(F$2:F1062)+1)</f>
        <v>1042</v>
      </c>
      <c r="G1063" s="2" t="str">
        <f ca="1">CELL("FORMAT",Table1[7])</f>
        <v>G</v>
      </c>
      <c r="H1063" s="2"/>
      <c r="I1063" s="2"/>
      <c r="J1063" s="2"/>
      <c r="L1063">
        <f ca="1">INDEX(Table1[4],MATCH(ROW()-2,Table1[5]))</f>
        <v>1142</v>
      </c>
      <c r="M1063" t="str">
        <f ca="1">INDEX(Sheet1!A:A,Table2[[#This Row],[//]])</f>
        <v>Ballpen BP-287BLK (Dwico 2)</v>
      </c>
      <c r="N1063" t="str">
        <f ca="1">IF(INDEX(Sheet1!B:B,Table2[[#This Row],[//]])="","",INDEX(Sheet1!B:B,Table2[[#This Row],[//]]))</f>
        <v>12pcsx12smallbxsx12bigbxs</v>
      </c>
      <c r="O1063" s="4">
        <f ca="1">IF(INDEX(Sheet1!C:C,Table2[[#This Row],[//]])="","",INDEX(Sheet1!C:C,Table2[[#This Row],[//]]))</f>
        <v>42000</v>
      </c>
      <c r="P1063" s="2" t="str">
        <f ca="1">IF(INDEX(Sheet1!D:D,Table2[[#This Row],[//]])="","",INDEX(Sheet1!D:D,Table2[[#This Row],[//]]))</f>
        <v>dz</v>
      </c>
      <c r="Q1063" s="2" t="str">
        <f ca="1">IF(INDEX(Sheet1!E:E,Table2[[#This Row],[//]])="","",INDEX(Sheet1!E:E,Table2[[#This Row],[//]]))</f>
        <v>++</v>
      </c>
    </row>
    <row r="1064" spans="1:17" x14ac:dyDescent="0.25">
      <c r="A1064" s="2">
        <f>IF(OR(Sheet1!A1064=Table1[[#Headers],[NAMA BARANG "JOYKO"]],Sheet1!A1064=""),"",ROW(Sheet1!A1064))</f>
        <v>1064</v>
      </c>
      <c r="B1064" s="2">
        <f>IF(Table1[[#This Row],[NAMA BARANG "JOYKO"]]="","",COUNT(B$2:B1063)+1)</f>
        <v>1005</v>
      </c>
      <c r="C1064" s="2" t="str">
        <f>INDEX(Sheet1!A:A,INDEX(Table1[NAMA BARANG "JOYKO"],MATCH(ROW()-2,Table1[1])))</f>
        <v>Ballpen BP-213 (Quaco,4 Color)</v>
      </c>
      <c r="D1064" s="2" t="str">
        <f t="shared" si="16"/>
        <v>C2:C1063</v>
      </c>
      <c r="E1064" s="2">
        <f ca="1">IF(_xlfn.IFNA(MATCH(Table1[[#This Row],[2]],INDIRECT(Table1[[#This Row],[3]]),0),0)=0,INDEX(Table1[NAMA BARANG "JOYKO"],MATCH(ROW()-2,Table1[1])),"")</f>
        <v>1124</v>
      </c>
      <c r="F1064" s="2">
        <f ca="1">IF(Table1[4]="","",COUNT(F$2:F1063)+1)</f>
        <v>1043</v>
      </c>
      <c r="G1064" s="2" t="str">
        <f ca="1">CELL("FORMAT",Table1[7])</f>
        <v>G</v>
      </c>
      <c r="H1064" s="2"/>
      <c r="I1064" s="2"/>
      <c r="J1064" s="2"/>
      <c r="L1064">
        <f ca="1">INDEX(Table1[4],MATCH(ROW()-2,Table1[5]))</f>
        <v>1143</v>
      </c>
      <c r="M1064" t="str">
        <f ca="1">INDEX(Sheet1!A:A,Table2[[#This Row],[//]])</f>
        <v>Ballpen BP-288 (Quaco 3, 4 color)</v>
      </c>
      <c r="N1064" t="str">
        <f ca="1">IF(INDEX(Sheet1!B:B,Table2[[#This Row],[//]])="","",INDEX(Sheet1!B:B,Table2[[#This Row],[//]]))</f>
        <v>12pcsx12smallbxsx12bigbxs</v>
      </c>
      <c r="O1064" s="4">
        <f ca="1">IF(INDEX(Sheet1!C:C,Table2[[#This Row],[//]])="","",INDEX(Sheet1!C:C,Table2[[#This Row],[//]]))</f>
        <v>42600</v>
      </c>
      <c r="P1064" s="2" t="str">
        <f ca="1">IF(INDEX(Sheet1!D:D,Table2[[#This Row],[//]])="","",INDEX(Sheet1!D:D,Table2[[#This Row],[//]]))</f>
        <v>dz</v>
      </c>
      <c r="Q1064" s="2" t="str">
        <f ca="1">IF(INDEX(Sheet1!E:E,Table2[[#This Row],[//]])="","",INDEX(Sheet1!E:E,Table2[[#This Row],[//]]))</f>
        <v>++</v>
      </c>
    </row>
    <row r="1065" spans="1:17" x14ac:dyDescent="0.25">
      <c r="A1065" s="2">
        <f>IF(OR(Sheet1!A1065=Table1[[#Headers],[NAMA BARANG "JOYKO"]],Sheet1!A1065=""),"",ROW(Sheet1!A1065))</f>
        <v>1065</v>
      </c>
      <c r="B1065" s="2">
        <f>IF(Table1[[#This Row],[NAMA BARANG "JOYKO"]]="","",COUNT(B$2:B1064)+1)</f>
        <v>1006</v>
      </c>
      <c r="C1065" s="2" t="str">
        <f>INDEX(Sheet1!A:A,INDEX(Table1[NAMA BARANG "JOYKO"],MATCH(ROW()-2,Table1[1])))</f>
        <v>Ballpen BP-216 (Captain)</v>
      </c>
      <c r="D1065" s="2" t="str">
        <f t="shared" si="16"/>
        <v>C2:C1064</v>
      </c>
      <c r="E1065" s="2">
        <f ca="1">IF(_xlfn.IFNA(MATCH(Table1[[#This Row],[2]],INDIRECT(Table1[[#This Row],[3]]),0),0)=0,INDEX(Table1[NAMA BARANG "JOYKO"],MATCH(ROW()-2,Table1[1])),"")</f>
        <v>1125</v>
      </c>
      <c r="F1065" s="2">
        <f ca="1">IF(Table1[4]="","",COUNT(F$2:F1064)+1)</f>
        <v>1044</v>
      </c>
      <c r="G1065" s="2" t="str">
        <f ca="1">CELL("FORMAT",Table1[7])</f>
        <v>G</v>
      </c>
      <c r="H1065" s="2"/>
      <c r="I1065" s="2"/>
      <c r="J1065" s="2"/>
      <c r="L1065">
        <f ca="1">INDEX(Table1[4],MATCH(ROW()-2,Table1[5]))</f>
        <v>1144</v>
      </c>
      <c r="M1065" t="str">
        <f ca="1">INDEX(Sheet1!A:A,Table2[[#This Row],[//]])</f>
        <v>Ballpen BP-327 Maze (Black)</v>
      </c>
      <c r="N1065" t="str">
        <f ca="1">IF(INDEX(Sheet1!B:B,Table2[[#This Row],[//]])="","",INDEX(Sheet1!B:B,Table2[[#This Row],[//]]))</f>
        <v>12pcsx12smallbxsx12bigbxs</v>
      </c>
      <c r="O1065" s="4">
        <f ca="1">IF(INDEX(Sheet1!C:C,Table2[[#This Row],[//]])="","",INDEX(Sheet1!C:C,Table2[[#This Row],[//]]))</f>
        <v>5100</v>
      </c>
      <c r="P1065" s="2" t="str">
        <f ca="1">IF(INDEX(Sheet1!D:D,Table2[[#This Row],[//]])="","",INDEX(Sheet1!D:D,Table2[[#This Row],[//]]))</f>
        <v>dz</v>
      </c>
      <c r="Q1065" s="2" t="str">
        <f ca="1">IF(INDEX(Sheet1!E:E,Table2[[#This Row],[//]])="","",INDEX(Sheet1!E:E,Table2[[#This Row],[//]]))</f>
        <v>++</v>
      </c>
    </row>
    <row r="1066" spans="1:17" x14ac:dyDescent="0.25">
      <c r="A1066" s="2">
        <f>IF(OR(Sheet1!A1066=Table1[[#Headers],[NAMA BARANG "JOYKO"]],Sheet1!A1066=""),"",ROW(Sheet1!A1066))</f>
        <v>1066</v>
      </c>
      <c r="B1066" s="2">
        <f>IF(Table1[[#This Row],[NAMA BARANG "JOYKO"]]="","",COUNT(B$2:B1065)+1)</f>
        <v>1007</v>
      </c>
      <c r="C1066" s="2" t="str">
        <f>INDEX(Sheet1!A:A,INDEX(Table1[NAMA BARANG "JOYKO"],MATCH(ROW()-2,Table1[1])))</f>
        <v>Ballpen BP-232 (Savana 4)</v>
      </c>
      <c r="D1066" s="2" t="str">
        <f t="shared" si="16"/>
        <v>C2:C1065</v>
      </c>
      <c r="E1066" s="2">
        <f ca="1">IF(_xlfn.IFNA(MATCH(Table1[[#This Row],[2]],INDIRECT(Table1[[#This Row],[3]]),0),0)=0,INDEX(Table1[NAMA BARANG "JOYKO"],MATCH(ROW()-2,Table1[1])),"")</f>
        <v>1126</v>
      </c>
      <c r="F1066" s="2">
        <f ca="1">IF(Table1[4]="","",COUNT(F$2:F1065)+1)</f>
        <v>1045</v>
      </c>
      <c r="G1066" s="2" t="str">
        <f ca="1">CELL("FORMAT",Table1[7])</f>
        <v>G</v>
      </c>
      <c r="H1066" s="2"/>
      <c r="I1066" s="2"/>
      <c r="J1066" s="2"/>
      <c r="L1066">
        <f ca="1">INDEX(Table1[4],MATCH(ROW()-2,Table1[5]))</f>
        <v>1145</v>
      </c>
      <c r="M1066" t="str">
        <f ca="1">INDEX(Sheet1!A:A,Table2[[#This Row],[//]])</f>
        <v>Ballpen BP-329 Trian (Black)</v>
      </c>
      <c r="N1066" t="str">
        <f ca="1">IF(INDEX(Sheet1!B:B,Table2[[#This Row],[//]])="","",INDEX(Sheet1!B:B,Table2[[#This Row],[//]]))</f>
        <v>12pcsx12smallbxsx12bigbxs</v>
      </c>
      <c r="O1066" s="4">
        <f ca="1">IF(INDEX(Sheet1!C:C,Table2[[#This Row],[//]])="","",INDEX(Sheet1!C:C,Table2[[#This Row],[//]]))</f>
        <v>9300</v>
      </c>
      <c r="P1066" s="2" t="str">
        <f ca="1">IF(INDEX(Sheet1!D:D,Table2[[#This Row],[//]])="","",INDEX(Sheet1!D:D,Table2[[#This Row],[//]]))</f>
        <v>dz</v>
      </c>
      <c r="Q1066" s="2" t="str">
        <f ca="1">IF(INDEX(Sheet1!E:E,Table2[[#This Row],[//]])="","",INDEX(Sheet1!E:E,Table2[[#This Row],[//]]))</f>
        <v>++</v>
      </c>
    </row>
    <row r="1067" spans="1:17" x14ac:dyDescent="0.25">
      <c r="A1067" s="2">
        <f>IF(OR(Sheet1!A1067=Table1[[#Headers],[NAMA BARANG "JOYKO"]],Sheet1!A1067=""),"",ROW(Sheet1!A1067))</f>
        <v>1067</v>
      </c>
      <c r="B1067" s="2">
        <f>IF(Table1[[#This Row],[NAMA BARANG "JOYKO"]]="","",COUNT(B$2:B1066)+1)</f>
        <v>1008</v>
      </c>
      <c r="C1067" s="2" t="str">
        <f>INDEX(Sheet1!A:A,INDEX(Table1[NAMA BARANG "JOYKO"],MATCH(ROW()-2,Table1[1])))</f>
        <v>Ballpen BP-236 ( Sito )</v>
      </c>
      <c r="D1067" s="2" t="str">
        <f t="shared" si="16"/>
        <v>C2:C1066</v>
      </c>
      <c r="E1067" s="2">
        <f ca="1">IF(_xlfn.IFNA(MATCH(Table1[[#This Row],[2]],INDIRECT(Table1[[#This Row],[3]]),0),0)=0,INDEX(Table1[NAMA BARANG "JOYKO"],MATCH(ROW()-2,Table1[1])),"")</f>
        <v>1127</v>
      </c>
      <c r="F1067" s="2">
        <f ca="1">IF(Table1[4]="","",COUNT(F$2:F1066)+1)</f>
        <v>1046</v>
      </c>
      <c r="G1067" s="2" t="str">
        <f ca="1">CELL("FORMAT",Table1[7])</f>
        <v>G</v>
      </c>
      <c r="H1067" s="2"/>
      <c r="I1067" s="2"/>
      <c r="J1067" s="2"/>
      <c r="L1067">
        <f ca="1">INDEX(Table1[4],MATCH(ROW()-2,Table1[5]))</f>
        <v>1146</v>
      </c>
      <c r="M1067" t="str">
        <f ca="1">INDEX(Sheet1!A:A,Table2[[#This Row],[//]])</f>
        <v>Ballpen BP-335 Cozie (Black)</v>
      </c>
      <c r="N1067" t="str">
        <f ca="1">IF(INDEX(Sheet1!B:B,Table2[[#This Row],[//]])="","",INDEX(Sheet1!B:B,Table2[[#This Row],[//]]))</f>
        <v>12pcsx12smallbxsx12bigbxs</v>
      </c>
      <c r="O1067" s="4">
        <f ca="1">IF(INDEX(Sheet1!C:C,Table2[[#This Row],[//]])="","",INDEX(Sheet1!C:C,Table2[[#This Row],[//]]))</f>
        <v>7200</v>
      </c>
      <c r="P1067" s="2" t="str">
        <f ca="1">IF(INDEX(Sheet1!D:D,Table2[[#This Row],[//]])="","",INDEX(Sheet1!D:D,Table2[[#This Row],[//]]))</f>
        <v>dz</v>
      </c>
      <c r="Q1067" s="2" t="str">
        <f ca="1">IF(INDEX(Sheet1!E:E,Table2[[#This Row],[//]])="","",INDEX(Sheet1!E:E,Table2[[#This Row],[//]]))</f>
        <v>++</v>
      </c>
    </row>
    <row r="1068" spans="1:17" x14ac:dyDescent="0.25">
      <c r="A1068" s="2">
        <f>IF(OR(Sheet1!A1068=Table1[[#Headers],[NAMA BARANG "JOYKO"]],Sheet1!A1068=""),"",ROW(Sheet1!A1068))</f>
        <v>1068</v>
      </c>
      <c r="B1068" s="2">
        <f>IF(Table1[[#This Row],[NAMA BARANG "JOYKO"]]="","",COUNT(B$2:B1067)+1)</f>
        <v>1009</v>
      </c>
      <c r="C1068" s="2" t="str">
        <f>INDEX(Sheet1!A:A,INDEX(Table1[NAMA BARANG "JOYKO"],MATCH(ROW()-2,Table1[1])))</f>
        <v>Ballpen BP-248 (Suma)</v>
      </c>
      <c r="D1068" s="2" t="str">
        <f t="shared" si="16"/>
        <v>C2:C1067</v>
      </c>
      <c r="E1068" s="2">
        <f ca="1">IF(_xlfn.IFNA(MATCH(Table1[[#This Row],[2]],INDIRECT(Table1[[#This Row],[3]]),0),0)=0,INDEX(Table1[NAMA BARANG "JOYKO"],MATCH(ROW()-2,Table1[1])),"")</f>
        <v>1128</v>
      </c>
      <c r="F1068" s="2">
        <f ca="1">IF(Table1[4]="","",COUNT(F$2:F1067)+1)</f>
        <v>1047</v>
      </c>
      <c r="G1068" s="2" t="str">
        <f ca="1">CELL("FORMAT",Table1[7])</f>
        <v>G</v>
      </c>
      <c r="H1068" s="2"/>
      <c r="I1068" s="2"/>
      <c r="J1068" s="2"/>
      <c r="L1068">
        <f ca="1">INDEX(Table1[4],MATCH(ROW()-2,Table1[5]))</f>
        <v>1147</v>
      </c>
      <c r="M1068" t="str">
        <f ca="1">INDEX(Sheet1!A:A,Table2[[#This Row],[//]])</f>
        <v>Ballpen BP-336 My Pastel (Black)</v>
      </c>
      <c r="N1068" t="str">
        <f ca="1">IF(INDEX(Sheet1!B:B,Table2[[#This Row],[//]])="","",INDEX(Sheet1!B:B,Table2[[#This Row],[//]]))</f>
        <v>12pcsx12smallbxsx12bigbxs</v>
      </c>
      <c r="O1068" s="4">
        <f ca="1">IF(INDEX(Sheet1!C:C,Table2[[#This Row],[//]])="","",INDEX(Sheet1!C:C,Table2[[#This Row],[//]]))</f>
        <v>7200</v>
      </c>
      <c r="P1068" s="2" t="str">
        <f ca="1">IF(INDEX(Sheet1!D:D,Table2[[#This Row],[//]])="","",INDEX(Sheet1!D:D,Table2[[#This Row],[//]]))</f>
        <v>dz</v>
      </c>
      <c r="Q1068" s="2" t="str">
        <f ca="1">IF(INDEX(Sheet1!E:E,Table2[[#This Row],[//]])="","",INDEX(Sheet1!E:E,Table2[[#This Row],[//]]))</f>
        <v>++</v>
      </c>
    </row>
    <row r="1069" spans="1:17" x14ac:dyDescent="0.25">
      <c r="A1069" s="2">
        <f>IF(OR(Sheet1!A1069=Table1[[#Headers],[NAMA BARANG "JOYKO"]],Sheet1!A1069=""),"",ROW(Sheet1!A1069))</f>
        <v>1069</v>
      </c>
      <c r="B1069" s="2">
        <f>IF(Table1[[#This Row],[NAMA BARANG "JOYKO"]]="","",COUNT(B$2:B1068)+1)</f>
        <v>1010</v>
      </c>
      <c r="C1069" s="2" t="str">
        <f>INDEX(Sheet1!A:A,INDEX(Table1[NAMA BARANG "JOYKO"],MATCH(ROW()-2,Table1[1])))</f>
        <v>Ballpen BP-249 (Lino)</v>
      </c>
      <c r="D1069" s="2" t="str">
        <f t="shared" si="16"/>
        <v>C2:C1068</v>
      </c>
      <c r="E1069" s="2">
        <f ca="1">IF(_xlfn.IFNA(MATCH(Table1[[#This Row],[2]],INDIRECT(Table1[[#This Row],[3]]),0),0)=0,INDEX(Table1[NAMA BARANG "JOYKO"],MATCH(ROW()-2,Table1[1])),"")</f>
        <v>1129</v>
      </c>
      <c r="F1069" s="2">
        <f ca="1">IF(Table1[4]="","",COUNT(F$2:F1068)+1)</f>
        <v>1048</v>
      </c>
      <c r="G1069" s="2" t="str">
        <f ca="1">CELL("FORMAT",Table1[7])</f>
        <v>G</v>
      </c>
      <c r="H1069" s="2"/>
      <c r="I1069" s="2"/>
      <c r="J1069" s="2"/>
      <c r="L1069">
        <f ca="1">INDEX(Table1[4],MATCH(ROW()-2,Table1[5]))</f>
        <v>1148</v>
      </c>
      <c r="M1069" t="str">
        <f ca="1">INDEX(Sheet1!A:A,Table2[[#This Row],[//]])</f>
        <v>Ballpen BP-338 Vocus (Black,Blue,Red)</v>
      </c>
      <c r="N1069" t="str">
        <f ca="1">IF(INDEX(Sheet1!B:B,Table2[[#This Row],[//]])="","",INDEX(Sheet1!B:B,Table2[[#This Row],[//]]))</f>
        <v>12pcsx12smallbxsx12bigbxs</v>
      </c>
      <c r="O1069" s="4">
        <f ca="1">IF(INDEX(Sheet1!C:C,Table2[[#This Row],[//]])="","",INDEX(Sheet1!C:C,Table2[[#This Row],[//]]))</f>
        <v>12600</v>
      </c>
      <c r="P1069" s="2" t="str">
        <f ca="1">IF(INDEX(Sheet1!D:D,Table2[[#This Row],[//]])="","",INDEX(Sheet1!D:D,Table2[[#This Row],[//]]))</f>
        <v>dz</v>
      </c>
      <c r="Q1069" s="2" t="str">
        <f ca="1">IF(INDEX(Sheet1!E:E,Table2[[#This Row],[//]])="","",INDEX(Sheet1!E:E,Table2[[#This Row],[//]]))</f>
        <v>++</v>
      </c>
    </row>
    <row r="1070" spans="1:17" x14ac:dyDescent="0.25">
      <c r="A1070" s="2">
        <f>IF(OR(Sheet1!A1070=Table1[[#Headers],[NAMA BARANG "JOYKO"]],Sheet1!A1070=""),"",ROW(Sheet1!A1070))</f>
        <v>1070</v>
      </c>
      <c r="B1070" s="2">
        <f>IF(Table1[[#This Row],[NAMA BARANG "JOYKO"]]="","",COUNT(B$2:B1069)+1)</f>
        <v>1011</v>
      </c>
      <c r="C1070" s="2" t="str">
        <f>INDEX(Sheet1!A:A,INDEX(Table1[NAMA BARANG "JOYKO"],MATCH(ROW()-2,Table1[1])))</f>
        <v xml:space="preserve">Ballpen BP-250 (Briz) </v>
      </c>
      <c r="D1070" s="2" t="str">
        <f t="shared" si="16"/>
        <v>C2:C1069</v>
      </c>
      <c r="E1070" s="2">
        <f ca="1">IF(_xlfn.IFNA(MATCH(Table1[[#This Row],[2]],INDIRECT(Table1[[#This Row],[3]]),0),0)=0,INDEX(Table1[NAMA BARANG "JOYKO"],MATCH(ROW()-2,Table1[1])),"")</f>
        <v>1130</v>
      </c>
      <c r="F1070" s="2">
        <f ca="1">IF(Table1[4]="","",COUNT(F$2:F1069)+1)</f>
        <v>1049</v>
      </c>
      <c r="G1070" s="2" t="str">
        <f ca="1">CELL("FORMAT",Table1[7])</f>
        <v>G</v>
      </c>
      <c r="H1070" s="2"/>
      <c r="I1070" s="2"/>
      <c r="J1070" s="2"/>
      <c r="L1070">
        <f ca="1">INDEX(Table1[4],MATCH(ROW()-2,Table1[5]))</f>
        <v>1149</v>
      </c>
      <c r="M1070" t="str">
        <f ca="1">INDEX(Sheet1!A:A,Table2[[#This Row],[//]])</f>
        <v>Ballpen BP-342 Vokus PTL (Black)</v>
      </c>
      <c r="N1070" t="str">
        <f ca="1">IF(INDEX(Sheet1!B:B,Table2[[#This Row],[//]])="","",INDEX(Sheet1!B:B,Table2[[#This Row],[//]]))</f>
        <v>12pcsx12smallbxsx12bigbxs</v>
      </c>
      <c r="O1070" s="4">
        <f ca="1">IF(INDEX(Sheet1!C:C,Table2[[#This Row],[//]])="","",INDEX(Sheet1!C:C,Table2[[#This Row],[//]]))</f>
        <v>13200</v>
      </c>
      <c r="P1070" s="2" t="str">
        <f ca="1">IF(INDEX(Sheet1!D:D,Table2[[#This Row],[//]])="","",INDEX(Sheet1!D:D,Table2[[#This Row],[//]]))</f>
        <v>dz</v>
      </c>
      <c r="Q1070" s="2" t="str">
        <f ca="1">IF(INDEX(Sheet1!E:E,Table2[[#This Row],[//]])="","",INDEX(Sheet1!E:E,Table2[[#This Row],[//]]))</f>
        <v>++</v>
      </c>
    </row>
    <row r="1071" spans="1:17" x14ac:dyDescent="0.25">
      <c r="A1071" s="2">
        <f>IF(OR(Sheet1!A1071=Table1[[#Headers],[NAMA BARANG "JOYKO"]],Sheet1!A1071=""),"",ROW(Sheet1!A1071))</f>
        <v>1071</v>
      </c>
      <c r="B1071" s="2">
        <f>IF(Table1[[#This Row],[NAMA BARANG "JOYKO"]]="","",COUNT(B$2:B1070)+1)</f>
        <v>1012</v>
      </c>
      <c r="C1071" s="2" t="str">
        <f>INDEX(Sheet1!A:A,INDEX(Table1[NAMA BARANG "JOYKO"],MATCH(ROW()-2,Table1[1])))</f>
        <v>Ballpen BP-251 (Frodo)</v>
      </c>
      <c r="D1071" s="2" t="str">
        <f t="shared" si="16"/>
        <v>C2:C1070</v>
      </c>
      <c r="E1071" s="2">
        <f ca="1">IF(_xlfn.IFNA(MATCH(Table1[[#This Row],[2]],INDIRECT(Table1[[#This Row],[3]]),0),0)=0,INDEX(Table1[NAMA BARANG "JOYKO"],MATCH(ROW()-2,Table1[1])),"")</f>
        <v>1131</v>
      </c>
      <c r="F1071" s="2">
        <f ca="1">IF(Table1[4]="","",COUNT(F$2:F1070)+1)</f>
        <v>1050</v>
      </c>
      <c r="G1071" s="2" t="str">
        <f ca="1">CELL("FORMAT",Table1[7])</f>
        <v>G</v>
      </c>
      <c r="H1071" s="2"/>
      <c r="I1071" s="2"/>
      <c r="J1071" s="2"/>
      <c r="L1071">
        <f ca="1">INDEX(Table1[4],MATCH(ROW()-2,Table1[5]))</f>
        <v>1150</v>
      </c>
      <c r="M1071" t="str">
        <f ca="1">INDEX(Sheet1!A:A,Table2[[#This Row],[//]])</f>
        <v>Ballpen BP-345 Haruto (Black,Blue,Red)</v>
      </c>
      <c r="N1071" t="str">
        <f ca="1">IF(INDEX(Sheet1!B:B,Table2[[#This Row],[//]])="","",INDEX(Sheet1!B:B,Table2[[#This Row],[//]]))</f>
        <v>12pcsx12smallbxsx12bigbxs</v>
      </c>
      <c r="O1071" s="4">
        <f ca="1">IF(INDEX(Sheet1!C:C,Table2[[#This Row],[//]])="","",INDEX(Sheet1!C:C,Table2[[#This Row],[//]]))</f>
        <v>6600</v>
      </c>
      <c r="P1071" s="2" t="str">
        <f ca="1">IF(INDEX(Sheet1!D:D,Table2[[#This Row],[//]])="","",INDEX(Sheet1!D:D,Table2[[#This Row],[//]]))</f>
        <v>dz</v>
      </c>
      <c r="Q1071" s="2" t="str">
        <f ca="1">IF(INDEX(Sheet1!E:E,Table2[[#This Row],[//]])="","",INDEX(Sheet1!E:E,Table2[[#This Row],[//]]))</f>
        <v>++</v>
      </c>
    </row>
    <row r="1072" spans="1:17" x14ac:dyDescent="0.25">
      <c r="A1072" s="2">
        <f>IF(OR(Sheet1!A1072=Table1[[#Headers],[NAMA BARANG "JOYKO"]],Sheet1!A1072=""),"",ROW(Sheet1!A1072))</f>
        <v>1072</v>
      </c>
      <c r="B1072" s="2">
        <f>IF(Table1[[#This Row],[NAMA BARANG "JOYKO"]]="","",COUNT(B$2:B1071)+1)</f>
        <v>1013</v>
      </c>
      <c r="C1072" s="2" t="str">
        <f>INDEX(Sheet1!A:A,INDEX(Table1[NAMA BARANG "JOYKO"],MATCH(ROW()-2,Table1[1])))</f>
        <v>Ballpen BPC-253</v>
      </c>
      <c r="D1072" s="2" t="str">
        <f t="shared" si="16"/>
        <v>C2:C1071</v>
      </c>
      <c r="E1072" s="2">
        <f ca="1">IF(_xlfn.IFNA(MATCH(Table1[[#This Row],[2]],INDIRECT(Table1[[#This Row],[3]]),0),0)=0,INDEX(Table1[NAMA BARANG "JOYKO"],MATCH(ROW()-2,Table1[1])),"")</f>
        <v>1132</v>
      </c>
      <c r="F1072" s="2">
        <f ca="1">IF(Table1[4]="","",COUNT(F$2:F1071)+1)</f>
        <v>1051</v>
      </c>
      <c r="G1072" s="2" t="str">
        <f ca="1">CELL("FORMAT",Table1[7])</f>
        <v>G</v>
      </c>
      <c r="H1072" s="2"/>
      <c r="I1072" s="2"/>
      <c r="J1072" s="2"/>
      <c r="L1072">
        <f ca="1">INDEX(Table1[4],MATCH(ROW()-2,Table1[5]))</f>
        <v>1151</v>
      </c>
      <c r="M1072" t="str">
        <f ca="1">INDEX(Sheet1!A:A,Table2[[#This Row],[//]])</f>
        <v>Ballpen BP-348 (Quaco 4, 4 Color)</v>
      </c>
      <c r="N1072" t="str">
        <f ca="1">IF(INDEX(Sheet1!B:B,Table2[[#This Row],[//]])="","",INDEX(Sheet1!B:B,Table2[[#This Row],[//]]))</f>
        <v>12pcsx12smallbxsx12bigbxs</v>
      </c>
      <c r="O1072" s="4">
        <f ca="1">IF(INDEX(Sheet1!C:C,Table2[[#This Row],[//]])="","",INDEX(Sheet1!C:C,Table2[[#This Row],[//]]))</f>
        <v>42600</v>
      </c>
      <c r="P1072" s="2" t="str">
        <f ca="1">IF(INDEX(Sheet1!D:D,Table2[[#This Row],[//]])="","",INDEX(Sheet1!D:D,Table2[[#This Row],[//]]))</f>
        <v>dz</v>
      </c>
      <c r="Q1072" s="2" t="str">
        <f ca="1">IF(INDEX(Sheet1!E:E,Table2[[#This Row],[//]])="","",INDEX(Sheet1!E:E,Table2[[#This Row],[//]]))</f>
        <v>++</v>
      </c>
    </row>
    <row r="1073" spans="1:17" x14ac:dyDescent="0.25">
      <c r="A1073" s="2">
        <f>IF(OR(Sheet1!A1073=Table1[[#Headers],[NAMA BARANG "JOYKO"]],Sheet1!A1073=""),"",ROW(Sheet1!A1073))</f>
        <v>1073</v>
      </c>
      <c r="B1073" s="2">
        <f>IF(Table1[[#This Row],[NAMA BARANG "JOYKO"]]="","",COUNT(B$2:B1072)+1)</f>
        <v>1014</v>
      </c>
      <c r="C1073" s="2" t="str">
        <f>INDEX(Sheet1!A:A,INDEX(Table1[NAMA BARANG "JOYKO"],MATCH(ROW()-2,Table1[1])))</f>
        <v>Ballpen BP-254 (Mora)</v>
      </c>
      <c r="D1073" s="2" t="str">
        <f t="shared" si="16"/>
        <v>C2:C1072</v>
      </c>
      <c r="E1073" s="2">
        <f ca="1">IF(_xlfn.IFNA(MATCH(Table1[[#This Row],[2]],INDIRECT(Table1[[#This Row],[3]]),0),0)=0,INDEX(Table1[NAMA BARANG "JOYKO"],MATCH(ROW()-2,Table1[1])),"")</f>
        <v>1133</v>
      </c>
      <c r="F1073" s="2">
        <f ca="1">IF(Table1[4]="","",COUNT(F$2:F1072)+1)</f>
        <v>1052</v>
      </c>
      <c r="G1073" s="2" t="str">
        <f ca="1">CELL("FORMAT",Table1[7])</f>
        <v>G</v>
      </c>
      <c r="H1073" s="2"/>
      <c r="I1073" s="2"/>
      <c r="J1073" s="2"/>
      <c r="L1073">
        <f ca="1">INDEX(Table1[4],MATCH(ROW()-2,Table1[5]))</f>
        <v>1152</v>
      </c>
      <c r="M1073" t="str">
        <f ca="1">INDEX(Sheet1!A:A,Table2[[#This Row],[//]])</f>
        <v>Ballpen BP-349 Vokus Trans (Black,Blue,Red)</v>
      </c>
      <c r="N1073" t="str">
        <f ca="1">IF(INDEX(Sheet1!B:B,Table2[[#This Row],[//]])="","",INDEX(Sheet1!B:B,Table2[[#This Row],[//]]))</f>
        <v>40pcs x48bxs</v>
      </c>
      <c r="O1073" s="4">
        <f ca="1">IF(INDEX(Sheet1!C:C,Table2[[#This Row],[//]])="","",INDEX(Sheet1!C:C,Table2[[#This Row],[//]]))</f>
        <v>42000</v>
      </c>
      <c r="P1073" s="2" t="str">
        <f ca="1">IF(INDEX(Sheet1!D:D,Table2[[#This Row],[//]])="","",INDEX(Sheet1!D:D,Table2[[#This Row],[//]]))</f>
        <v>bxs</v>
      </c>
      <c r="Q1073" s="2" t="str">
        <f ca="1">IF(INDEX(Sheet1!E:E,Table2[[#This Row],[//]])="","",INDEX(Sheet1!E:E,Table2[[#This Row],[//]]))</f>
        <v>++</v>
      </c>
    </row>
    <row r="1074" spans="1:17" x14ac:dyDescent="0.25">
      <c r="A1074" s="2">
        <f>IF(OR(Sheet1!A1074=Table1[[#Headers],[NAMA BARANG "JOYKO"]],Sheet1!A1074=""),"",ROW(Sheet1!A1074))</f>
        <v>1074</v>
      </c>
      <c r="B1074" s="2">
        <f>IF(Table1[[#This Row],[NAMA BARANG "JOYKO"]]="","",COUNT(B$2:B1073)+1)</f>
        <v>1015</v>
      </c>
      <c r="C1074" s="2" t="str">
        <f>INDEX(Sheet1!A:A,INDEX(Table1[NAMA BARANG "JOYKO"],MATCH(ROW()-2,Table1[1])))</f>
        <v>Ballpen BP-255 (Jaku)</v>
      </c>
      <c r="D1074" s="2" t="str">
        <f t="shared" si="16"/>
        <v>C2:C1073</v>
      </c>
      <c r="E1074" s="2">
        <f ca="1">IF(_xlfn.IFNA(MATCH(Table1[[#This Row],[2]],INDIRECT(Table1[[#This Row],[3]]),0),0)=0,INDEX(Table1[NAMA BARANG "JOYKO"],MATCH(ROW()-2,Table1[1])),"")</f>
        <v>1134</v>
      </c>
      <c r="F1074" s="2">
        <f ca="1">IF(Table1[4]="","",COUNT(F$2:F1073)+1)</f>
        <v>1053</v>
      </c>
      <c r="G1074" s="2" t="str">
        <f ca="1">CELL("FORMAT",Table1[7])</f>
        <v>G</v>
      </c>
      <c r="H1074" s="2"/>
      <c r="I1074" s="2"/>
      <c r="J1074" s="2"/>
      <c r="L1074">
        <f ca="1">INDEX(Table1[4],MATCH(ROW()-2,Table1[5]))</f>
        <v>1153</v>
      </c>
      <c r="M1074" t="str">
        <f ca="1">INDEX(Sheet1!A:A,Table2[[#This Row],[//]])</f>
        <v>Ballpen BP-349-12 Vokus Trans (Black,Blue,Red)</v>
      </c>
      <c r="N1074" t="str">
        <f ca="1">IF(INDEX(Sheet1!B:B,Table2[[#This Row],[//]])="","",INDEX(Sheet1!B:B,Table2[[#This Row],[//]]))</f>
        <v>12pcsx12smallbxsx12bigbxs</v>
      </c>
      <c r="O1074" s="4">
        <f ca="1">IF(INDEX(Sheet1!C:C,Table2[[#This Row],[//]])="","",INDEX(Sheet1!C:C,Table2[[#This Row],[//]]))</f>
        <v>13200</v>
      </c>
      <c r="P1074" s="2" t="str">
        <f ca="1">IF(INDEX(Sheet1!D:D,Table2[[#This Row],[//]])="","",INDEX(Sheet1!D:D,Table2[[#This Row],[//]]))</f>
        <v>dz</v>
      </c>
      <c r="Q1074" s="2" t="str">
        <f ca="1">IF(INDEX(Sheet1!E:E,Table2[[#This Row],[//]])="","",INDEX(Sheet1!E:E,Table2[[#This Row],[//]]))</f>
        <v>++</v>
      </c>
    </row>
    <row r="1075" spans="1:17" x14ac:dyDescent="0.25">
      <c r="A1075" s="2">
        <f>IF(OR(Sheet1!A1075=Table1[[#Headers],[NAMA BARANG "JOYKO"]],Sheet1!A1075=""),"",ROW(Sheet1!A1075))</f>
        <v>1075</v>
      </c>
      <c r="B1075" s="2">
        <f>IF(Table1[[#This Row],[NAMA BARANG "JOYKO"]]="","",COUNT(B$2:B1074)+1)</f>
        <v>1016</v>
      </c>
      <c r="C1075" s="2" t="str">
        <f>INDEX(Sheet1!A:A,INDEX(Table1[NAMA BARANG "JOYKO"],MATCH(ROW()-2,Table1[1])))</f>
        <v>Ballpen BP-260 (Respond)</v>
      </c>
      <c r="D1075" s="2" t="str">
        <f t="shared" si="16"/>
        <v>C2:C1074</v>
      </c>
      <c r="E1075" s="2">
        <f ca="1">IF(_xlfn.IFNA(MATCH(Table1[[#This Row],[2]],INDIRECT(Table1[[#This Row],[3]]),0),0)=0,INDEX(Table1[NAMA BARANG "JOYKO"],MATCH(ROW()-2,Table1[1])),"")</f>
        <v>1135</v>
      </c>
      <c r="F1075" s="2">
        <f ca="1">IF(Table1[4]="","",COUNT(F$2:F1074)+1)</f>
        <v>1054</v>
      </c>
      <c r="G1075" s="2" t="str">
        <f ca="1">CELL("FORMAT",Table1[7])</f>
        <v>G</v>
      </c>
      <c r="H1075" s="2"/>
      <c r="I1075" s="2"/>
      <c r="J1075" s="2"/>
      <c r="L1075">
        <f ca="1">INDEX(Table1[4],MATCH(ROW()-2,Table1[5]))</f>
        <v>1158</v>
      </c>
      <c r="M1075" s="3" t="str">
        <f ca="1">INDEX(Sheet1!A:A,Table2[[#This Row],[//]])</f>
        <v>*Calligraphy Pen</v>
      </c>
      <c r="N1075" t="str">
        <f ca="1">IF(INDEX(Sheet1!B:B,Table2[[#This Row],[//]])="","",INDEX(Sheet1!B:B,Table2[[#This Row],[//]]))</f>
        <v/>
      </c>
      <c r="O1075" s="4" t="str">
        <f ca="1">IF(INDEX(Sheet1!C:C,Table2[[#This Row],[//]])="","",INDEX(Sheet1!C:C,Table2[[#This Row],[//]]))</f>
        <v/>
      </c>
      <c r="P1075" s="2" t="str">
        <f ca="1">IF(INDEX(Sheet1!D:D,Table2[[#This Row],[//]])="","",INDEX(Sheet1!D:D,Table2[[#This Row],[//]]))</f>
        <v/>
      </c>
      <c r="Q1075" s="2" t="str">
        <f ca="1">IF(INDEX(Sheet1!E:E,Table2[[#This Row],[//]])="","",INDEX(Sheet1!E:E,Table2[[#This Row],[//]]))</f>
        <v/>
      </c>
    </row>
    <row r="1076" spans="1:17" x14ac:dyDescent="0.25">
      <c r="A1076" s="2">
        <f>IF(OR(Sheet1!A1076=Table1[[#Headers],[NAMA BARANG "JOYKO"]],Sheet1!A1076=""),"",ROW(Sheet1!A1076))</f>
        <v>1076</v>
      </c>
      <c r="B1076" s="2">
        <f>IF(Table1[[#This Row],[NAMA BARANG "JOYKO"]]="","",COUNT(B$2:B1075)+1)</f>
        <v>1017</v>
      </c>
      <c r="C1076" s="2" t="str">
        <f>INDEX(Sheet1!A:A,INDEX(Table1[NAMA BARANG "JOYKO"],MATCH(ROW()-2,Table1[1])))</f>
        <v>Ballpen BP-264 (Spino)</v>
      </c>
      <c r="D1076" s="2" t="str">
        <f t="shared" si="16"/>
        <v>C2:C1075</v>
      </c>
      <c r="E1076" s="2">
        <f ca="1">IF(_xlfn.IFNA(MATCH(Table1[[#This Row],[2]],INDIRECT(Table1[[#This Row],[3]]),0),0)=0,INDEX(Table1[NAMA BARANG "JOYKO"],MATCH(ROW()-2,Table1[1])),"")</f>
        <v>1136</v>
      </c>
      <c r="F1076" s="2">
        <f ca="1">IF(Table1[4]="","",COUNT(F$2:F1075)+1)</f>
        <v>1055</v>
      </c>
      <c r="G1076" s="2" t="str">
        <f ca="1">CELL("FORMAT",Table1[7])</f>
        <v>G</v>
      </c>
      <c r="H1076" s="2"/>
      <c r="I1076" s="2"/>
      <c r="J1076" s="2"/>
      <c r="L1076">
        <f ca="1">INDEX(Table1[4],MATCH(ROW()-2,Table1[5]))</f>
        <v>1159</v>
      </c>
      <c r="M1076" t="str">
        <f ca="1">INDEX(Sheet1!A:A,Table2[[#This Row],[//]])</f>
        <v>Calligraphy Brush Pen CBP-332-4</v>
      </c>
      <c r="N1076" t="str">
        <f ca="1">IF(INDEX(Sheet1!B:B,Table2[[#This Row],[//]])="","",INDEX(Sheet1!B:B,Table2[[#This Row],[//]]))</f>
        <v>24set x 12bxs</v>
      </c>
      <c r="O1076" s="4">
        <f ca="1">IF(INDEX(Sheet1!C:C,Table2[[#This Row],[//]])="","",INDEX(Sheet1!C:C,Table2[[#This Row],[//]]))</f>
        <v>33000</v>
      </c>
      <c r="P1076" s="2" t="str">
        <f ca="1">IF(INDEX(Sheet1!D:D,Table2[[#This Row],[//]])="","",INDEX(Sheet1!D:D,Table2[[#This Row],[//]]))</f>
        <v>set</v>
      </c>
      <c r="Q1076" s="2" t="str">
        <f ca="1">IF(INDEX(Sheet1!E:E,Table2[[#This Row],[//]])="","",INDEX(Sheet1!E:E,Table2[[#This Row],[//]]))</f>
        <v>++</v>
      </c>
    </row>
    <row r="1077" spans="1:17" x14ac:dyDescent="0.25">
      <c r="A1077" s="2">
        <f>IF(OR(Sheet1!A1077=Table1[[#Headers],[NAMA BARANG "JOYKO"]],Sheet1!A1077=""),"",ROW(Sheet1!A1077))</f>
        <v>1077</v>
      </c>
      <c r="B1077" s="2">
        <f>IF(Table1[[#This Row],[NAMA BARANG "JOYKO"]]="","",COUNT(B$2:B1076)+1)</f>
        <v>1018</v>
      </c>
      <c r="C1077" s="2" t="str">
        <f>INDEX(Sheet1!A:A,INDEX(Table1[NAMA BARANG "JOYKO"],MATCH(ROW()-2,Table1[1])))</f>
        <v>Ballpen BP-272 (Lino 2)</v>
      </c>
      <c r="D1077" s="2" t="str">
        <f t="shared" si="16"/>
        <v>C2:C1076</v>
      </c>
      <c r="E1077" s="2">
        <f ca="1">IF(_xlfn.IFNA(MATCH(Table1[[#This Row],[2]],INDIRECT(Table1[[#This Row],[3]]),0),0)=0,INDEX(Table1[NAMA BARANG "JOYKO"],MATCH(ROW()-2,Table1[1])),"")</f>
        <v>1137</v>
      </c>
      <c r="F1077" s="2">
        <f ca="1">IF(Table1[4]="","",COUNT(F$2:F1076)+1)</f>
        <v>1056</v>
      </c>
      <c r="G1077" s="2" t="str">
        <f ca="1">CELL("FORMAT",Table1[7])</f>
        <v>G</v>
      </c>
      <c r="H1077" s="2"/>
      <c r="I1077" s="2"/>
      <c r="J1077" s="2"/>
      <c r="L1077">
        <f ca="1">INDEX(Table1[4],MATCH(ROW()-2,Table1[5]))</f>
        <v>1160</v>
      </c>
      <c r="M1077" s="3" t="str">
        <f ca="1">INDEX(Sheet1!A:A,Table2[[#This Row],[//]])</f>
        <v>*Color Pen</v>
      </c>
      <c r="N1077" t="str">
        <f ca="1">IF(INDEX(Sheet1!B:B,Table2[[#This Row],[//]])="","",INDEX(Sheet1!B:B,Table2[[#This Row],[//]]))</f>
        <v/>
      </c>
      <c r="O1077" s="4" t="str">
        <f ca="1">IF(INDEX(Sheet1!C:C,Table2[[#This Row],[//]])="","",INDEX(Sheet1!C:C,Table2[[#This Row],[//]]))</f>
        <v/>
      </c>
      <c r="P1077" s="2" t="str">
        <f ca="1">IF(INDEX(Sheet1!D:D,Table2[[#This Row],[//]])="","",INDEX(Sheet1!D:D,Table2[[#This Row],[//]]))</f>
        <v/>
      </c>
      <c r="Q1077" s="2" t="str">
        <f ca="1">IF(INDEX(Sheet1!E:E,Table2[[#This Row],[//]])="","",INDEX(Sheet1!E:E,Table2[[#This Row],[//]]))</f>
        <v/>
      </c>
    </row>
    <row r="1078" spans="1:17" x14ac:dyDescent="0.25">
      <c r="A1078" s="2">
        <f>IF(OR(Sheet1!A1078=Table1[[#Headers],[NAMA BARANG "JOYKO"]],Sheet1!A1078=""),"",ROW(Sheet1!A1078))</f>
        <v>1078</v>
      </c>
      <c r="B1078" s="2">
        <f>IF(Table1[[#This Row],[NAMA BARANG "JOYKO"]]="","",COUNT(B$2:B1077)+1)</f>
        <v>1019</v>
      </c>
      <c r="C1078" s="2" t="str">
        <f>INDEX(Sheet1!A:A,INDEX(Table1[NAMA BARANG "JOYKO"],MATCH(ROW()-2,Table1[1])))</f>
        <v>Ballpen BP-273 (Zeto)</v>
      </c>
      <c r="D1078" s="2" t="str">
        <f t="shared" si="16"/>
        <v>C2:C1077</v>
      </c>
      <c r="E1078" s="2">
        <f ca="1">IF(_xlfn.IFNA(MATCH(Table1[[#This Row],[2]],INDIRECT(Table1[[#This Row],[3]]),0),0)=0,INDEX(Table1[NAMA BARANG "JOYKO"],MATCH(ROW()-2,Table1[1])),"")</f>
        <v>1138</v>
      </c>
      <c r="F1078" s="2">
        <f ca="1">IF(Table1[4]="","",COUNT(F$2:F1077)+1)</f>
        <v>1057</v>
      </c>
      <c r="G1078" s="2" t="str">
        <f ca="1">CELL("FORMAT",Table1[7])</f>
        <v>G</v>
      </c>
      <c r="H1078" s="2"/>
      <c r="I1078" s="2"/>
      <c r="J1078" s="2"/>
      <c r="L1078">
        <f ca="1">INDEX(Table1[4],MATCH(ROW()-2,Table1[5]))</f>
        <v>1161</v>
      </c>
      <c r="M1078" t="str">
        <f ca="1">INDEX(Sheet1!A:A,Table2[[#This Row],[//]])</f>
        <v>Color Pen CLP-04 (12 Color)</v>
      </c>
      <c r="N1078" t="str">
        <f ca="1">IF(INDEX(Sheet1!B:B,Table2[[#This Row],[//]])="","",INDEX(Sheet1!B:B,Table2[[#This Row],[//]]))</f>
        <v xml:space="preserve">12set x 8bxs </v>
      </c>
      <c r="O1078" s="4">
        <f ca="1">IF(INDEX(Sheet1!C:C,Table2[[#This Row],[//]])="","",INDEX(Sheet1!C:C,Table2[[#This Row],[//]]))</f>
        <v>17000</v>
      </c>
      <c r="P1078" s="2" t="str">
        <f ca="1">IF(INDEX(Sheet1!D:D,Table2[[#This Row],[//]])="","",INDEX(Sheet1!D:D,Table2[[#This Row],[//]]))</f>
        <v>set</v>
      </c>
      <c r="Q1078" s="2" t="str">
        <f ca="1">IF(INDEX(Sheet1!E:E,Table2[[#This Row],[//]])="","",INDEX(Sheet1!E:E,Table2[[#This Row],[//]]))</f>
        <v>++</v>
      </c>
    </row>
    <row r="1079" spans="1:17" x14ac:dyDescent="0.25">
      <c r="A1079" s="2">
        <f>IF(OR(Sheet1!A1079=Table1[[#Headers],[NAMA BARANG "JOYKO"]],Sheet1!A1079=""),"",ROW(Sheet1!A1079))</f>
        <v>1079</v>
      </c>
      <c r="B1079" s="2">
        <f>IF(Table1[[#This Row],[NAMA BARANG "JOYKO"]]="","",COUNT(B$2:B1078)+1)</f>
        <v>1020</v>
      </c>
      <c r="C1079" s="2" t="str">
        <f>INDEX(Sheet1!A:A,INDEX(Table1[NAMA BARANG "JOYKO"],MATCH(ROW()-2,Table1[1])))</f>
        <v>Ballpen BP-274 (Bono)</v>
      </c>
      <c r="D1079" s="2" t="str">
        <f t="shared" si="16"/>
        <v>C2:C1078</v>
      </c>
      <c r="E1079" s="2">
        <f ca="1">IF(_xlfn.IFNA(MATCH(Table1[[#This Row],[2]],INDIRECT(Table1[[#This Row],[3]]),0),0)=0,INDEX(Table1[NAMA BARANG "JOYKO"],MATCH(ROW()-2,Table1[1])),"")</f>
        <v>1139</v>
      </c>
      <c r="F1079" s="2">
        <f ca="1">IF(Table1[4]="","",COUNT(F$2:F1078)+1)</f>
        <v>1058</v>
      </c>
      <c r="G1079" s="2" t="str">
        <f ca="1">CELL("FORMAT",Table1[7])</f>
        <v>G</v>
      </c>
      <c r="H1079" s="2"/>
      <c r="I1079" s="2"/>
      <c r="J1079" s="2"/>
      <c r="L1079">
        <f ca="1">INDEX(Table1[4],MATCH(ROW()-2,Table1[5]))</f>
        <v>1162</v>
      </c>
      <c r="M1079" t="str">
        <f ca="1">INDEX(Sheet1!A:A,Table2[[#This Row],[//]])</f>
        <v>Color Pen CLP-05 (24 Color)</v>
      </c>
      <c r="N1079" t="str">
        <f ca="1">IF(INDEX(Sheet1!B:B,Table2[[#This Row],[//]])="","",INDEX(Sheet1!B:B,Table2[[#This Row],[//]]))</f>
        <v xml:space="preserve"> 6set x 8bxs </v>
      </c>
      <c r="O1079" s="4">
        <f ca="1">IF(INDEX(Sheet1!C:C,Table2[[#This Row],[//]])="","",INDEX(Sheet1!C:C,Table2[[#This Row],[//]]))</f>
        <v>34000</v>
      </c>
      <c r="P1079" s="2" t="str">
        <f ca="1">IF(INDEX(Sheet1!D:D,Table2[[#This Row],[//]])="","",INDEX(Sheet1!D:D,Table2[[#This Row],[//]]))</f>
        <v>set</v>
      </c>
      <c r="Q1079" s="2" t="str">
        <f ca="1">IF(INDEX(Sheet1!E:E,Table2[[#This Row],[//]])="","",INDEX(Sheet1!E:E,Table2[[#This Row],[//]]))</f>
        <v>++</v>
      </c>
    </row>
    <row r="1080" spans="1:17" x14ac:dyDescent="0.25">
      <c r="A1080" s="2">
        <f>IF(OR(Sheet1!A1080=Table1[[#Headers],[NAMA BARANG "JOYKO"]],Sheet1!A1080=""),"",ROW(Sheet1!A1080))</f>
        <v>1080</v>
      </c>
      <c r="B1080" s="2">
        <f>IF(Table1[[#This Row],[NAMA BARANG "JOYKO"]]="","",COUNT(B$2:B1079)+1)</f>
        <v>1021</v>
      </c>
      <c r="C1080" s="2" t="str">
        <f>INDEX(Sheet1!A:A,INDEX(Table1[NAMA BARANG "JOYKO"],MATCH(ROW()-2,Table1[1])))</f>
        <v>Ballpen BP-275 (Tris)</v>
      </c>
      <c r="D1080" s="2" t="str">
        <f t="shared" si="16"/>
        <v>C2:C1079</v>
      </c>
      <c r="E1080" s="2">
        <f ca="1">IF(_xlfn.IFNA(MATCH(Table1[[#This Row],[2]],INDIRECT(Table1[[#This Row],[3]]),0),0)=0,INDEX(Table1[NAMA BARANG "JOYKO"],MATCH(ROW()-2,Table1[1])),"")</f>
        <v>1140</v>
      </c>
      <c r="F1080" s="2">
        <f ca="1">IF(Table1[4]="","",COUNT(F$2:F1079)+1)</f>
        <v>1059</v>
      </c>
      <c r="G1080" s="2" t="str">
        <f ca="1">CELL("FORMAT",Table1[7])</f>
        <v>G</v>
      </c>
      <c r="H1080" s="2"/>
      <c r="I1080" s="2"/>
      <c r="J1080" s="2"/>
      <c r="L1080">
        <f ca="1">INDEX(Table1[4],MATCH(ROW()-2,Table1[5]))</f>
        <v>1163</v>
      </c>
      <c r="M1080" t="str">
        <f ca="1">INDEX(Sheet1!A:A,Table2[[#This Row],[//]])</f>
        <v>Color Pen CLP-17 (36 Color)</v>
      </c>
      <c r="N1080" t="str">
        <f ca="1">IF(INDEX(Sheet1!B:B,Table2[[#This Row],[//]])="","",INDEX(Sheet1!B:B,Table2[[#This Row],[//]]))</f>
        <v>6set x 6bxs</v>
      </c>
      <c r="O1080" s="4">
        <f ca="1">IF(INDEX(Sheet1!C:C,Table2[[#This Row],[//]])="","",INDEX(Sheet1!C:C,Table2[[#This Row],[//]]))</f>
        <v>51000</v>
      </c>
      <c r="P1080" s="2" t="str">
        <f ca="1">IF(INDEX(Sheet1!D:D,Table2[[#This Row],[//]])="","",INDEX(Sheet1!D:D,Table2[[#This Row],[//]]))</f>
        <v>set</v>
      </c>
      <c r="Q1080" s="2" t="str">
        <f ca="1">IF(INDEX(Sheet1!E:E,Table2[[#This Row],[//]])="","",INDEX(Sheet1!E:E,Table2[[#This Row],[//]]))</f>
        <v>++</v>
      </c>
    </row>
    <row r="1081" spans="1:17" x14ac:dyDescent="0.25">
      <c r="A1081" s="2">
        <f>IF(OR(Sheet1!A1081=Table1[[#Headers],[NAMA BARANG "JOYKO"]],Sheet1!A1081=""),"",ROW(Sheet1!A1081))</f>
        <v>1081</v>
      </c>
      <c r="B1081" s="2">
        <f>IF(Table1[[#This Row],[NAMA BARANG "JOYKO"]]="","",COUNT(B$2:B1080)+1)</f>
        <v>1022</v>
      </c>
      <c r="C1081" s="2" t="str">
        <f>INDEX(Sheet1!A:A,INDEX(Table1[NAMA BARANG "JOYKO"],MATCH(ROW()-2,Table1[1])))</f>
        <v>Ballpen BP-283 (Quaco 2, 4 Color)</v>
      </c>
      <c r="D1081" s="2" t="str">
        <f t="shared" si="16"/>
        <v>C2:C1080</v>
      </c>
      <c r="E1081" s="2">
        <f ca="1">IF(_xlfn.IFNA(MATCH(Table1[[#This Row],[2]],INDIRECT(Table1[[#This Row],[3]]),0),0)=0,INDEX(Table1[NAMA BARANG "JOYKO"],MATCH(ROW()-2,Table1[1])),"")</f>
        <v>1141</v>
      </c>
      <c r="F1081" s="2">
        <f ca="1">IF(Table1[4]="","",COUNT(F$2:F1080)+1)</f>
        <v>1060</v>
      </c>
      <c r="G1081" s="2" t="str">
        <f ca="1">CELL("FORMAT",Table1[7])</f>
        <v>G</v>
      </c>
      <c r="H1081" s="2"/>
      <c r="I1081" s="2"/>
      <c r="J1081" s="2"/>
      <c r="L1081">
        <f ca="1">INDEX(Table1[4],MATCH(ROW()-2,Table1[5]))</f>
        <v>1164</v>
      </c>
      <c r="M1081" t="str">
        <f ca="1">INDEX(Sheet1!A:A,Table2[[#This Row],[//]])</f>
        <v>Color Pen CLP-35 (12 Color)</v>
      </c>
      <c r="N1081" t="str">
        <f ca="1">IF(INDEX(Sheet1!B:B,Table2[[#This Row],[//]])="","",INDEX(Sheet1!B:B,Table2[[#This Row],[//]]))</f>
        <v>12set x 12bxs</v>
      </c>
      <c r="O1081" s="4">
        <f ca="1">IF(INDEX(Sheet1!C:C,Table2[[#This Row],[//]])="","",INDEX(Sheet1!C:C,Table2[[#This Row],[//]]))</f>
        <v>24600</v>
      </c>
      <c r="P1081" s="2" t="str">
        <f ca="1">IF(INDEX(Sheet1!D:D,Table2[[#This Row],[//]])="","",INDEX(Sheet1!D:D,Table2[[#This Row],[//]]))</f>
        <v>set</v>
      </c>
      <c r="Q1081" s="2" t="str">
        <f ca="1">IF(INDEX(Sheet1!E:E,Table2[[#This Row],[//]])="","",INDEX(Sheet1!E:E,Table2[[#This Row],[//]]))</f>
        <v>++</v>
      </c>
    </row>
    <row r="1082" spans="1:17" x14ac:dyDescent="0.25">
      <c r="A1082" s="2">
        <f>IF(OR(Sheet1!A1082=Table1[[#Headers],[NAMA BARANG "JOYKO"]],Sheet1!A1082=""),"",ROW(Sheet1!A1082))</f>
        <v>1082</v>
      </c>
      <c r="B1082" s="2">
        <f>IF(Table1[[#This Row],[NAMA BARANG "JOYKO"]]="","",COUNT(B$2:B1081)+1)</f>
        <v>1023</v>
      </c>
      <c r="C1082" s="2" t="str">
        <f>INDEX(Sheet1!A:A,INDEX(Table1[NAMA BARANG "JOYKO"],MATCH(ROW()-2,Table1[1])))</f>
        <v>Ballpen BP-287BLK (Dwico 2)</v>
      </c>
      <c r="D1082" s="2" t="str">
        <f t="shared" si="16"/>
        <v>C2:C1081</v>
      </c>
      <c r="E1082" s="2">
        <f ca="1">IF(_xlfn.IFNA(MATCH(Table1[[#This Row],[2]],INDIRECT(Table1[[#This Row],[3]]),0),0)=0,INDEX(Table1[NAMA BARANG "JOYKO"],MATCH(ROW()-2,Table1[1])),"")</f>
        <v>1142</v>
      </c>
      <c r="F1082" s="2">
        <f ca="1">IF(Table1[4]="","",COUNT(F$2:F1081)+1)</f>
        <v>1061</v>
      </c>
      <c r="G1082" s="2" t="str">
        <f ca="1">CELL("FORMAT",Table1[7])</f>
        <v>G</v>
      </c>
      <c r="H1082" s="2"/>
      <c r="I1082" s="2"/>
      <c r="J1082" s="2"/>
      <c r="L1082">
        <f ca="1">INDEX(Table1[4],MATCH(ROW()-2,Table1[5]))</f>
        <v>1165</v>
      </c>
      <c r="M1082" t="str">
        <f ca="1">INDEX(Sheet1!A:A,Table2[[#This Row],[//]])</f>
        <v>Color Pen CLP-51-3</v>
      </c>
      <c r="N1082" t="str">
        <f ca="1">IF(INDEX(Sheet1!B:B,Table2[[#This Row],[//]])="","",INDEX(Sheet1!B:B,Table2[[#This Row],[//]]))</f>
        <v>20set x 18bxs</v>
      </c>
      <c r="O1082" s="4">
        <f ca="1">IF(INDEX(Sheet1!C:C,Table2[[#This Row],[//]])="","",INDEX(Sheet1!C:C,Table2[[#This Row],[//]]))</f>
        <v>15600</v>
      </c>
      <c r="P1082" s="2" t="str">
        <f ca="1">IF(INDEX(Sheet1!D:D,Table2[[#This Row],[//]])="","",INDEX(Sheet1!D:D,Table2[[#This Row],[//]]))</f>
        <v>set</v>
      </c>
      <c r="Q1082" s="2" t="str">
        <f ca="1">IF(INDEX(Sheet1!E:E,Table2[[#This Row],[//]])="","",INDEX(Sheet1!E:E,Table2[[#This Row],[//]]))</f>
        <v>++</v>
      </c>
    </row>
    <row r="1083" spans="1:17" x14ac:dyDescent="0.25">
      <c r="A1083" s="2">
        <f>IF(OR(Sheet1!A1083=Table1[[#Headers],[NAMA BARANG "JOYKO"]],Sheet1!A1083=""),"",ROW(Sheet1!A1083))</f>
        <v>1083</v>
      </c>
      <c r="B1083" s="2">
        <f>IF(Table1[[#This Row],[NAMA BARANG "JOYKO"]]="","",COUNT(B$2:B1082)+1)</f>
        <v>1024</v>
      </c>
      <c r="C1083" s="2" t="str">
        <f>INDEX(Sheet1!A:A,INDEX(Table1[NAMA BARANG "JOYKO"],MATCH(ROW()-2,Table1[1])))</f>
        <v>Ballpen BP-288 (Quaco 3, 4 color)</v>
      </c>
      <c r="D1083" s="2" t="str">
        <f t="shared" si="16"/>
        <v>C2:C1082</v>
      </c>
      <c r="E1083" s="2">
        <f ca="1">IF(_xlfn.IFNA(MATCH(Table1[[#This Row],[2]],INDIRECT(Table1[[#This Row],[3]]),0),0)=0,INDEX(Table1[NAMA BARANG "JOYKO"],MATCH(ROW()-2,Table1[1])),"")</f>
        <v>1143</v>
      </c>
      <c r="F1083" s="2">
        <f ca="1">IF(Table1[4]="","",COUNT(F$2:F1082)+1)</f>
        <v>1062</v>
      </c>
      <c r="G1083" s="2" t="str">
        <f ca="1">CELL("FORMAT",Table1[7])</f>
        <v>G</v>
      </c>
      <c r="H1083" s="2"/>
      <c r="I1083" s="2"/>
      <c r="J1083" s="2"/>
      <c r="L1083">
        <f ca="1">INDEX(Table1[4],MATCH(ROW()-2,Table1[5]))</f>
        <v>1166</v>
      </c>
      <c r="M1083" t="str">
        <f ca="1">INDEX(Sheet1!A:A,Table2[[#This Row],[//]])</f>
        <v>Color Pen CLP-22-10</v>
      </c>
      <c r="N1083" t="str">
        <f ca="1">IF(INDEX(Sheet1!B:B,Table2[[#This Row],[//]])="","",INDEX(Sheet1!B:B,Table2[[#This Row],[//]]))</f>
        <v>24set x 6bxs</v>
      </c>
      <c r="O1083" s="4">
        <f ca="1">IF(INDEX(Sheet1!C:C,Table2[[#This Row],[//]])="","",INDEX(Sheet1!C:C,Table2[[#This Row],[//]]))</f>
        <v>37000</v>
      </c>
      <c r="P1083" s="2" t="str">
        <f ca="1">IF(INDEX(Sheet1!D:D,Table2[[#This Row],[//]])="","",INDEX(Sheet1!D:D,Table2[[#This Row],[//]]))</f>
        <v>set</v>
      </c>
      <c r="Q1083" s="2" t="str">
        <f ca="1">IF(INDEX(Sheet1!E:E,Table2[[#This Row],[//]])="","",INDEX(Sheet1!E:E,Table2[[#This Row],[//]]))</f>
        <v>++</v>
      </c>
    </row>
    <row r="1084" spans="1:17" x14ac:dyDescent="0.25">
      <c r="A1084" s="2">
        <f>IF(OR(Sheet1!A1084=Table1[[#Headers],[NAMA BARANG "JOYKO"]],Sheet1!A1084=""),"",ROW(Sheet1!A1084))</f>
        <v>1084</v>
      </c>
      <c r="B1084" s="2">
        <f>IF(Table1[[#This Row],[NAMA BARANG "JOYKO"]]="","",COUNT(B$2:B1083)+1)</f>
        <v>1025</v>
      </c>
      <c r="C1084" s="2" t="str">
        <f>INDEX(Sheet1!A:A,INDEX(Table1[NAMA BARANG "JOYKO"],MATCH(ROW()-2,Table1[1])))</f>
        <v>Ballpen BP-327 Maze (Black)</v>
      </c>
      <c r="D1084" s="2" t="str">
        <f t="shared" si="16"/>
        <v>C2:C1083</v>
      </c>
      <c r="E1084" s="2">
        <f ca="1">IF(_xlfn.IFNA(MATCH(Table1[[#This Row],[2]],INDIRECT(Table1[[#This Row],[3]]),0),0)=0,INDEX(Table1[NAMA BARANG "JOYKO"],MATCH(ROW()-2,Table1[1])),"")</f>
        <v>1144</v>
      </c>
      <c r="F1084" s="2">
        <f ca="1">IF(Table1[4]="","",COUNT(F$2:F1083)+1)</f>
        <v>1063</v>
      </c>
      <c r="G1084" s="2" t="str">
        <f ca="1">CELL("FORMAT",Table1[7])</f>
        <v>G</v>
      </c>
      <c r="H1084" s="2"/>
      <c r="I1084" s="2"/>
      <c r="J1084" s="2"/>
      <c r="L1084">
        <f ca="1">INDEX(Table1[4],MATCH(ROW()-2,Table1[5]))</f>
        <v>1167</v>
      </c>
      <c r="M1084" t="str">
        <f ca="1">INDEX(Sheet1!A:A,Table2[[#This Row],[//]])</f>
        <v>Color Pen CLP-56-12</v>
      </c>
      <c r="N1084" t="str">
        <f ca="1">IF(INDEX(Sheet1!B:B,Table2[[#This Row],[//]])="","",INDEX(Sheet1!B:B,Table2[[#This Row],[//]]))</f>
        <v>24set x 4bxs</v>
      </c>
      <c r="O1084" s="4">
        <f ca="1">IF(INDEX(Sheet1!C:C,Table2[[#This Row],[//]])="","",INDEX(Sheet1!C:C,Table2[[#This Row],[//]]))</f>
        <v>22500</v>
      </c>
      <c r="P1084" s="2" t="str">
        <f ca="1">IF(INDEX(Sheet1!D:D,Table2[[#This Row],[//]])="","",INDEX(Sheet1!D:D,Table2[[#This Row],[//]]))</f>
        <v>set</v>
      </c>
      <c r="Q1084" s="2" t="str">
        <f ca="1">IF(INDEX(Sheet1!E:E,Table2[[#This Row],[//]])="","",INDEX(Sheet1!E:E,Table2[[#This Row],[//]]))</f>
        <v>++</v>
      </c>
    </row>
    <row r="1085" spans="1:17" x14ac:dyDescent="0.25">
      <c r="A1085" s="2">
        <f>IF(OR(Sheet1!A1085=Table1[[#Headers],[NAMA BARANG "JOYKO"]],Sheet1!A1085=""),"",ROW(Sheet1!A1085))</f>
        <v>1085</v>
      </c>
      <c r="B1085" s="2">
        <f>IF(Table1[[#This Row],[NAMA BARANG "JOYKO"]]="","",COUNT(B$2:B1084)+1)</f>
        <v>1026</v>
      </c>
      <c r="C1085" s="2" t="str">
        <f>INDEX(Sheet1!A:A,INDEX(Table1[NAMA BARANG "JOYKO"],MATCH(ROW()-2,Table1[1])))</f>
        <v>Ballpen BP-329 Trian (Black)</v>
      </c>
      <c r="D1085" s="2" t="str">
        <f t="shared" si="16"/>
        <v>C2:C1084</v>
      </c>
      <c r="E1085" s="2">
        <f ca="1">IF(_xlfn.IFNA(MATCH(Table1[[#This Row],[2]],INDIRECT(Table1[[#This Row],[3]]),0),0)=0,INDEX(Table1[NAMA BARANG "JOYKO"],MATCH(ROW()-2,Table1[1])),"")</f>
        <v>1145</v>
      </c>
      <c r="F1085" s="2">
        <f ca="1">IF(Table1[4]="","",COUNT(F$2:F1084)+1)</f>
        <v>1064</v>
      </c>
      <c r="G1085" s="2" t="str">
        <f ca="1">CELL("FORMAT",Table1[7])</f>
        <v>G</v>
      </c>
      <c r="H1085" s="2"/>
      <c r="I1085" s="2"/>
      <c r="J1085" s="2"/>
      <c r="L1085">
        <f ca="1">INDEX(Table1[4],MATCH(ROW()-2,Table1[5]))</f>
        <v>1168</v>
      </c>
      <c r="M1085" t="str">
        <f ca="1">INDEX(Sheet1!A:A,Table2[[#This Row],[//]])</f>
        <v>Color Pen CLP-56-24</v>
      </c>
      <c r="N1085" t="str">
        <f ca="1">IF(INDEX(Sheet1!B:B,Table2[[#This Row],[//]])="","",INDEX(Sheet1!B:B,Table2[[#This Row],[//]]))</f>
        <v>12set x 4bxs</v>
      </c>
      <c r="O1085" s="4">
        <f ca="1">IF(INDEX(Sheet1!C:C,Table2[[#This Row],[//]])="","",INDEX(Sheet1!C:C,Table2[[#This Row],[//]]))</f>
        <v>45000</v>
      </c>
      <c r="P1085" s="2" t="str">
        <f ca="1">IF(INDEX(Sheet1!D:D,Table2[[#This Row],[//]])="","",INDEX(Sheet1!D:D,Table2[[#This Row],[//]]))</f>
        <v>set</v>
      </c>
      <c r="Q1085" s="2" t="str">
        <f ca="1">IF(INDEX(Sheet1!E:E,Table2[[#This Row],[//]])="","",INDEX(Sheet1!E:E,Table2[[#This Row],[//]]))</f>
        <v>++</v>
      </c>
    </row>
    <row r="1086" spans="1:17" x14ac:dyDescent="0.25">
      <c r="A1086" s="2">
        <f>IF(OR(Sheet1!A1086=Table1[[#Headers],[NAMA BARANG "JOYKO"]],Sheet1!A1086=""),"",ROW(Sheet1!A1086))</f>
        <v>1086</v>
      </c>
      <c r="B1086" s="2">
        <f>IF(Table1[[#This Row],[NAMA BARANG "JOYKO"]]="","",COUNT(B$2:B1085)+1)</f>
        <v>1027</v>
      </c>
      <c r="C1086" s="2" t="str">
        <f>INDEX(Sheet1!A:A,INDEX(Table1[NAMA BARANG "JOYKO"],MATCH(ROW()-2,Table1[1])))</f>
        <v>Ballpen BP-335 Cozie (Black)</v>
      </c>
      <c r="D1086" s="2" t="str">
        <f t="shared" si="16"/>
        <v>C2:C1085</v>
      </c>
      <c r="E1086" s="2">
        <f ca="1">IF(_xlfn.IFNA(MATCH(Table1[[#This Row],[2]],INDIRECT(Table1[[#This Row],[3]]),0),0)=0,INDEX(Table1[NAMA BARANG "JOYKO"],MATCH(ROW()-2,Table1[1])),"")</f>
        <v>1146</v>
      </c>
      <c r="F1086" s="2">
        <f ca="1">IF(Table1[4]="","",COUNT(F$2:F1085)+1)</f>
        <v>1065</v>
      </c>
      <c r="G1086" s="2" t="str">
        <f ca="1">CELL("FORMAT",Table1[7])</f>
        <v>G</v>
      </c>
      <c r="H1086" s="2"/>
      <c r="I1086" s="2"/>
      <c r="J1086" s="2"/>
      <c r="L1086">
        <f ca="1">INDEX(Table1[4],MATCH(ROW()-2,Table1[5]))</f>
        <v>1169</v>
      </c>
      <c r="M1086" t="str">
        <f ca="1">INDEX(Sheet1!A:A,Table2[[#This Row],[//]])</f>
        <v>Color Pen CLP-57-12</v>
      </c>
      <c r="N1086" t="str">
        <f ca="1">IF(INDEX(Sheet1!B:B,Table2[[#This Row],[//]])="","",INDEX(Sheet1!B:B,Table2[[#This Row],[//]]))</f>
        <v>12set x 8bxs</v>
      </c>
      <c r="O1086" s="4">
        <f ca="1">IF(INDEX(Sheet1!C:C,Table2[[#This Row],[//]])="","",INDEX(Sheet1!C:C,Table2[[#This Row],[//]]))</f>
        <v>16000</v>
      </c>
      <c r="P1086" s="2" t="str">
        <f ca="1">IF(INDEX(Sheet1!D:D,Table2[[#This Row],[//]])="","",INDEX(Sheet1!D:D,Table2[[#This Row],[//]]))</f>
        <v>set</v>
      </c>
      <c r="Q1086" s="2" t="str">
        <f ca="1">IF(INDEX(Sheet1!E:E,Table2[[#This Row],[//]])="","",INDEX(Sheet1!E:E,Table2[[#This Row],[//]]))</f>
        <v>++</v>
      </c>
    </row>
    <row r="1087" spans="1:17" x14ac:dyDescent="0.25">
      <c r="A1087" s="2">
        <f>IF(OR(Sheet1!A1087=Table1[[#Headers],[NAMA BARANG "JOYKO"]],Sheet1!A1087=""),"",ROW(Sheet1!A1087))</f>
        <v>1087</v>
      </c>
      <c r="B1087" s="2">
        <f>IF(Table1[[#This Row],[NAMA BARANG "JOYKO"]]="","",COUNT(B$2:B1086)+1)</f>
        <v>1028</v>
      </c>
      <c r="C1087" s="2" t="str">
        <f>INDEX(Sheet1!A:A,INDEX(Table1[NAMA BARANG "JOYKO"],MATCH(ROW()-2,Table1[1])))</f>
        <v>Ballpen BP-336 My Pastel (Black)</v>
      </c>
      <c r="D1087" s="2" t="str">
        <f t="shared" si="16"/>
        <v>C2:C1086</v>
      </c>
      <c r="E1087" s="2">
        <f ca="1">IF(_xlfn.IFNA(MATCH(Table1[[#This Row],[2]],INDIRECT(Table1[[#This Row],[3]]),0),0)=0,INDEX(Table1[NAMA BARANG "JOYKO"],MATCH(ROW()-2,Table1[1])),"")</f>
        <v>1147</v>
      </c>
      <c r="F1087" s="2">
        <f ca="1">IF(Table1[4]="","",COUNT(F$2:F1086)+1)</f>
        <v>1066</v>
      </c>
      <c r="G1087" s="2" t="str">
        <f ca="1">CELL("FORMAT",Table1[7])</f>
        <v>G</v>
      </c>
      <c r="H1087" s="2"/>
      <c r="I1087" s="2"/>
      <c r="J1087" s="2"/>
      <c r="L1087">
        <f ca="1">INDEX(Table1[4],MATCH(ROW()-2,Table1[5]))</f>
        <v>1170</v>
      </c>
      <c r="M1087" t="str">
        <f ca="1">INDEX(Sheet1!A:A,Table2[[#This Row],[//]])</f>
        <v>Color Pen CLP-57-24</v>
      </c>
      <c r="N1087" t="str">
        <f ca="1">IF(INDEX(Sheet1!B:B,Table2[[#This Row],[//]])="","",INDEX(Sheet1!B:B,Table2[[#This Row],[//]]))</f>
        <v>8set x 6bxs</v>
      </c>
      <c r="O1087" s="4">
        <f ca="1">IF(INDEX(Sheet1!C:C,Table2[[#This Row],[//]])="","",INDEX(Sheet1!C:C,Table2[[#This Row],[//]]))</f>
        <v>32000</v>
      </c>
      <c r="P1087" s="2" t="str">
        <f ca="1">IF(INDEX(Sheet1!D:D,Table2[[#This Row],[//]])="","",INDEX(Sheet1!D:D,Table2[[#This Row],[//]]))</f>
        <v>set</v>
      </c>
      <c r="Q1087" s="2" t="str">
        <f ca="1">IF(INDEX(Sheet1!E:E,Table2[[#This Row],[//]])="","",INDEX(Sheet1!E:E,Table2[[#This Row],[//]]))</f>
        <v>++</v>
      </c>
    </row>
    <row r="1088" spans="1:17" x14ac:dyDescent="0.25">
      <c r="A1088" s="2">
        <f>IF(OR(Sheet1!A1088=Table1[[#Headers],[NAMA BARANG "JOYKO"]],Sheet1!A1088=""),"",ROW(Sheet1!A1088))</f>
        <v>1088</v>
      </c>
      <c r="B1088" s="2">
        <f>IF(Table1[[#This Row],[NAMA BARANG "JOYKO"]]="","",COUNT(B$2:B1087)+1)</f>
        <v>1029</v>
      </c>
      <c r="C1088" s="2" t="str">
        <f>INDEX(Sheet1!A:A,INDEX(Table1[NAMA BARANG "JOYKO"],MATCH(ROW()-2,Table1[1])))</f>
        <v>Ballpen BP-338 Vocus (Black,Blue,Red)</v>
      </c>
      <c r="D1088" s="2" t="str">
        <f t="shared" si="16"/>
        <v>C2:C1087</v>
      </c>
      <c r="E1088" s="2">
        <f ca="1">IF(_xlfn.IFNA(MATCH(Table1[[#This Row],[2]],INDIRECT(Table1[[#This Row],[3]]),0),0)=0,INDEX(Table1[NAMA BARANG "JOYKO"],MATCH(ROW()-2,Table1[1])),"")</f>
        <v>1148</v>
      </c>
      <c r="F1088" s="2">
        <f ca="1">IF(Table1[4]="","",COUNT(F$2:F1087)+1)</f>
        <v>1067</v>
      </c>
      <c r="G1088" s="2" t="str">
        <f ca="1">CELL("FORMAT",Table1[7])</f>
        <v>G</v>
      </c>
      <c r="H1088" s="2"/>
      <c r="I1088" s="2"/>
      <c r="J1088" s="2"/>
      <c r="L1088">
        <f ca="1">INDEX(Table1[4],MATCH(ROW()-2,Table1[5]))</f>
        <v>1171</v>
      </c>
      <c r="M1088" t="str">
        <f ca="1">INDEX(Sheet1!A:A,Table2[[#This Row],[//]])</f>
        <v>Color Pen CLP-57-48</v>
      </c>
      <c r="N1088" t="str">
        <f ca="1">IF(INDEX(Sheet1!B:B,Table2[[#This Row],[//]])="","",INDEX(Sheet1!B:B,Table2[[#This Row],[//]]))</f>
        <v>4set x 6bxs</v>
      </c>
      <c r="O1088" s="4">
        <f ca="1">IF(INDEX(Sheet1!C:C,Table2[[#This Row],[//]])="","",INDEX(Sheet1!C:C,Table2[[#This Row],[//]]))</f>
        <v>64000</v>
      </c>
      <c r="P1088" s="2" t="str">
        <f ca="1">IF(INDEX(Sheet1!D:D,Table2[[#This Row],[//]])="","",INDEX(Sheet1!D:D,Table2[[#This Row],[//]]))</f>
        <v>set</v>
      </c>
      <c r="Q1088" s="2" t="str">
        <f ca="1">IF(INDEX(Sheet1!E:E,Table2[[#This Row],[//]])="","",INDEX(Sheet1!E:E,Table2[[#This Row],[//]]))</f>
        <v>++</v>
      </c>
    </row>
    <row r="1089" spans="1:17" x14ac:dyDescent="0.25">
      <c r="A1089" s="2">
        <f>IF(OR(Sheet1!A1089=Table1[[#Headers],[NAMA BARANG "JOYKO"]],Sheet1!A1089=""),"",ROW(Sheet1!A1089))</f>
        <v>1089</v>
      </c>
      <c r="B1089" s="2">
        <f>IF(Table1[[#This Row],[NAMA BARANG "JOYKO"]]="","",COUNT(B$2:B1088)+1)</f>
        <v>1030</v>
      </c>
      <c r="C1089" s="2" t="str">
        <f>INDEX(Sheet1!A:A,INDEX(Table1[NAMA BARANG "JOYKO"],MATCH(ROW()-2,Table1[1])))</f>
        <v>Ballpen BP-342 Vokus PTL (Black)</v>
      </c>
      <c r="D1089" s="2" t="str">
        <f t="shared" si="16"/>
        <v>C2:C1088</v>
      </c>
      <c r="E1089" s="2">
        <f ca="1">IF(_xlfn.IFNA(MATCH(Table1[[#This Row],[2]],INDIRECT(Table1[[#This Row],[3]]),0),0)=0,INDEX(Table1[NAMA BARANG "JOYKO"],MATCH(ROW()-2,Table1[1])),"")</f>
        <v>1149</v>
      </c>
      <c r="F1089" s="2">
        <f ca="1">IF(Table1[4]="","",COUNT(F$2:F1088)+1)</f>
        <v>1068</v>
      </c>
      <c r="G1089" s="2" t="str">
        <f ca="1">CELL("FORMAT",Table1[7])</f>
        <v>G</v>
      </c>
      <c r="H1089" s="2"/>
      <c r="I1089" s="2"/>
      <c r="J1089" s="2"/>
      <c r="L1089">
        <f ca="1">INDEX(Table1[4],MATCH(ROW()-2,Table1[5]))</f>
        <v>1172</v>
      </c>
      <c r="M1089" s="3" t="str">
        <f ca="1">INDEX(Sheet1!A:A,Table2[[#This Row],[//]])</f>
        <v>*Color Brush Pen</v>
      </c>
      <c r="N1089" t="str">
        <f ca="1">IF(INDEX(Sheet1!B:B,Table2[[#This Row],[//]])="","",INDEX(Sheet1!B:B,Table2[[#This Row],[//]]))</f>
        <v/>
      </c>
      <c r="O1089" s="4" t="str">
        <f ca="1">IF(INDEX(Sheet1!C:C,Table2[[#This Row],[//]])="","",INDEX(Sheet1!C:C,Table2[[#This Row],[//]]))</f>
        <v/>
      </c>
      <c r="P1089" s="2" t="str">
        <f ca="1">IF(INDEX(Sheet1!D:D,Table2[[#This Row],[//]])="","",INDEX(Sheet1!D:D,Table2[[#This Row],[//]]))</f>
        <v/>
      </c>
      <c r="Q1089" s="2" t="str">
        <f ca="1">IF(INDEX(Sheet1!E:E,Table2[[#This Row],[//]])="","",INDEX(Sheet1!E:E,Table2[[#This Row],[//]]))</f>
        <v/>
      </c>
    </row>
    <row r="1090" spans="1:17" x14ac:dyDescent="0.25">
      <c r="A1090" s="2">
        <f>IF(OR(Sheet1!A1090=Table1[[#Headers],[NAMA BARANG "JOYKO"]],Sheet1!A1090=""),"",ROW(Sheet1!A1090))</f>
        <v>1090</v>
      </c>
      <c r="B1090" s="2">
        <f>IF(Table1[[#This Row],[NAMA BARANG "JOYKO"]]="","",COUNT(B$2:B1089)+1)</f>
        <v>1031</v>
      </c>
      <c r="C1090" s="2" t="str">
        <f>INDEX(Sheet1!A:A,INDEX(Table1[NAMA BARANG "JOYKO"],MATCH(ROW()-2,Table1[1])))</f>
        <v>Ballpen BP-345 Haruto (Black,Blue,Red)</v>
      </c>
      <c r="D1090" s="2" t="str">
        <f t="shared" si="16"/>
        <v>C2:C1089</v>
      </c>
      <c r="E1090" s="2">
        <f ca="1">IF(_xlfn.IFNA(MATCH(Table1[[#This Row],[2]],INDIRECT(Table1[[#This Row],[3]]),0),0)=0,INDEX(Table1[NAMA BARANG "JOYKO"],MATCH(ROW()-2,Table1[1])),"")</f>
        <v>1150</v>
      </c>
      <c r="F1090" s="2">
        <f ca="1">IF(Table1[4]="","",COUNT(F$2:F1089)+1)</f>
        <v>1069</v>
      </c>
      <c r="G1090" s="2" t="str">
        <f ca="1">CELL("FORMAT",Table1[7])</f>
        <v>G</v>
      </c>
      <c r="H1090" s="2"/>
      <c r="I1090" s="2"/>
      <c r="J1090" s="2"/>
      <c r="L1090">
        <f ca="1">INDEX(Table1[4],MATCH(ROW()-2,Table1[5]))</f>
        <v>1173</v>
      </c>
      <c r="M1090" t="str">
        <f ca="1">INDEX(Sheet1!A:A,Table2[[#This Row],[//]])</f>
        <v>Color Brush Pen CLP-06 (12 Color)</v>
      </c>
      <c r="N1090" t="str">
        <f ca="1">IF(INDEX(Sheet1!B:B,Table2[[#This Row],[//]])="","",INDEX(Sheet1!B:B,Table2[[#This Row],[//]]))</f>
        <v>24set x 6bxs</v>
      </c>
      <c r="O1090" s="4">
        <f ca="1">IF(INDEX(Sheet1!C:C,Table2[[#This Row],[//]])="","",INDEX(Sheet1!C:C,Table2[[#This Row],[//]]))</f>
        <v>31500</v>
      </c>
      <c r="P1090" s="2" t="str">
        <f ca="1">IF(INDEX(Sheet1!D:D,Table2[[#This Row],[//]])="","",INDEX(Sheet1!D:D,Table2[[#This Row],[//]]))</f>
        <v>set</v>
      </c>
      <c r="Q1090" s="2" t="str">
        <f ca="1">IF(INDEX(Sheet1!E:E,Table2[[#This Row],[//]])="","",INDEX(Sheet1!E:E,Table2[[#This Row],[//]]))</f>
        <v>++</v>
      </c>
    </row>
    <row r="1091" spans="1:17" x14ac:dyDescent="0.25">
      <c r="A1091" s="2">
        <f>IF(OR(Sheet1!A1091=Table1[[#Headers],[NAMA BARANG "JOYKO"]],Sheet1!A1091=""),"",ROW(Sheet1!A1091))</f>
        <v>1091</v>
      </c>
      <c r="B1091" s="2">
        <f>IF(Table1[[#This Row],[NAMA BARANG "JOYKO"]]="","",COUNT(B$2:B1090)+1)</f>
        <v>1032</v>
      </c>
      <c r="C1091" s="2" t="str">
        <f>INDEX(Sheet1!A:A,INDEX(Table1[NAMA BARANG "JOYKO"],MATCH(ROW()-2,Table1[1])))</f>
        <v>Ballpen BP-348 (Quaco 4, 4 Color)</v>
      </c>
      <c r="D1091" s="2" t="str">
        <f t="shared" ref="D1091:D1154" si="17">"C"&amp;2&amp;":C"&amp;ROW()-1</f>
        <v>C2:C1090</v>
      </c>
      <c r="E1091" s="2">
        <f ca="1">IF(_xlfn.IFNA(MATCH(Table1[[#This Row],[2]],INDIRECT(Table1[[#This Row],[3]]),0),0)=0,INDEX(Table1[NAMA BARANG "JOYKO"],MATCH(ROW()-2,Table1[1])),"")</f>
        <v>1151</v>
      </c>
      <c r="F1091" s="2">
        <f ca="1">IF(Table1[4]="","",COUNT(F$2:F1090)+1)</f>
        <v>1070</v>
      </c>
      <c r="G1091" s="2" t="str">
        <f ca="1">CELL("FORMAT",Table1[7])</f>
        <v>G</v>
      </c>
      <c r="H1091" s="2"/>
      <c r="I1091" s="2"/>
      <c r="J1091" s="2"/>
      <c r="L1091">
        <f ca="1">INDEX(Table1[4],MATCH(ROW()-2,Table1[5]))</f>
        <v>1174</v>
      </c>
      <c r="M1091" t="str">
        <f ca="1">INDEX(Sheet1!A:A,Table2[[#This Row],[//]])</f>
        <v>Color Brush Pen CLP-07 (24 Color)</v>
      </c>
      <c r="N1091" t="str">
        <f ca="1">IF(INDEX(Sheet1!B:B,Table2[[#This Row],[//]])="","",INDEX(Sheet1!B:B,Table2[[#This Row],[//]]))</f>
        <v>12set x 6bxs</v>
      </c>
      <c r="O1091" s="4">
        <f ca="1">IF(INDEX(Sheet1!C:C,Table2[[#This Row],[//]])="","",INDEX(Sheet1!C:C,Table2[[#This Row],[//]]))</f>
        <v>63000</v>
      </c>
      <c r="P1091" s="2" t="str">
        <f ca="1">IF(INDEX(Sheet1!D:D,Table2[[#This Row],[//]])="","",INDEX(Sheet1!D:D,Table2[[#This Row],[//]]))</f>
        <v>set</v>
      </c>
      <c r="Q1091" s="2" t="str">
        <f ca="1">IF(INDEX(Sheet1!E:E,Table2[[#This Row],[//]])="","",INDEX(Sheet1!E:E,Table2[[#This Row],[//]]))</f>
        <v>++</v>
      </c>
    </row>
    <row r="1092" spans="1:17" x14ac:dyDescent="0.25">
      <c r="A1092" s="2">
        <f>IF(OR(Sheet1!A1092=Table1[[#Headers],[NAMA BARANG "JOYKO"]],Sheet1!A1092=""),"",ROW(Sheet1!A1092))</f>
        <v>1092</v>
      </c>
      <c r="B1092" s="2">
        <f>IF(Table1[[#This Row],[NAMA BARANG "JOYKO"]]="","",COUNT(B$2:B1091)+1)</f>
        <v>1033</v>
      </c>
      <c r="C1092" s="2" t="str">
        <f>INDEX(Sheet1!A:A,INDEX(Table1[NAMA BARANG "JOYKO"],MATCH(ROW()-2,Table1[1])))</f>
        <v>Ballpen BP-349 Vokus Trans (Black,Blue,Red)</v>
      </c>
      <c r="D1092" s="2" t="str">
        <f t="shared" si="17"/>
        <v>C2:C1091</v>
      </c>
      <c r="E1092" s="2">
        <f ca="1">IF(_xlfn.IFNA(MATCH(Table1[[#This Row],[2]],INDIRECT(Table1[[#This Row],[3]]),0),0)=0,INDEX(Table1[NAMA BARANG "JOYKO"],MATCH(ROW()-2,Table1[1])),"")</f>
        <v>1152</v>
      </c>
      <c r="F1092" s="2">
        <f ca="1">IF(Table1[4]="","",COUNT(F$2:F1091)+1)</f>
        <v>1071</v>
      </c>
      <c r="G1092" s="2" t="str">
        <f ca="1">CELL("FORMAT",Table1[7])</f>
        <v>G</v>
      </c>
      <c r="H1092" s="2"/>
      <c r="I1092" s="2"/>
      <c r="J1092" s="2"/>
      <c r="L1092">
        <f ca="1">INDEX(Table1[4],MATCH(ROW()-2,Table1[5]))</f>
        <v>1175</v>
      </c>
      <c r="M1092" t="str">
        <f ca="1">INDEX(Sheet1!A:A,Table2[[#This Row],[//]])</f>
        <v>Color Brush Pen CLP-08 (12 Color)</v>
      </c>
      <c r="N1092" t="str">
        <f ca="1">IF(INDEX(Sheet1!B:B,Table2[[#This Row],[//]])="","",INDEX(Sheet1!B:B,Table2[[#This Row],[//]]))</f>
        <v>24set x 6bxs</v>
      </c>
      <c r="O1092" s="4">
        <f ca="1">IF(INDEX(Sheet1!C:C,Table2[[#This Row],[//]])="","",INDEX(Sheet1!C:C,Table2[[#This Row],[//]]))</f>
        <v>49000</v>
      </c>
      <c r="P1092" s="2" t="str">
        <f ca="1">IF(INDEX(Sheet1!D:D,Table2[[#This Row],[//]])="","",INDEX(Sheet1!D:D,Table2[[#This Row],[//]]))</f>
        <v>set</v>
      </c>
      <c r="Q1092" s="2" t="str">
        <f ca="1">IF(INDEX(Sheet1!E:E,Table2[[#This Row],[//]])="","",INDEX(Sheet1!E:E,Table2[[#This Row],[//]]))</f>
        <v>++</v>
      </c>
    </row>
    <row r="1093" spans="1:17" x14ac:dyDescent="0.25">
      <c r="A1093" s="2">
        <f>IF(OR(Sheet1!A1093=Table1[[#Headers],[NAMA BARANG "JOYKO"]],Sheet1!A1093=""),"",ROW(Sheet1!A1093))</f>
        <v>1093</v>
      </c>
      <c r="B1093" s="2">
        <f>IF(Table1[[#This Row],[NAMA BARANG "JOYKO"]]="","",COUNT(B$2:B1092)+1)</f>
        <v>1034</v>
      </c>
      <c r="C1093" s="2" t="str">
        <f>INDEX(Sheet1!A:A,INDEX(Table1[NAMA BARANG "JOYKO"],MATCH(ROW()-2,Table1[1])))</f>
        <v>Ballpen BP-349-12 Vokus Trans (Black,Blue,Red)</v>
      </c>
      <c r="D1093" s="2" t="str">
        <f t="shared" si="17"/>
        <v>C2:C1092</v>
      </c>
      <c r="E1093" s="2">
        <f ca="1">IF(_xlfn.IFNA(MATCH(Table1[[#This Row],[2]],INDIRECT(Table1[[#This Row],[3]]),0),0)=0,INDEX(Table1[NAMA BARANG "JOYKO"],MATCH(ROW()-2,Table1[1])),"")</f>
        <v>1153</v>
      </c>
      <c r="F1093" s="2">
        <f ca="1">IF(Table1[4]="","",COUNT(F$2:F1092)+1)</f>
        <v>1072</v>
      </c>
      <c r="G1093" s="2" t="str">
        <f ca="1">CELL("FORMAT",Table1[7])</f>
        <v>G</v>
      </c>
      <c r="H1093" s="2"/>
      <c r="I1093" s="2"/>
      <c r="J1093" s="2"/>
      <c r="L1093">
        <f ca="1">INDEX(Table1[4],MATCH(ROW()-2,Table1[5]))</f>
        <v>1176</v>
      </c>
      <c r="M1093" t="str">
        <f ca="1">INDEX(Sheet1!A:A,Table2[[#This Row],[//]])</f>
        <v>Color Brush Pen CLP-13 (12 Color)</v>
      </c>
      <c r="N1093" t="str">
        <f ca="1">IF(INDEX(Sheet1!B:B,Table2[[#This Row],[//]])="","",INDEX(Sheet1!B:B,Table2[[#This Row],[//]]))</f>
        <v>24set x 4bxs</v>
      </c>
      <c r="O1093" s="4">
        <f ca="1">IF(INDEX(Sheet1!C:C,Table2[[#This Row],[//]])="","",INDEX(Sheet1!C:C,Table2[[#This Row],[//]]))</f>
        <v>36500</v>
      </c>
      <c r="P1093" s="2" t="str">
        <f ca="1">IF(INDEX(Sheet1!D:D,Table2[[#This Row],[//]])="","",INDEX(Sheet1!D:D,Table2[[#This Row],[//]]))</f>
        <v>set</v>
      </c>
      <c r="Q1093" s="2" t="str">
        <f ca="1">IF(INDEX(Sheet1!E:E,Table2[[#This Row],[//]])="","",INDEX(Sheet1!E:E,Table2[[#This Row],[//]]))</f>
        <v>++</v>
      </c>
    </row>
    <row r="1094" spans="1:17" x14ac:dyDescent="0.25">
      <c r="A1094" s="2">
        <f>IF(OR(Sheet1!A1094=Table1[[#Headers],[NAMA BARANG "JOYKO"]],Sheet1!A1094=""),"",ROW(Sheet1!A1094))</f>
        <v>1094</v>
      </c>
      <c r="B1094" s="2">
        <f>IF(Table1[[#This Row],[NAMA BARANG "JOYKO"]]="","",COUNT(B$2:B1093)+1)</f>
        <v>1035</v>
      </c>
      <c r="C1094" s="2" t="str">
        <f>INDEX(Sheet1!A:A,INDEX(Table1[NAMA BARANG "JOYKO"],MATCH(ROW()-2,Table1[1])))</f>
        <v>*Calligraphy Pen</v>
      </c>
      <c r="D1094" s="2" t="str">
        <f t="shared" si="17"/>
        <v>C2:C1093</v>
      </c>
      <c r="E1094" s="2">
        <f ca="1">IF(_xlfn.IFNA(MATCH(Table1[[#This Row],[2]],INDIRECT(Table1[[#This Row],[3]]),0),0)=0,INDEX(Table1[NAMA BARANG "JOYKO"],MATCH(ROW()-2,Table1[1])),"")</f>
        <v>1158</v>
      </c>
      <c r="F1094" s="2">
        <f ca="1">IF(Table1[4]="","",COUNT(F$2:F1093)+1)</f>
        <v>1073</v>
      </c>
      <c r="G1094" s="2" t="str">
        <f ca="1">CELL("FORMAT",Table1[7])</f>
        <v>G</v>
      </c>
      <c r="H1094" s="2"/>
      <c r="I1094" s="2"/>
      <c r="J1094" s="2"/>
      <c r="L1094">
        <f ca="1">INDEX(Table1[4],MATCH(ROW()-2,Table1[5]))</f>
        <v>1177</v>
      </c>
      <c r="M1094" t="str">
        <f ca="1">INDEX(Sheet1!A:A,Table2[[#This Row],[//]])</f>
        <v>Color Brush Pen CLP-13A (24 Color)</v>
      </c>
      <c r="N1094" t="str">
        <f ca="1">IF(INDEX(Sheet1!B:B,Table2[[#This Row],[//]])="","",INDEX(Sheet1!B:B,Table2[[#This Row],[//]]))</f>
        <v>6set x 8bxs</v>
      </c>
      <c r="O1094" s="4">
        <f ca="1">IF(INDEX(Sheet1!C:C,Table2[[#This Row],[//]])="","",INDEX(Sheet1!C:C,Table2[[#This Row],[//]]))</f>
        <v>76000</v>
      </c>
      <c r="P1094" s="2" t="str">
        <f ca="1">IF(INDEX(Sheet1!D:D,Table2[[#This Row],[//]])="","",INDEX(Sheet1!D:D,Table2[[#This Row],[//]]))</f>
        <v>set</v>
      </c>
      <c r="Q1094" s="2" t="str">
        <f ca="1">IF(INDEX(Sheet1!E:E,Table2[[#This Row],[//]])="","",INDEX(Sheet1!E:E,Table2[[#This Row],[//]]))</f>
        <v>++</v>
      </c>
    </row>
    <row r="1095" spans="1:17" x14ac:dyDescent="0.25">
      <c r="A1095" s="2">
        <f>IF(OR(Sheet1!A1095=Table1[[#Headers],[NAMA BARANG "JOYKO"]],Sheet1!A1095=""),"",ROW(Sheet1!A1095))</f>
        <v>1095</v>
      </c>
      <c r="B1095" s="2">
        <f>IF(Table1[[#This Row],[NAMA BARANG "JOYKO"]]="","",COUNT(B$2:B1094)+1)</f>
        <v>1036</v>
      </c>
      <c r="C1095" s="2" t="str">
        <f>INDEX(Sheet1!A:A,INDEX(Table1[NAMA BARANG "JOYKO"],MATCH(ROW()-2,Table1[1])))</f>
        <v>Calligraphy Brush Pen CBP-332-4</v>
      </c>
      <c r="D1095" s="2" t="str">
        <f t="shared" si="17"/>
        <v>C2:C1094</v>
      </c>
      <c r="E1095" s="2">
        <f ca="1">IF(_xlfn.IFNA(MATCH(Table1[[#This Row],[2]],INDIRECT(Table1[[#This Row],[3]]),0),0)=0,INDEX(Table1[NAMA BARANG "JOYKO"],MATCH(ROW()-2,Table1[1])),"")</f>
        <v>1159</v>
      </c>
      <c r="F1095" s="2">
        <f ca="1">IF(Table1[4]="","",COUNT(F$2:F1094)+1)</f>
        <v>1074</v>
      </c>
      <c r="G1095" s="2" t="str">
        <f ca="1">CELL("FORMAT",Table1[7])</f>
        <v>G</v>
      </c>
      <c r="H1095" s="2"/>
      <c r="I1095" s="2"/>
      <c r="J1095" s="2"/>
      <c r="L1095">
        <f ca="1">INDEX(Table1[4],MATCH(ROW()-2,Table1[5]))</f>
        <v>1178</v>
      </c>
      <c r="M1095" t="str">
        <f ca="1">INDEX(Sheet1!A:A,Table2[[#This Row],[//]])</f>
        <v>Color Brush Pen CLP-21 (10 Color) Metalic Brush</v>
      </c>
      <c r="N1095" t="str">
        <f ca="1">IF(INDEX(Sheet1!B:B,Table2[[#This Row],[//]])="","",INDEX(Sheet1!B:B,Table2[[#This Row],[//]]))</f>
        <v>24set x 6bxs</v>
      </c>
      <c r="O1095" s="4">
        <f ca="1">IF(INDEX(Sheet1!C:C,Table2[[#This Row],[//]])="","",INDEX(Sheet1!C:C,Table2[[#This Row],[//]]))</f>
        <v>45000</v>
      </c>
      <c r="P1095" s="2" t="str">
        <f ca="1">IF(INDEX(Sheet1!D:D,Table2[[#This Row],[//]])="","",INDEX(Sheet1!D:D,Table2[[#This Row],[//]]))</f>
        <v>set</v>
      </c>
      <c r="Q1095" s="2" t="str">
        <f ca="1">IF(INDEX(Sheet1!E:E,Table2[[#This Row],[//]])="","",INDEX(Sheet1!E:E,Table2[[#This Row],[//]]))</f>
        <v>++</v>
      </c>
    </row>
    <row r="1096" spans="1:17" x14ac:dyDescent="0.25">
      <c r="A1096" s="2">
        <f>IF(OR(Sheet1!A1096=Table1[[#Headers],[NAMA BARANG "JOYKO"]],Sheet1!A1096=""),"",ROW(Sheet1!A1096))</f>
        <v>1096</v>
      </c>
      <c r="B1096" s="2">
        <f>IF(Table1[[#This Row],[NAMA BARANG "JOYKO"]]="","",COUNT(B$2:B1095)+1)</f>
        <v>1037</v>
      </c>
      <c r="C1096" s="2" t="str">
        <f>INDEX(Sheet1!A:A,INDEX(Table1[NAMA BARANG "JOYKO"],MATCH(ROW()-2,Table1[1])))</f>
        <v>*Color Pen</v>
      </c>
      <c r="D1096" s="2" t="str">
        <f t="shared" si="17"/>
        <v>C2:C1095</v>
      </c>
      <c r="E1096" s="2">
        <f ca="1">IF(_xlfn.IFNA(MATCH(Table1[[#This Row],[2]],INDIRECT(Table1[[#This Row],[3]]),0),0)=0,INDEX(Table1[NAMA BARANG "JOYKO"],MATCH(ROW()-2,Table1[1])),"")</f>
        <v>1160</v>
      </c>
      <c r="F1096" s="2">
        <f ca="1">IF(Table1[4]="","",COUNT(F$2:F1095)+1)</f>
        <v>1075</v>
      </c>
      <c r="G1096" s="2" t="str">
        <f ca="1">CELL("FORMAT",Table1[7])</f>
        <v>G</v>
      </c>
      <c r="H1096" s="2"/>
      <c r="I1096" s="2"/>
      <c r="J1096" s="2"/>
      <c r="L1096">
        <f ca="1">INDEX(Table1[4],MATCH(ROW()-2,Table1[5]))</f>
        <v>1179</v>
      </c>
      <c r="M1096" t="str">
        <f ca="1">INDEX(Sheet1!A:A,Table2[[#This Row],[//]])</f>
        <v>Color Brush Pen CLP-25 (12 Color)</v>
      </c>
      <c r="N1096" t="str">
        <f ca="1">IF(INDEX(Sheet1!B:B,Table2[[#This Row],[//]])="","",INDEX(Sheet1!B:B,Table2[[#This Row],[//]]))</f>
        <v>12set x 12bxs</v>
      </c>
      <c r="O1096" s="4">
        <f ca="1">IF(INDEX(Sheet1!C:C,Table2[[#This Row],[//]])="","",INDEX(Sheet1!C:C,Table2[[#This Row],[//]]))</f>
        <v>21000</v>
      </c>
      <c r="P1096" s="2" t="str">
        <f ca="1">IF(INDEX(Sheet1!D:D,Table2[[#This Row],[//]])="","",INDEX(Sheet1!D:D,Table2[[#This Row],[//]]))</f>
        <v>set</v>
      </c>
      <c r="Q1096" s="2" t="str">
        <f ca="1">IF(INDEX(Sheet1!E:E,Table2[[#This Row],[//]])="","",INDEX(Sheet1!E:E,Table2[[#This Row],[//]]))</f>
        <v>++</v>
      </c>
    </row>
    <row r="1097" spans="1:17" x14ac:dyDescent="0.25">
      <c r="A1097" s="2">
        <f>IF(OR(Sheet1!A1097=Table1[[#Headers],[NAMA BARANG "JOYKO"]],Sheet1!A1097=""),"",ROW(Sheet1!A1097))</f>
        <v>1097</v>
      </c>
      <c r="B1097" s="2">
        <f>IF(Table1[[#This Row],[NAMA BARANG "JOYKO"]]="","",COUNT(B$2:B1096)+1)</f>
        <v>1038</v>
      </c>
      <c r="C1097" s="2" t="str">
        <f>INDEX(Sheet1!A:A,INDEX(Table1[NAMA BARANG "JOYKO"],MATCH(ROW()-2,Table1[1])))</f>
        <v>Color Pen CLP-04 (12 Color)</v>
      </c>
      <c r="D1097" s="2" t="str">
        <f t="shared" si="17"/>
        <v>C2:C1096</v>
      </c>
      <c r="E1097" s="2">
        <f ca="1">IF(_xlfn.IFNA(MATCH(Table1[[#This Row],[2]],INDIRECT(Table1[[#This Row],[3]]),0),0)=0,INDEX(Table1[NAMA BARANG "JOYKO"],MATCH(ROW()-2,Table1[1])),"")</f>
        <v>1161</v>
      </c>
      <c r="F1097" s="2">
        <f ca="1">IF(Table1[4]="","",COUNT(F$2:F1096)+1)</f>
        <v>1076</v>
      </c>
      <c r="G1097" s="2" t="str">
        <f ca="1">CELL("FORMAT",Table1[7])</f>
        <v>G</v>
      </c>
      <c r="H1097" s="2"/>
      <c r="I1097" s="2"/>
      <c r="J1097" s="2"/>
      <c r="L1097">
        <f ca="1">INDEX(Table1[4],MATCH(ROW()-2,Table1[5]))</f>
        <v>1180</v>
      </c>
      <c r="M1097" t="str">
        <f ca="1">INDEX(Sheet1!A:A,Table2[[#This Row],[//]])</f>
        <v>Color Brush Pen CLP-26 (24 Color)</v>
      </c>
      <c r="N1097" t="str">
        <f ca="1">IF(INDEX(Sheet1!B:B,Table2[[#This Row],[//]])="","",INDEX(Sheet1!B:B,Table2[[#This Row],[//]]))</f>
        <v>6set x 12bxs</v>
      </c>
      <c r="O1097" s="4">
        <f ca="1">IF(INDEX(Sheet1!C:C,Table2[[#This Row],[//]])="","",INDEX(Sheet1!C:C,Table2[[#This Row],[//]]))</f>
        <v>38000</v>
      </c>
      <c r="P1097" s="2" t="str">
        <f ca="1">IF(INDEX(Sheet1!D:D,Table2[[#This Row],[//]])="","",INDEX(Sheet1!D:D,Table2[[#This Row],[//]]))</f>
        <v>set</v>
      </c>
      <c r="Q1097" s="2" t="str">
        <f ca="1">IF(INDEX(Sheet1!E:E,Table2[[#This Row],[//]])="","",INDEX(Sheet1!E:E,Table2[[#This Row],[//]]))</f>
        <v>++</v>
      </c>
    </row>
    <row r="1098" spans="1:17" x14ac:dyDescent="0.25">
      <c r="A1098" s="2">
        <f>IF(OR(Sheet1!A1098=Table1[[#Headers],[NAMA BARANG "JOYKO"]],Sheet1!A1098=""),"",ROW(Sheet1!A1098))</f>
        <v>1098</v>
      </c>
      <c r="B1098" s="2">
        <f>IF(Table1[[#This Row],[NAMA BARANG "JOYKO"]]="","",COUNT(B$2:B1097)+1)</f>
        <v>1039</v>
      </c>
      <c r="C1098" s="2" t="str">
        <f>INDEX(Sheet1!A:A,INDEX(Table1[NAMA BARANG "JOYKO"],MATCH(ROW()-2,Table1[1])))</f>
        <v>Color Pen CLP-05 (24 Color)</v>
      </c>
      <c r="D1098" s="2" t="str">
        <f t="shared" si="17"/>
        <v>C2:C1097</v>
      </c>
      <c r="E1098" s="2">
        <f ca="1">IF(_xlfn.IFNA(MATCH(Table1[[#This Row],[2]],INDIRECT(Table1[[#This Row],[3]]),0),0)=0,INDEX(Table1[NAMA BARANG "JOYKO"],MATCH(ROW()-2,Table1[1])),"")</f>
        <v>1162</v>
      </c>
      <c r="F1098" s="2">
        <f ca="1">IF(Table1[4]="","",COUNT(F$2:F1097)+1)</f>
        <v>1077</v>
      </c>
      <c r="G1098" s="2" t="str">
        <f ca="1">CELL("FORMAT",Table1[7])</f>
        <v>G</v>
      </c>
      <c r="H1098" s="2"/>
      <c r="I1098" s="2"/>
      <c r="J1098" s="2"/>
      <c r="L1098">
        <f ca="1">INDEX(Table1[4],MATCH(ROW()-2,Table1[5]))</f>
        <v>1181</v>
      </c>
      <c r="M1098" t="str">
        <f ca="1">INDEX(Sheet1!A:A,Table2[[#This Row],[//]])</f>
        <v>Color Brush Pen CLP-30 (12 Color)</v>
      </c>
      <c r="N1098" t="str">
        <f ca="1">IF(INDEX(Sheet1!B:B,Table2[[#This Row],[//]])="","",INDEX(Sheet1!B:B,Table2[[#This Row],[//]]))</f>
        <v>24set x 6bxs</v>
      </c>
      <c r="O1098" s="4">
        <f ca="1">IF(INDEX(Sheet1!C:C,Table2[[#This Row],[//]])="","",INDEX(Sheet1!C:C,Table2[[#This Row],[//]]))</f>
        <v>16500</v>
      </c>
      <c r="P1098" s="2" t="str">
        <f ca="1">IF(INDEX(Sheet1!D:D,Table2[[#This Row],[//]])="","",INDEX(Sheet1!D:D,Table2[[#This Row],[//]]))</f>
        <v>set</v>
      </c>
      <c r="Q1098" s="2" t="str">
        <f ca="1">IF(INDEX(Sheet1!E:E,Table2[[#This Row],[//]])="","",INDEX(Sheet1!E:E,Table2[[#This Row],[//]]))</f>
        <v>++</v>
      </c>
    </row>
    <row r="1099" spans="1:17" x14ac:dyDescent="0.25">
      <c r="A1099" s="2">
        <f>IF(OR(Sheet1!A1099=Table1[[#Headers],[NAMA BARANG "JOYKO"]],Sheet1!A1099=""),"",ROW(Sheet1!A1099))</f>
        <v>1099</v>
      </c>
      <c r="B1099" s="2">
        <f>IF(Table1[[#This Row],[NAMA BARANG "JOYKO"]]="","",COUNT(B$2:B1098)+1)</f>
        <v>1040</v>
      </c>
      <c r="C1099" s="2" t="str">
        <f>INDEX(Sheet1!A:A,INDEX(Table1[NAMA BARANG "JOYKO"],MATCH(ROW()-2,Table1[1])))</f>
        <v>Color Pen CLP-17 (36 Color)</v>
      </c>
      <c r="D1099" s="2" t="str">
        <f t="shared" si="17"/>
        <v>C2:C1098</v>
      </c>
      <c r="E1099" s="2">
        <f ca="1">IF(_xlfn.IFNA(MATCH(Table1[[#This Row],[2]],INDIRECT(Table1[[#This Row],[3]]),0),0)=0,INDEX(Table1[NAMA BARANG "JOYKO"],MATCH(ROW()-2,Table1[1])),"")</f>
        <v>1163</v>
      </c>
      <c r="F1099" s="2">
        <f ca="1">IF(Table1[4]="","",COUNT(F$2:F1098)+1)</f>
        <v>1078</v>
      </c>
      <c r="G1099" s="2" t="str">
        <f ca="1">CELL("FORMAT",Table1[7])</f>
        <v>G</v>
      </c>
      <c r="H1099" s="2"/>
      <c r="I1099" s="2"/>
      <c r="J1099" s="2"/>
      <c r="L1099">
        <f ca="1">INDEX(Table1[4],MATCH(ROW()-2,Table1[5]))</f>
        <v>1182</v>
      </c>
      <c r="M1099" t="str">
        <f ca="1">INDEX(Sheet1!A:A,Table2[[#This Row],[//]])</f>
        <v>Color Brush Pen CLP-31 (24 Color)</v>
      </c>
      <c r="N1099" t="str">
        <f ca="1">IF(INDEX(Sheet1!B:B,Table2[[#This Row],[//]])="","",INDEX(Sheet1!B:B,Table2[[#This Row],[//]]))</f>
        <v>12set x 6bxs</v>
      </c>
      <c r="O1099" s="4">
        <f ca="1">IF(INDEX(Sheet1!C:C,Table2[[#This Row],[//]])="","",INDEX(Sheet1!C:C,Table2[[#This Row],[//]]))</f>
        <v>33000</v>
      </c>
      <c r="P1099" s="2" t="str">
        <f ca="1">IF(INDEX(Sheet1!D:D,Table2[[#This Row],[//]])="","",INDEX(Sheet1!D:D,Table2[[#This Row],[//]]))</f>
        <v>set</v>
      </c>
      <c r="Q1099" s="2" t="str">
        <f ca="1">IF(INDEX(Sheet1!E:E,Table2[[#This Row],[//]])="","",INDEX(Sheet1!E:E,Table2[[#This Row],[//]]))</f>
        <v>++</v>
      </c>
    </row>
    <row r="1100" spans="1:17" x14ac:dyDescent="0.25">
      <c r="A1100" s="2" t="str">
        <f>IF(OR(Sheet1!A1100=Table1[[#Headers],[NAMA BARANG "JOYKO"]],Sheet1!A1100=""),"",ROW(Sheet1!A1100))</f>
        <v/>
      </c>
      <c r="B1100" s="2" t="str">
        <f>IF(Table1[[#This Row],[NAMA BARANG "JOYKO"]]="","",COUNT(B$2:B1099)+1)</f>
        <v/>
      </c>
      <c r="C1100" s="2" t="str">
        <f>INDEX(Sheet1!A:A,INDEX(Table1[NAMA BARANG "JOYKO"],MATCH(ROW()-2,Table1[1])))</f>
        <v>Color Pen CLP-35 (12 Color)</v>
      </c>
      <c r="D1100" s="2" t="str">
        <f t="shared" si="17"/>
        <v>C2:C1099</v>
      </c>
      <c r="E1100" s="2">
        <f ca="1">IF(_xlfn.IFNA(MATCH(Table1[[#This Row],[2]],INDIRECT(Table1[[#This Row],[3]]),0),0)=0,INDEX(Table1[NAMA BARANG "JOYKO"],MATCH(ROW()-2,Table1[1])),"")</f>
        <v>1164</v>
      </c>
      <c r="F1100" s="2">
        <f ca="1">IF(Table1[4]="","",COUNT(F$2:F1099)+1)</f>
        <v>1079</v>
      </c>
      <c r="G1100" s="2" t="str">
        <f ca="1">CELL("FORMAT",Table1[7])</f>
        <v>G</v>
      </c>
      <c r="H1100" s="2"/>
      <c r="I1100" s="2"/>
      <c r="J1100" s="2"/>
      <c r="L1100">
        <f ca="1">INDEX(Table1[4],MATCH(ROW()-2,Table1[5]))</f>
        <v>1183</v>
      </c>
      <c r="M1100" t="str">
        <f ca="1">INDEX(Sheet1!A:A,Table2[[#This Row],[//]])</f>
        <v>Color Brush Pen CLP-39 (36 Color)</v>
      </c>
      <c r="N1100" t="str">
        <f ca="1">IF(INDEX(Sheet1!B:B,Table2[[#This Row],[//]])="","",INDEX(Sheet1!B:B,Table2[[#This Row],[//]]))</f>
        <v>8set x 6bxs</v>
      </c>
      <c r="O1100" s="4">
        <f ca="1">IF(INDEX(Sheet1!C:C,Table2[[#This Row],[//]])="","",INDEX(Sheet1!C:C,Table2[[#This Row],[//]]))</f>
        <v>94500</v>
      </c>
      <c r="P1100" s="2" t="str">
        <f ca="1">IF(INDEX(Sheet1!D:D,Table2[[#This Row],[//]])="","",INDEX(Sheet1!D:D,Table2[[#This Row],[//]]))</f>
        <v>set</v>
      </c>
      <c r="Q1100" s="2" t="str">
        <f ca="1">IF(INDEX(Sheet1!E:E,Table2[[#This Row],[//]])="","",INDEX(Sheet1!E:E,Table2[[#This Row],[//]]))</f>
        <v>++</v>
      </c>
    </row>
    <row r="1101" spans="1:17" x14ac:dyDescent="0.25">
      <c r="A1101" s="2" t="str">
        <f>IF(OR(Sheet1!A1101=Table1[[#Headers],[NAMA BARANG "JOYKO"]],Sheet1!A1101=""),"",ROW(Sheet1!A1101))</f>
        <v/>
      </c>
      <c r="B1101" s="2" t="str">
        <f>IF(Table1[[#This Row],[NAMA BARANG "JOYKO"]]="","",COUNT(B$2:B1100)+1)</f>
        <v/>
      </c>
      <c r="C1101" s="2" t="str">
        <f>INDEX(Sheet1!A:A,INDEX(Table1[NAMA BARANG "JOYKO"],MATCH(ROW()-2,Table1[1])))</f>
        <v>Color Pen CLP-51-3</v>
      </c>
      <c r="D1101" s="2" t="str">
        <f t="shared" si="17"/>
        <v>C2:C1100</v>
      </c>
      <c r="E1101" s="2">
        <f ca="1">IF(_xlfn.IFNA(MATCH(Table1[[#This Row],[2]],INDIRECT(Table1[[#This Row],[3]]),0),0)=0,INDEX(Table1[NAMA BARANG "JOYKO"],MATCH(ROW()-2,Table1[1])),"")</f>
        <v>1165</v>
      </c>
      <c r="F1101" s="2">
        <f ca="1">IF(Table1[4]="","",COUNT(F$2:F1100)+1)</f>
        <v>1080</v>
      </c>
      <c r="G1101" s="2" t="str">
        <f ca="1">CELL("FORMAT",Table1[7])</f>
        <v>G</v>
      </c>
      <c r="H1101" s="2"/>
      <c r="I1101" s="2"/>
      <c r="J1101" s="2"/>
      <c r="L1101">
        <f ca="1">INDEX(Table1[4],MATCH(ROW()-2,Table1[5]))</f>
        <v>1184</v>
      </c>
      <c r="M1101" t="str">
        <f ca="1">INDEX(Sheet1!A:A,Table2[[#This Row],[//]])</f>
        <v>Color Brush Pen CLP-40 (48 Color)</v>
      </c>
      <c r="N1101" t="str">
        <f ca="1">IF(INDEX(Sheet1!B:B,Table2[[#This Row],[//]])="","",INDEX(Sheet1!B:B,Table2[[#This Row],[//]]))</f>
        <v>6set x 6bxs</v>
      </c>
      <c r="O1101" s="4">
        <f ca="1">IF(INDEX(Sheet1!C:C,Table2[[#This Row],[//]])="","",INDEX(Sheet1!C:C,Table2[[#This Row],[//]]))</f>
        <v>126000</v>
      </c>
      <c r="P1101" s="2" t="str">
        <f ca="1">IF(INDEX(Sheet1!D:D,Table2[[#This Row],[//]])="","",INDEX(Sheet1!D:D,Table2[[#This Row],[//]]))</f>
        <v>set</v>
      </c>
      <c r="Q1101" s="2" t="str">
        <f ca="1">IF(INDEX(Sheet1!E:E,Table2[[#This Row],[//]])="","",INDEX(Sheet1!E:E,Table2[[#This Row],[//]]))</f>
        <v>++</v>
      </c>
    </row>
    <row r="1102" spans="1:17" x14ac:dyDescent="0.25">
      <c r="A1102" s="2" t="str">
        <f>IF(OR(Sheet1!A1102=Table1[[#Headers],[NAMA BARANG "JOYKO"]],Sheet1!A1102=""),"",ROW(Sheet1!A1102))</f>
        <v/>
      </c>
      <c r="B1102" s="2" t="str">
        <f>IF(Table1[[#This Row],[NAMA BARANG "JOYKO"]]="","",COUNT(B$2:B1101)+1)</f>
        <v/>
      </c>
      <c r="C1102" s="2" t="str">
        <f>INDEX(Sheet1!A:A,INDEX(Table1[NAMA BARANG "JOYKO"],MATCH(ROW()-2,Table1[1])))</f>
        <v>Color Pen CLP-22-10</v>
      </c>
      <c r="D1102" s="2" t="str">
        <f t="shared" si="17"/>
        <v>C2:C1101</v>
      </c>
      <c r="E1102" s="2">
        <f ca="1">IF(_xlfn.IFNA(MATCH(Table1[[#This Row],[2]],INDIRECT(Table1[[#This Row],[3]]),0),0)=0,INDEX(Table1[NAMA BARANG "JOYKO"],MATCH(ROW()-2,Table1[1])),"")</f>
        <v>1166</v>
      </c>
      <c r="F1102" s="2">
        <f ca="1">IF(Table1[4]="","",COUNT(F$2:F1101)+1)</f>
        <v>1081</v>
      </c>
      <c r="G1102" s="2" t="str">
        <f ca="1">CELL("FORMAT",Table1[7])</f>
        <v>G</v>
      </c>
      <c r="H1102" s="2"/>
      <c r="I1102" s="2"/>
      <c r="J1102" s="2"/>
      <c r="L1102">
        <f ca="1">INDEX(Table1[4],MATCH(ROW()-2,Table1[5]))</f>
        <v>1185</v>
      </c>
      <c r="M1102" t="str">
        <f ca="1">INDEX(Sheet1!A:A,Table2[[#This Row],[//]])</f>
        <v>Color Brush Pen CLP-43 (12 Color)</v>
      </c>
      <c r="N1102" t="str">
        <f ca="1">IF(INDEX(Sheet1!B:B,Table2[[#This Row],[//]])="","",INDEX(Sheet1!B:B,Table2[[#This Row],[//]]))</f>
        <v>10set x 8bxs</v>
      </c>
      <c r="O1102" s="4">
        <f ca="1">IF(INDEX(Sheet1!C:C,Table2[[#This Row],[//]])="","",INDEX(Sheet1!C:C,Table2[[#This Row],[//]]))</f>
        <v>65000</v>
      </c>
      <c r="P1102" s="2" t="str">
        <f ca="1">IF(INDEX(Sheet1!D:D,Table2[[#This Row],[//]])="","",INDEX(Sheet1!D:D,Table2[[#This Row],[//]]))</f>
        <v>set</v>
      </c>
      <c r="Q1102" s="2" t="str">
        <f ca="1">IF(INDEX(Sheet1!E:E,Table2[[#This Row],[//]])="","",INDEX(Sheet1!E:E,Table2[[#This Row],[//]]))</f>
        <v>++</v>
      </c>
    </row>
    <row r="1103" spans="1:17" x14ac:dyDescent="0.25">
      <c r="A1103" s="2">
        <f>IF(OR(Sheet1!A1103=Table1[[#Headers],[NAMA BARANG "JOYKO"]],Sheet1!A1103=""),"",ROW(Sheet1!A1103))</f>
        <v>1103</v>
      </c>
      <c r="B1103" s="2">
        <f>IF(Table1[[#This Row],[NAMA BARANG "JOYKO"]]="","",COUNT(B$2:B1102)+1)</f>
        <v>1041</v>
      </c>
      <c r="C1103" s="2" t="str">
        <f>INDEX(Sheet1!A:A,INDEX(Table1[NAMA BARANG "JOYKO"],MATCH(ROW()-2,Table1[1])))</f>
        <v>Color Pen CLP-56-12</v>
      </c>
      <c r="D1103" s="2" t="str">
        <f t="shared" si="17"/>
        <v>C2:C1102</v>
      </c>
      <c r="E1103" s="2">
        <f ca="1">IF(_xlfn.IFNA(MATCH(Table1[[#This Row],[2]],INDIRECT(Table1[[#This Row],[3]]),0),0)=0,INDEX(Table1[NAMA BARANG "JOYKO"],MATCH(ROW()-2,Table1[1])),"")</f>
        <v>1167</v>
      </c>
      <c r="F1103" s="2">
        <f ca="1">IF(Table1[4]="","",COUNT(F$2:F1102)+1)</f>
        <v>1082</v>
      </c>
      <c r="G1103" s="2" t="str">
        <f ca="1">CELL("FORMAT",Table1[7])</f>
        <v>G</v>
      </c>
      <c r="H1103" s="2"/>
      <c r="I1103" s="2"/>
      <c r="J1103" s="2"/>
      <c r="L1103">
        <f ca="1">INDEX(Table1[4],MATCH(ROW()-2,Table1[5]))</f>
        <v>1186</v>
      </c>
      <c r="M1103" t="str">
        <f ca="1">INDEX(Sheet1!A:A,Table2[[#This Row],[//]])</f>
        <v>Color Brush Pen CLP-47 (12 Color)</v>
      </c>
      <c r="N1103" t="str">
        <f ca="1">IF(INDEX(Sheet1!B:B,Table2[[#This Row],[//]])="","",INDEX(Sheet1!B:B,Table2[[#This Row],[//]]))</f>
        <v>24set x 10bxs</v>
      </c>
      <c r="O1103" s="4">
        <f ca="1">IF(INDEX(Sheet1!C:C,Table2[[#This Row],[//]])="","",INDEX(Sheet1!C:C,Table2[[#This Row],[//]]))</f>
        <v>8100</v>
      </c>
      <c r="P1103" s="2" t="str">
        <f ca="1">IF(INDEX(Sheet1!D:D,Table2[[#This Row],[//]])="","",INDEX(Sheet1!D:D,Table2[[#This Row],[//]]))</f>
        <v>set</v>
      </c>
      <c r="Q1103" s="2" t="str">
        <f ca="1">IF(INDEX(Sheet1!E:E,Table2[[#This Row],[//]])="","",INDEX(Sheet1!E:E,Table2[[#This Row],[//]]))</f>
        <v>++</v>
      </c>
    </row>
    <row r="1104" spans="1:17" x14ac:dyDescent="0.25">
      <c r="A1104" s="2">
        <f>IF(OR(Sheet1!A1104=Table1[[#Headers],[NAMA BARANG "JOYKO"]],Sheet1!A1104=""),"",ROW(Sheet1!A1104))</f>
        <v>1104</v>
      </c>
      <c r="B1104" s="2">
        <f>IF(Table1[[#This Row],[NAMA BARANG "JOYKO"]]="","",COUNT(B$2:B1103)+1)</f>
        <v>1042</v>
      </c>
      <c r="C1104" s="2" t="str">
        <f>INDEX(Sheet1!A:A,INDEX(Table1[NAMA BARANG "JOYKO"],MATCH(ROW()-2,Table1[1])))</f>
        <v>Color Pen CLP-56-24</v>
      </c>
      <c r="D1104" s="2" t="str">
        <f t="shared" si="17"/>
        <v>C2:C1103</v>
      </c>
      <c r="E1104" s="2">
        <f ca="1">IF(_xlfn.IFNA(MATCH(Table1[[#This Row],[2]],INDIRECT(Table1[[#This Row],[3]]),0),0)=0,INDEX(Table1[NAMA BARANG "JOYKO"],MATCH(ROW()-2,Table1[1])),"")</f>
        <v>1168</v>
      </c>
      <c r="F1104" s="2">
        <f ca="1">IF(Table1[4]="","",COUNT(F$2:F1103)+1)</f>
        <v>1083</v>
      </c>
      <c r="G1104" s="2" t="str">
        <f ca="1">CELL("FORMAT",Table1[7])</f>
        <v>G</v>
      </c>
      <c r="H1104" s="2"/>
      <c r="I1104" s="2"/>
      <c r="J1104" s="2"/>
      <c r="L1104">
        <f ca="1">INDEX(Table1[4],MATCH(ROW()-2,Table1[5]))</f>
        <v>1187</v>
      </c>
      <c r="M1104" t="str">
        <f ca="1">INDEX(Sheet1!A:A,Table2[[#This Row],[//]])</f>
        <v>Color Brush Pen CLP-47A24</v>
      </c>
      <c r="N1104" t="str">
        <f ca="1">IF(INDEX(Sheet1!B:B,Table2[[#This Row],[//]])="","",INDEX(Sheet1!B:B,Table2[[#This Row],[//]]))</f>
        <v xml:space="preserve">12set x 8bxs </v>
      </c>
      <c r="O1104" s="4">
        <f ca="1">IF(INDEX(Sheet1!C:C,Table2[[#This Row],[//]])="","",INDEX(Sheet1!C:C,Table2[[#This Row],[//]]))</f>
        <v>16200</v>
      </c>
      <c r="P1104" s="2" t="str">
        <f ca="1">IF(INDEX(Sheet1!D:D,Table2[[#This Row],[//]])="","",INDEX(Sheet1!D:D,Table2[[#This Row],[//]]))</f>
        <v>set</v>
      </c>
      <c r="Q1104" s="2" t="str">
        <f ca="1">IF(INDEX(Sheet1!E:E,Table2[[#This Row],[//]])="","",INDEX(Sheet1!E:E,Table2[[#This Row],[//]]))</f>
        <v>++</v>
      </c>
    </row>
    <row r="1105" spans="1:17" x14ac:dyDescent="0.25">
      <c r="A1105" s="2">
        <f>IF(OR(Sheet1!A1105=Table1[[#Headers],[NAMA BARANG "JOYKO"]],Sheet1!A1105=""),"",ROW(Sheet1!A1105))</f>
        <v>1105</v>
      </c>
      <c r="B1105" s="2">
        <f>IF(Table1[[#This Row],[NAMA BARANG "JOYKO"]]="","",COUNT(B$2:B1104)+1)</f>
        <v>1043</v>
      </c>
      <c r="C1105" s="2" t="str">
        <f>INDEX(Sheet1!A:A,INDEX(Table1[NAMA BARANG "JOYKO"],MATCH(ROW()-2,Table1[1])))</f>
        <v>Color Pen CLP-57-12</v>
      </c>
      <c r="D1105" s="2" t="str">
        <f t="shared" si="17"/>
        <v>C2:C1104</v>
      </c>
      <c r="E1105" s="2">
        <f ca="1">IF(_xlfn.IFNA(MATCH(Table1[[#This Row],[2]],INDIRECT(Table1[[#This Row],[3]]),0),0)=0,INDEX(Table1[NAMA BARANG "JOYKO"],MATCH(ROW()-2,Table1[1])),"")</f>
        <v>1169</v>
      </c>
      <c r="F1105" s="2">
        <f ca="1">IF(Table1[4]="","",COUNT(F$2:F1104)+1)</f>
        <v>1084</v>
      </c>
      <c r="G1105" s="2" t="str">
        <f ca="1">CELL("FORMAT",Table1[7])</f>
        <v>G</v>
      </c>
      <c r="H1105" s="2"/>
      <c r="I1105" s="2"/>
      <c r="J1105" s="2"/>
      <c r="L1105">
        <f ca="1">INDEX(Table1[4],MATCH(ROW()-2,Table1[5]))</f>
        <v>1188</v>
      </c>
      <c r="M1105" s="3" t="str">
        <f ca="1">INDEX(Sheet1!A:A,Table2[[#This Row],[//]])</f>
        <v>*Color Gel Pen</v>
      </c>
      <c r="N1105" t="str">
        <f ca="1">IF(INDEX(Sheet1!B:B,Table2[[#This Row],[//]])="","",INDEX(Sheet1!B:B,Table2[[#This Row],[//]]))</f>
        <v/>
      </c>
      <c r="O1105" s="4" t="str">
        <f ca="1">IF(INDEX(Sheet1!C:C,Table2[[#This Row],[//]])="","",INDEX(Sheet1!C:C,Table2[[#This Row],[//]]))</f>
        <v/>
      </c>
      <c r="P1105" s="2" t="str">
        <f ca="1">IF(INDEX(Sheet1!D:D,Table2[[#This Row],[//]])="","",INDEX(Sheet1!D:D,Table2[[#This Row],[//]]))</f>
        <v/>
      </c>
      <c r="Q1105" s="2" t="str">
        <f ca="1">IF(INDEX(Sheet1!E:E,Table2[[#This Row],[//]])="","",INDEX(Sheet1!E:E,Table2[[#This Row],[//]]))</f>
        <v/>
      </c>
    </row>
    <row r="1106" spans="1:17" x14ac:dyDescent="0.25">
      <c r="A1106" s="2">
        <f>IF(OR(Sheet1!A1106=Table1[[#Headers],[NAMA BARANG "JOYKO"]],Sheet1!A1106=""),"",ROW(Sheet1!A1106))</f>
        <v>1106</v>
      </c>
      <c r="B1106" s="2">
        <f>IF(Table1[[#This Row],[NAMA BARANG "JOYKO"]]="","",COUNT(B$2:B1105)+1)</f>
        <v>1044</v>
      </c>
      <c r="C1106" s="2" t="str">
        <f>INDEX(Sheet1!A:A,INDEX(Table1[NAMA BARANG "JOYKO"],MATCH(ROW()-2,Table1[1])))</f>
        <v>Color Pen CLP-57-24</v>
      </c>
      <c r="D1106" s="2" t="str">
        <f t="shared" si="17"/>
        <v>C2:C1105</v>
      </c>
      <c r="E1106" s="2">
        <f ca="1">IF(_xlfn.IFNA(MATCH(Table1[[#This Row],[2]],INDIRECT(Table1[[#This Row],[3]]),0),0)=0,INDEX(Table1[NAMA BARANG "JOYKO"],MATCH(ROW()-2,Table1[1])),"")</f>
        <v>1170</v>
      </c>
      <c r="F1106" s="2">
        <f ca="1">IF(Table1[4]="","",COUNT(F$2:F1105)+1)</f>
        <v>1085</v>
      </c>
      <c r="G1106" s="2" t="str">
        <f ca="1">CELL("FORMAT",Table1[7])</f>
        <v>G</v>
      </c>
      <c r="H1106" s="2"/>
      <c r="I1106" s="2"/>
      <c r="J1106" s="2"/>
      <c r="L1106">
        <f ca="1">INDEX(Table1[4],MATCH(ROW()-2,Table1[5]))</f>
        <v>1189</v>
      </c>
      <c r="M1106" t="str">
        <f ca="1">INDEX(Sheet1!A:A,Table2[[#This Row],[//]])</f>
        <v>Color Gel Pen GPC-247S</v>
      </c>
      <c r="N1106" t="str">
        <f ca="1">IF(INDEX(Sheet1!B:B,Table2[[#This Row],[//]])="","",INDEX(Sheet1!B:B,Table2[[#This Row],[//]]))</f>
        <v>12set x 12bxs</v>
      </c>
      <c r="O1106" s="4">
        <f ca="1">IF(INDEX(Sheet1!C:C,Table2[[#This Row],[//]])="","",INDEX(Sheet1!C:C,Table2[[#This Row],[//]]))</f>
        <v>28500</v>
      </c>
      <c r="P1106" s="2" t="str">
        <f ca="1">IF(INDEX(Sheet1!D:D,Table2[[#This Row],[//]])="","",INDEX(Sheet1!D:D,Table2[[#This Row],[//]]))</f>
        <v>set</v>
      </c>
      <c r="Q1106" s="2" t="str">
        <f ca="1">IF(INDEX(Sheet1!E:E,Table2[[#This Row],[//]])="","",INDEX(Sheet1!E:E,Table2[[#This Row],[//]]))</f>
        <v>++</v>
      </c>
    </row>
    <row r="1107" spans="1:17" x14ac:dyDescent="0.25">
      <c r="A1107" s="2">
        <f>IF(OR(Sheet1!A1107=Table1[[#Headers],[NAMA BARANG "JOYKO"]],Sheet1!A1107=""),"",ROW(Sheet1!A1107))</f>
        <v>1107</v>
      </c>
      <c r="B1107" s="2">
        <f>IF(Table1[[#This Row],[NAMA BARANG "JOYKO"]]="","",COUNT(B$2:B1106)+1)</f>
        <v>1045</v>
      </c>
      <c r="C1107" s="2" t="str">
        <f>INDEX(Sheet1!A:A,INDEX(Table1[NAMA BARANG "JOYKO"],MATCH(ROW()-2,Table1[1])))</f>
        <v>Color Pen CLP-57-48</v>
      </c>
      <c r="D1107" s="2" t="str">
        <f t="shared" si="17"/>
        <v>C2:C1106</v>
      </c>
      <c r="E1107" s="2">
        <f ca="1">IF(_xlfn.IFNA(MATCH(Table1[[#This Row],[2]],INDIRECT(Table1[[#This Row],[3]]),0),0)=0,INDEX(Table1[NAMA BARANG "JOYKO"],MATCH(ROW()-2,Table1[1])),"")</f>
        <v>1171</v>
      </c>
      <c r="F1107" s="2">
        <f ca="1">IF(Table1[4]="","",COUNT(F$2:F1106)+1)</f>
        <v>1086</v>
      </c>
      <c r="G1107" s="2" t="str">
        <f ca="1">CELL("FORMAT",Table1[7])</f>
        <v>G</v>
      </c>
      <c r="H1107" s="2"/>
      <c r="I1107" s="2"/>
      <c r="J1107" s="2"/>
      <c r="L1107">
        <f ca="1">INDEX(Table1[4],MATCH(ROW()-2,Table1[5]))</f>
        <v>1190</v>
      </c>
      <c r="M1107" t="str">
        <f ca="1">INDEX(Sheet1!A:A,Table2[[#This Row],[//]])</f>
        <v>Color Gel Pen GPC-277</v>
      </c>
      <c r="N1107" t="str">
        <f ca="1">IF(INDEX(Sheet1!B:B,Table2[[#This Row],[//]])="","",INDEX(Sheet1!B:B,Table2[[#This Row],[//]]))</f>
        <v>18set x 12bxs</v>
      </c>
      <c r="O1107" s="4">
        <f ca="1">IF(INDEX(Sheet1!C:C,Table2[[#This Row],[//]])="","",INDEX(Sheet1!C:C,Table2[[#This Row],[//]]))</f>
        <v>25500</v>
      </c>
      <c r="P1107" s="2" t="str">
        <f ca="1">IF(INDEX(Sheet1!D:D,Table2[[#This Row],[//]])="","",INDEX(Sheet1!D:D,Table2[[#This Row],[//]]))</f>
        <v>set</v>
      </c>
      <c r="Q1107" s="2" t="str">
        <f ca="1">IF(INDEX(Sheet1!E:E,Table2[[#This Row],[//]])="","",INDEX(Sheet1!E:E,Table2[[#This Row],[//]]))</f>
        <v>++</v>
      </c>
    </row>
    <row r="1108" spans="1:17" x14ac:dyDescent="0.25">
      <c r="A1108" s="2">
        <f>IF(OR(Sheet1!A1108=Table1[[#Headers],[NAMA BARANG "JOYKO"]],Sheet1!A1108=""),"",ROW(Sheet1!A1108))</f>
        <v>1108</v>
      </c>
      <c r="B1108" s="2">
        <f>IF(Table1[[#This Row],[NAMA BARANG "JOYKO"]]="","",COUNT(B$2:B1107)+1)</f>
        <v>1046</v>
      </c>
      <c r="C1108" s="2" t="str">
        <f>INDEX(Sheet1!A:A,INDEX(Table1[NAMA BARANG "JOYKO"],MATCH(ROW()-2,Table1[1])))</f>
        <v>*Color Brush Pen</v>
      </c>
      <c r="D1108" s="2" t="str">
        <f t="shared" si="17"/>
        <v>C2:C1107</v>
      </c>
      <c r="E1108" s="2">
        <f ca="1">IF(_xlfn.IFNA(MATCH(Table1[[#This Row],[2]],INDIRECT(Table1[[#This Row],[3]]),0),0)=0,INDEX(Table1[NAMA BARANG "JOYKO"],MATCH(ROW()-2,Table1[1])),"")</f>
        <v>1172</v>
      </c>
      <c r="F1108" s="2">
        <f ca="1">IF(Table1[4]="","",COUNT(F$2:F1107)+1)</f>
        <v>1087</v>
      </c>
      <c r="G1108" s="2" t="str">
        <f ca="1">CELL("FORMAT",Table1[7])</f>
        <v>G</v>
      </c>
      <c r="H1108" s="2"/>
      <c r="I1108" s="2"/>
      <c r="J1108" s="2"/>
      <c r="L1108">
        <f ca="1">INDEX(Table1[4],MATCH(ROW()-2,Table1[5]))</f>
        <v>1191</v>
      </c>
      <c r="M1108" t="str">
        <f ca="1">INDEX(Sheet1!A:A,Table2[[#This Row],[//]])</f>
        <v>Color Gel Pen GPC-278</v>
      </c>
      <c r="N1108" t="str">
        <f ca="1">IF(INDEX(Sheet1!B:B,Table2[[#This Row],[//]])="","",INDEX(Sheet1!B:B,Table2[[#This Row],[//]]))</f>
        <v>18set x 12bxs</v>
      </c>
      <c r="O1108" s="4">
        <f ca="1">IF(INDEX(Sheet1!C:C,Table2[[#This Row],[//]])="","",INDEX(Sheet1!C:C,Table2[[#This Row],[//]]))</f>
        <v>26500</v>
      </c>
      <c r="P1108" s="2" t="str">
        <f ca="1">IF(INDEX(Sheet1!D:D,Table2[[#This Row],[//]])="","",INDEX(Sheet1!D:D,Table2[[#This Row],[//]]))</f>
        <v>set</v>
      </c>
      <c r="Q1108" s="2" t="str">
        <f ca="1">IF(INDEX(Sheet1!E:E,Table2[[#This Row],[//]])="","",INDEX(Sheet1!E:E,Table2[[#This Row],[//]]))</f>
        <v>++</v>
      </c>
    </row>
    <row r="1109" spans="1:17" x14ac:dyDescent="0.25">
      <c r="A1109" s="2">
        <f>IF(OR(Sheet1!A1109=Table1[[#Headers],[NAMA BARANG "JOYKO"]],Sheet1!A1109=""),"",ROW(Sheet1!A1109))</f>
        <v>1109</v>
      </c>
      <c r="B1109" s="2">
        <f>IF(Table1[[#This Row],[NAMA BARANG "JOYKO"]]="","",COUNT(B$2:B1108)+1)</f>
        <v>1047</v>
      </c>
      <c r="C1109" s="2" t="str">
        <f>INDEX(Sheet1!A:A,INDEX(Table1[NAMA BARANG "JOYKO"],MATCH(ROW()-2,Table1[1])))</f>
        <v>Color Brush Pen CLP-06 (12 Color)</v>
      </c>
      <c r="D1109" s="2" t="str">
        <f t="shared" si="17"/>
        <v>C2:C1108</v>
      </c>
      <c r="E1109" s="2">
        <f ca="1">IF(_xlfn.IFNA(MATCH(Table1[[#This Row],[2]],INDIRECT(Table1[[#This Row],[3]]),0),0)=0,INDEX(Table1[NAMA BARANG "JOYKO"],MATCH(ROW()-2,Table1[1])),"")</f>
        <v>1173</v>
      </c>
      <c r="F1109" s="2">
        <f ca="1">IF(Table1[4]="","",COUNT(F$2:F1108)+1)</f>
        <v>1088</v>
      </c>
      <c r="G1109" s="2" t="str">
        <f ca="1">CELL("FORMAT",Table1[7])</f>
        <v>G</v>
      </c>
      <c r="H1109" s="2"/>
      <c r="I1109" s="2"/>
      <c r="J1109" s="2"/>
      <c r="L1109">
        <f ca="1">INDEX(Table1[4],MATCH(ROW()-2,Table1[5]))</f>
        <v>1192</v>
      </c>
      <c r="M1109" t="str">
        <f ca="1">INDEX(Sheet1!A:A,Table2[[#This Row],[//]])</f>
        <v>Color Gel Pen GPC-296</v>
      </c>
      <c r="N1109" t="str">
        <f ca="1">IF(INDEX(Sheet1!B:B,Table2[[#This Row],[//]])="","",INDEX(Sheet1!B:B,Table2[[#This Row],[//]]))</f>
        <v>24set x 8bxs</v>
      </c>
      <c r="O1109" s="4">
        <f ca="1">IF(INDEX(Sheet1!C:C,Table2[[#This Row],[//]])="","",INDEX(Sheet1!C:C,Table2[[#This Row],[//]]))</f>
        <v>16500</v>
      </c>
      <c r="P1109" s="2" t="str">
        <f ca="1">IF(INDEX(Sheet1!D:D,Table2[[#This Row],[//]])="","",INDEX(Sheet1!D:D,Table2[[#This Row],[//]]))</f>
        <v>set</v>
      </c>
      <c r="Q1109" s="2" t="str">
        <f ca="1">IF(INDEX(Sheet1!E:E,Table2[[#This Row],[//]])="","",INDEX(Sheet1!E:E,Table2[[#This Row],[//]]))</f>
        <v>++</v>
      </c>
    </row>
    <row r="1110" spans="1:17" x14ac:dyDescent="0.25">
      <c r="A1110" s="2">
        <f>IF(OR(Sheet1!A1110=Table1[[#Headers],[NAMA BARANG "JOYKO"]],Sheet1!A1110=""),"",ROW(Sheet1!A1110))</f>
        <v>1110</v>
      </c>
      <c r="B1110" s="2">
        <f>IF(Table1[[#This Row],[NAMA BARANG "JOYKO"]]="","",COUNT(B$2:B1109)+1)</f>
        <v>1048</v>
      </c>
      <c r="C1110" s="2" t="str">
        <f>INDEX(Sheet1!A:A,INDEX(Table1[NAMA BARANG "JOYKO"],MATCH(ROW()-2,Table1[1])))</f>
        <v>Color Brush Pen CLP-07 (24 Color)</v>
      </c>
      <c r="D1110" s="2" t="str">
        <f t="shared" si="17"/>
        <v>C2:C1109</v>
      </c>
      <c r="E1110" s="2">
        <f ca="1">IF(_xlfn.IFNA(MATCH(Table1[[#This Row],[2]],INDIRECT(Table1[[#This Row],[3]]),0),0)=0,INDEX(Table1[NAMA BARANG "JOYKO"],MATCH(ROW()-2,Table1[1])),"")</f>
        <v>1174</v>
      </c>
      <c r="F1110" s="2">
        <f ca="1">IF(Table1[4]="","",COUNT(F$2:F1109)+1)</f>
        <v>1089</v>
      </c>
      <c r="G1110" s="2" t="str">
        <f ca="1">CELL("FORMAT",Table1[7])</f>
        <v>G</v>
      </c>
      <c r="H1110" s="2"/>
      <c r="I1110" s="2"/>
      <c r="J1110" s="2"/>
      <c r="L1110">
        <f ca="1">INDEX(Table1[4],MATCH(ROW()-2,Table1[5]))</f>
        <v>1193</v>
      </c>
      <c r="M1110" t="str">
        <f ca="1">INDEX(Sheet1!A:A,Table2[[#This Row],[//]])</f>
        <v>Color Gel Pen GPC-297</v>
      </c>
      <c r="N1110" t="str">
        <f ca="1">IF(INDEX(Sheet1!B:B,Table2[[#This Row],[//]])="","",INDEX(Sheet1!B:B,Table2[[#This Row],[//]]))</f>
        <v>24set x 6bxs</v>
      </c>
      <c r="O1110" s="4">
        <f ca="1">IF(INDEX(Sheet1!C:C,Table2[[#This Row],[//]])="","",INDEX(Sheet1!C:C,Table2[[#This Row],[//]]))</f>
        <v>25000</v>
      </c>
      <c r="P1110" s="2" t="str">
        <f ca="1">IF(INDEX(Sheet1!D:D,Table2[[#This Row],[//]])="","",INDEX(Sheet1!D:D,Table2[[#This Row],[//]]))</f>
        <v>set</v>
      </c>
      <c r="Q1110" s="2" t="str">
        <f ca="1">IF(INDEX(Sheet1!E:E,Table2[[#This Row],[//]])="","",INDEX(Sheet1!E:E,Table2[[#This Row],[//]]))</f>
        <v>++</v>
      </c>
    </row>
    <row r="1111" spans="1:17" x14ac:dyDescent="0.25">
      <c r="A1111" s="2">
        <f>IF(OR(Sheet1!A1111=Table1[[#Headers],[NAMA BARANG "JOYKO"]],Sheet1!A1111=""),"",ROW(Sheet1!A1111))</f>
        <v>1111</v>
      </c>
      <c r="B1111" s="2">
        <f>IF(Table1[[#This Row],[NAMA BARANG "JOYKO"]]="","",COUNT(B$2:B1110)+1)</f>
        <v>1049</v>
      </c>
      <c r="C1111" s="2" t="str">
        <f>INDEX(Sheet1!A:A,INDEX(Table1[NAMA BARANG "JOYKO"],MATCH(ROW()-2,Table1[1])))</f>
        <v>Color Brush Pen CLP-08 (12 Color)</v>
      </c>
      <c r="D1111" s="2" t="str">
        <f t="shared" si="17"/>
        <v>C2:C1110</v>
      </c>
      <c r="E1111" s="2">
        <f ca="1">IF(_xlfn.IFNA(MATCH(Table1[[#This Row],[2]],INDIRECT(Table1[[#This Row],[3]]),0),0)=0,INDEX(Table1[NAMA BARANG "JOYKO"],MATCH(ROW()-2,Table1[1])),"")</f>
        <v>1175</v>
      </c>
      <c r="F1111" s="2">
        <f ca="1">IF(Table1[4]="","",COUNT(F$2:F1110)+1)</f>
        <v>1090</v>
      </c>
      <c r="G1111" s="2" t="str">
        <f ca="1">CELL("FORMAT",Table1[7])</f>
        <v>G</v>
      </c>
      <c r="H1111" s="2"/>
      <c r="I1111" s="2"/>
      <c r="J1111" s="2"/>
      <c r="L1111">
        <f ca="1">INDEX(Table1[4],MATCH(ROW()-2,Table1[5]))</f>
        <v>1194</v>
      </c>
      <c r="M1111" t="str">
        <f ca="1">INDEX(Sheet1!A:A,Table2[[#This Row],[//]])</f>
        <v>Color Gel Pen GPC-295</v>
      </c>
      <c r="N1111" t="str">
        <f ca="1">IF(INDEX(Sheet1!B:B,Table2[[#This Row],[//]])="","",INDEX(Sheet1!B:B,Table2[[#This Row],[//]]))</f>
        <v>12set x 12bxs</v>
      </c>
      <c r="O1111" s="4">
        <f ca="1">IF(INDEX(Sheet1!C:C,Table2[[#This Row],[//]])="","",INDEX(Sheet1!C:C,Table2[[#This Row],[//]]))</f>
        <v>33000</v>
      </c>
      <c r="P1111" s="2" t="str">
        <f ca="1">IF(INDEX(Sheet1!D:D,Table2[[#This Row],[//]])="","",INDEX(Sheet1!D:D,Table2[[#This Row],[//]]))</f>
        <v>set</v>
      </c>
      <c r="Q1111" s="2" t="str">
        <f ca="1">IF(INDEX(Sheet1!E:E,Table2[[#This Row],[//]])="","",INDEX(Sheet1!E:E,Table2[[#This Row],[//]]))</f>
        <v>++</v>
      </c>
    </row>
    <row r="1112" spans="1:17" x14ac:dyDescent="0.25">
      <c r="A1112" s="2">
        <f>IF(OR(Sheet1!A1112=Table1[[#Headers],[NAMA BARANG "JOYKO"]],Sheet1!A1112=""),"",ROW(Sheet1!A1112))</f>
        <v>1112</v>
      </c>
      <c r="B1112" s="2">
        <f>IF(Table1[[#This Row],[NAMA BARANG "JOYKO"]]="","",COUNT(B$2:B1111)+1)</f>
        <v>1050</v>
      </c>
      <c r="C1112" s="2" t="str">
        <f>INDEX(Sheet1!A:A,INDEX(Table1[NAMA BARANG "JOYKO"],MATCH(ROW()-2,Table1[1])))</f>
        <v>Color Brush Pen CLP-13 (12 Color)</v>
      </c>
      <c r="D1112" s="2" t="str">
        <f t="shared" si="17"/>
        <v>C2:C1111</v>
      </c>
      <c r="E1112" s="2">
        <f ca="1">IF(_xlfn.IFNA(MATCH(Table1[[#This Row],[2]],INDIRECT(Table1[[#This Row],[3]]),0),0)=0,INDEX(Table1[NAMA BARANG "JOYKO"],MATCH(ROW()-2,Table1[1])),"")</f>
        <v>1176</v>
      </c>
      <c r="F1112" s="2">
        <f ca="1">IF(Table1[4]="","",COUNT(F$2:F1111)+1)</f>
        <v>1091</v>
      </c>
      <c r="G1112" s="2" t="str">
        <f ca="1">CELL("FORMAT",Table1[7])</f>
        <v>G</v>
      </c>
      <c r="H1112" s="2"/>
      <c r="I1112" s="2"/>
      <c r="J1112" s="2"/>
      <c r="L1112">
        <f ca="1">INDEX(Table1[4],MATCH(ROW()-2,Table1[5]))</f>
        <v>1195</v>
      </c>
      <c r="M1112" t="str">
        <f ca="1">INDEX(Sheet1!A:A,Table2[[#This Row],[//]])</f>
        <v>Color Gel Pen GPC-299</v>
      </c>
      <c r="N1112" t="str">
        <f ca="1">IF(INDEX(Sheet1!B:B,Table2[[#This Row],[//]])="","",INDEX(Sheet1!B:B,Table2[[#This Row],[//]]))</f>
        <v>24set x 6bxs</v>
      </c>
      <c r="O1112" s="4">
        <f ca="1">IF(INDEX(Sheet1!C:C,Table2[[#This Row],[//]])="","",INDEX(Sheet1!C:C,Table2[[#This Row],[//]]))</f>
        <v>24000</v>
      </c>
      <c r="P1112" s="2" t="str">
        <f ca="1">IF(INDEX(Sheet1!D:D,Table2[[#This Row],[//]])="","",INDEX(Sheet1!D:D,Table2[[#This Row],[//]]))</f>
        <v>set</v>
      </c>
      <c r="Q1112" s="2" t="str">
        <f ca="1">IF(INDEX(Sheet1!E:E,Table2[[#This Row],[//]])="","",INDEX(Sheet1!E:E,Table2[[#This Row],[//]]))</f>
        <v>++</v>
      </c>
    </row>
    <row r="1113" spans="1:17" x14ac:dyDescent="0.25">
      <c r="A1113" s="2">
        <f>IF(OR(Sheet1!A1113=Table1[[#Headers],[NAMA BARANG "JOYKO"]],Sheet1!A1113=""),"",ROW(Sheet1!A1113))</f>
        <v>1113</v>
      </c>
      <c r="B1113" s="2">
        <f>IF(Table1[[#This Row],[NAMA BARANG "JOYKO"]]="","",COUNT(B$2:B1112)+1)</f>
        <v>1051</v>
      </c>
      <c r="C1113" s="2" t="str">
        <f>INDEX(Sheet1!A:A,INDEX(Table1[NAMA BARANG "JOYKO"],MATCH(ROW()-2,Table1[1])))</f>
        <v>Color Brush Pen CLP-13A (24 Color)</v>
      </c>
      <c r="D1113" s="2" t="str">
        <f t="shared" si="17"/>
        <v>C2:C1112</v>
      </c>
      <c r="E1113" s="2">
        <f ca="1">IF(_xlfn.IFNA(MATCH(Table1[[#This Row],[2]],INDIRECT(Table1[[#This Row],[3]]),0),0)=0,INDEX(Table1[NAMA BARANG "JOYKO"],MATCH(ROW()-2,Table1[1])),"")</f>
        <v>1177</v>
      </c>
      <c r="F1113" s="2">
        <f ca="1">IF(Table1[4]="","",COUNT(F$2:F1112)+1)</f>
        <v>1092</v>
      </c>
      <c r="G1113" s="2" t="str">
        <f ca="1">CELL("FORMAT",Table1[7])</f>
        <v>G</v>
      </c>
      <c r="H1113" s="2"/>
      <c r="I1113" s="2"/>
      <c r="J1113" s="2"/>
      <c r="L1113">
        <f ca="1">INDEX(Table1[4],MATCH(ROW()-2,Table1[5]))</f>
        <v>1196</v>
      </c>
      <c r="M1113" t="str">
        <f ca="1">INDEX(Sheet1!A:A,Table2[[#This Row],[//]])</f>
        <v>Color Gel Pen GPC-299 (Gold,Silver,White)</v>
      </c>
      <c r="N1113" t="str">
        <f ca="1">IF(INDEX(Sheet1!B:B,Table2[[#This Row],[//]])="","",INDEX(Sheet1!B:B,Table2[[#This Row],[//]]))</f>
        <v>12pcsx12smallbxsx12bigbxs</v>
      </c>
      <c r="O1113" s="4">
        <f ca="1">IF(INDEX(Sheet1!C:C,Table2[[#This Row],[//]])="","",INDEX(Sheet1!C:C,Table2[[#This Row],[//]]))</f>
        <v>25200</v>
      </c>
      <c r="P1113" s="2" t="str">
        <f ca="1">IF(INDEX(Sheet1!D:D,Table2[[#This Row],[//]])="","",INDEX(Sheet1!D:D,Table2[[#This Row],[//]]))</f>
        <v>dz</v>
      </c>
      <c r="Q1113" s="2" t="str">
        <f ca="1">IF(INDEX(Sheet1!E:E,Table2[[#This Row],[//]])="","",INDEX(Sheet1!E:E,Table2[[#This Row],[//]]))</f>
        <v>++</v>
      </c>
    </row>
    <row r="1114" spans="1:17" x14ac:dyDescent="0.25">
      <c r="A1114" s="2">
        <f>IF(OR(Sheet1!A1114=Table1[[#Headers],[NAMA BARANG "JOYKO"]],Sheet1!A1114=""),"",ROW(Sheet1!A1114))</f>
        <v>1114</v>
      </c>
      <c r="B1114" s="2">
        <f>IF(Table1[[#This Row],[NAMA BARANG "JOYKO"]]="","",COUNT(B$2:B1113)+1)</f>
        <v>1052</v>
      </c>
      <c r="C1114" s="2" t="str">
        <f>INDEX(Sheet1!A:A,INDEX(Table1[NAMA BARANG "JOYKO"],MATCH(ROW()-2,Table1[1])))</f>
        <v>Color Brush Pen CLP-21 (10 Color) Metalic Brush</v>
      </c>
      <c r="D1114" s="2" t="str">
        <f t="shared" si="17"/>
        <v>C2:C1113</v>
      </c>
      <c r="E1114" s="2">
        <f ca="1">IF(_xlfn.IFNA(MATCH(Table1[[#This Row],[2]],INDIRECT(Table1[[#This Row],[3]]),0),0)=0,INDEX(Table1[NAMA BARANG "JOYKO"],MATCH(ROW()-2,Table1[1])),"")</f>
        <v>1178</v>
      </c>
      <c r="F1114" s="2">
        <f ca="1">IF(Table1[4]="","",COUNT(F$2:F1113)+1)</f>
        <v>1093</v>
      </c>
      <c r="G1114" s="2" t="str">
        <f ca="1">CELL("FORMAT",Table1[7])</f>
        <v>G</v>
      </c>
      <c r="H1114" s="2"/>
      <c r="I1114" s="2"/>
      <c r="J1114" s="2"/>
      <c r="L1114">
        <f ca="1">INDEX(Table1[4],MATCH(ROW()-2,Table1[5]))</f>
        <v>1197</v>
      </c>
      <c r="M1114" t="str">
        <f ca="1">INDEX(Sheet1!A:A,Table2[[#This Row],[//]])</f>
        <v>Color Gel Pen GPC-315</v>
      </c>
      <c r="N1114" t="str">
        <f ca="1">IF(INDEX(Sheet1!B:B,Table2[[#This Row],[//]])="","",INDEX(Sheet1!B:B,Table2[[#This Row],[//]]))</f>
        <v>24set x 12bxs</v>
      </c>
      <c r="O1114" s="4">
        <f ca="1">IF(INDEX(Sheet1!C:C,Table2[[#This Row],[//]])="","",INDEX(Sheet1!C:C,Table2[[#This Row],[//]]))</f>
        <v>14400</v>
      </c>
      <c r="P1114" s="2" t="str">
        <f ca="1">IF(INDEX(Sheet1!D:D,Table2[[#This Row],[//]])="","",INDEX(Sheet1!D:D,Table2[[#This Row],[//]]))</f>
        <v>set</v>
      </c>
      <c r="Q1114" s="2" t="str">
        <f ca="1">IF(INDEX(Sheet1!E:E,Table2[[#This Row],[//]])="","",INDEX(Sheet1!E:E,Table2[[#This Row],[//]]))</f>
        <v>++</v>
      </c>
    </row>
    <row r="1115" spans="1:17" x14ac:dyDescent="0.25">
      <c r="A1115" s="2">
        <f>IF(OR(Sheet1!A1115=Table1[[#Headers],[NAMA BARANG "JOYKO"]],Sheet1!A1115=""),"",ROW(Sheet1!A1115))</f>
        <v>1115</v>
      </c>
      <c r="B1115" s="2">
        <f>IF(Table1[[#This Row],[NAMA BARANG "JOYKO"]]="","",COUNT(B$2:B1114)+1)</f>
        <v>1053</v>
      </c>
      <c r="C1115" s="2" t="str">
        <f>INDEX(Sheet1!A:A,INDEX(Table1[NAMA BARANG "JOYKO"],MATCH(ROW()-2,Table1[1])))</f>
        <v>Color Brush Pen CLP-25 (12 Color)</v>
      </c>
      <c r="D1115" s="2" t="str">
        <f t="shared" si="17"/>
        <v>C2:C1114</v>
      </c>
      <c r="E1115" s="2">
        <f ca="1">IF(_xlfn.IFNA(MATCH(Table1[[#This Row],[2]],INDIRECT(Table1[[#This Row],[3]]),0),0)=0,INDEX(Table1[NAMA BARANG "JOYKO"],MATCH(ROW()-2,Table1[1])),"")</f>
        <v>1179</v>
      </c>
      <c r="F1115" s="2">
        <f ca="1">IF(Table1[4]="","",COUNT(F$2:F1114)+1)</f>
        <v>1094</v>
      </c>
      <c r="G1115" s="2" t="str">
        <f ca="1">CELL("FORMAT",Table1[7])</f>
        <v>G</v>
      </c>
      <c r="H1115" s="2"/>
      <c r="I1115" s="2"/>
      <c r="J1115" s="2"/>
      <c r="L1115">
        <f ca="1">INDEX(Table1[4],MATCH(ROW()-2,Table1[5]))</f>
        <v>1198</v>
      </c>
      <c r="M1115" t="str">
        <f ca="1">INDEX(Sheet1!A:A,Table2[[#This Row],[//]])</f>
        <v>Color Gel Pen GPC-316 (Retro Gel)</v>
      </c>
      <c r="N1115" t="str">
        <f ca="1">IF(INDEX(Sheet1!B:B,Table2[[#This Row],[//]])="","",INDEX(Sheet1!B:B,Table2[[#This Row],[//]]))</f>
        <v>30set x 8bxs</v>
      </c>
      <c r="O1115" s="4">
        <f ca="1">IF(INDEX(Sheet1!C:C,Table2[[#This Row],[//]])="","",INDEX(Sheet1!C:C,Table2[[#This Row],[//]]))</f>
        <v>16500</v>
      </c>
      <c r="P1115" s="2" t="str">
        <f ca="1">IF(INDEX(Sheet1!D:D,Table2[[#This Row],[//]])="","",INDEX(Sheet1!D:D,Table2[[#This Row],[//]]))</f>
        <v>set</v>
      </c>
      <c r="Q1115" s="2" t="str">
        <f ca="1">IF(INDEX(Sheet1!E:E,Table2[[#This Row],[//]])="","",INDEX(Sheet1!E:E,Table2[[#This Row],[//]]))</f>
        <v>++</v>
      </c>
    </row>
    <row r="1116" spans="1:17" x14ac:dyDescent="0.25">
      <c r="A1116" s="2">
        <f>IF(OR(Sheet1!A1116=Table1[[#Headers],[NAMA BARANG "JOYKO"]],Sheet1!A1116=""),"",ROW(Sheet1!A1116))</f>
        <v>1116</v>
      </c>
      <c r="B1116" s="2">
        <f>IF(Table1[[#This Row],[NAMA BARANG "JOYKO"]]="","",COUNT(B$2:B1115)+1)</f>
        <v>1054</v>
      </c>
      <c r="C1116" s="2" t="str">
        <f>INDEX(Sheet1!A:A,INDEX(Table1[NAMA BARANG "JOYKO"],MATCH(ROW()-2,Table1[1])))</f>
        <v>Color Brush Pen CLP-26 (24 Color)</v>
      </c>
      <c r="D1116" s="2" t="str">
        <f t="shared" si="17"/>
        <v>C2:C1115</v>
      </c>
      <c r="E1116" s="2">
        <f ca="1">IF(_xlfn.IFNA(MATCH(Table1[[#This Row],[2]],INDIRECT(Table1[[#This Row],[3]]),0),0)=0,INDEX(Table1[NAMA BARANG "JOYKO"],MATCH(ROW()-2,Table1[1])),"")</f>
        <v>1180</v>
      </c>
      <c r="F1116" s="2">
        <f ca="1">IF(Table1[4]="","",COUNT(F$2:F1115)+1)</f>
        <v>1095</v>
      </c>
      <c r="G1116" s="2" t="str">
        <f ca="1">CELL("FORMAT",Table1[7])</f>
        <v>G</v>
      </c>
      <c r="H1116" s="2"/>
      <c r="I1116" s="2"/>
      <c r="J1116" s="2"/>
      <c r="L1116">
        <f ca="1">INDEX(Table1[4],MATCH(ROW()-2,Table1[5]))</f>
        <v>1199</v>
      </c>
      <c r="M1116" t="str">
        <f ca="1">INDEX(Sheet1!A:A,Table2[[#This Row],[//]])</f>
        <v>Color Gel Pen GPC-317 (Metalic Gel)</v>
      </c>
      <c r="N1116" t="str">
        <f ca="1">IF(INDEX(Sheet1!B:B,Table2[[#This Row],[//]])="","",INDEX(Sheet1!B:B,Table2[[#This Row],[//]]))</f>
        <v>12set x 12bxs</v>
      </c>
      <c r="O1116" s="4">
        <f ca="1">IF(INDEX(Sheet1!C:C,Table2[[#This Row],[//]])="","",INDEX(Sheet1!C:C,Table2[[#This Row],[//]]))</f>
        <v>25200</v>
      </c>
      <c r="P1116" s="2" t="str">
        <f ca="1">IF(INDEX(Sheet1!D:D,Table2[[#This Row],[//]])="","",INDEX(Sheet1!D:D,Table2[[#This Row],[//]]))</f>
        <v>set</v>
      </c>
      <c r="Q1116" s="2" t="str">
        <f ca="1">IF(INDEX(Sheet1!E:E,Table2[[#This Row],[//]])="","",INDEX(Sheet1!E:E,Table2[[#This Row],[//]]))</f>
        <v>++</v>
      </c>
    </row>
    <row r="1117" spans="1:17" x14ac:dyDescent="0.25">
      <c r="A1117" s="2">
        <f>IF(OR(Sheet1!A1117=Table1[[#Headers],[NAMA BARANG "JOYKO"]],Sheet1!A1117=""),"",ROW(Sheet1!A1117))</f>
        <v>1117</v>
      </c>
      <c r="B1117" s="2">
        <f>IF(Table1[[#This Row],[NAMA BARANG "JOYKO"]]="","",COUNT(B$2:B1116)+1)</f>
        <v>1055</v>
      </c>
      <c r="C1117" s="2" t="str">
        <f>INDEX(Sheet1!A:A,INDEX(Table1[NAMA BARANG "JOYKO"],MATCH(ROW()-2,Table1[1])))</f>
        <v>Color Brush Pen CLP-30 (12 Color)</v>
      </c>
      <c r="D1117" s="2" t="str">
        <f t="shared" si="17"/>
        <v>C2:C1116</v>
      </c>
      <c r="E1117" s="2">
        <f ca="1">IF(_xlfn.IFNA(MATCH(Table1[[#This Row],[2]],INDIRECT(Table1[[#This Row],[3]]),0),0)=0,INDEX(Table1[NAMA BARANG "JOYKO"],MATCH(ROW()-2,Table1[1])),"")</f>
        <v>1181</v>
      </c>
      <c r="F1117" s="2">
        <f ca="1">IF(Table1[4]="","",COUNT(F$2:F1116)+1)</f>
        <v>1096</v>
      </c>
      <c r="G1117" s="2" t="str">
        <f ca="1">CELL("FORMAT",Table1[7])</f>
        <v>G</v>
      </c>
      <c r="H1117" s="2"/>
      <c r="I1117" s="2"/>
      <c r="J1117" s="2"/>
      <c r="L1117">
        <f ca="1">INDEX(Table1[4],MATCH(ROW()-2,Table1[5]))</f>
        <v>1200</v>
      </c>
      <c r="M1117" t="str">
        <f ca="1">INDEX(Sheet1!A:A,Table2[[#This Row],[//]])</f>
        <v>Color Gel Pen GPC-318 (Glitter Gel)</v>
      </c>
      <c r="N1117" t="str">
        <f ca="1">IF(INDEX(Sheet1!B:B,Table2[[#This Row],[//]])="","",INDEX(Sheet1!B:B,Table2[[#This Row],[//]]))</f>
        <v>24set x 6 bxs</v>
      </c>
      <c r="O1117" s="4">
        <f ca="1">IF(INDEX(Sheet1!C:C,Table2[[#This Row],[//]])="","",INDEX(Sheet1!C:C,Table2[[#This Row],[//]]))</f>
        <v>27900</v>
      </c>
      <c r="P1117" s="2" t="str">
        <f ca="1">IF(INDEX(Sheet1!D:D,Table2[[#This Row],[//]])="","",INDEX(Sheet1!D:D,Table2[[#This Row],[//]]))</f>
        <v>set</v>
      </c>
      <c r="Q1117" s="2" t="str">
        <f ca="1">IF(INDEX(Sheet1!E:E,Table2[[#This Row],[//]])="","",INDEX(Sheet1!E:E,Table2[[#This Row],[//]]))</f>
        <v>++</v>
      </c>
    </row>
    <row r="1118" spans="1:17" x14ac:dyDescent="0.25">
      <c r="A1118" s="2">
        <f>IF(OR(Sheet1!A1118=Table1[[#Headers],[NAMA BARANG "JOYKO"]],Sheet1!A1118=""),"",ROW(Sheet1!A1118))</f>
        <v>1118</v>
      </c>
      <c r="B1118" s="2">
        <f>IF(Table1[[#This Row],[NAMA BARANG "JOYKO"]]="","",COUNT(B$2:B1117)+1)</f>
        <v>1056</v>
      </c>
      <c r="C1118" s="2" t="str">
        <f>INDEX(Sheet1!A:A,INDEX(Table1[NAMA BARANG "JOYKO"],MATCH(ROW()-2,Table1[1])))</f>
        <v>Color Brush Pen CLP-31 (24 Color)</v>
      </c>
      <c r="D1118" s="2" t="str">
        <f t="shared" si="17"/>
        <v>C2:C1117</v>
      </c>
      <c r="E1118" s="2">
        <f ca="1">IF(_xlfn.IFNA(MATCH(Table1[[#This Row],[2]],INDIRECT(Table1[[#This Row],[3]]),0),0)=0,INDEX(Table1[NAMA BARANG "JOYKO"],MATCH(ROW()-2,Table1[1])),"")</f>
        <v>1182</v>
      </c>
      <c r="F1118" s="2">
        <f ca="1">IF(Table1[4]="","",COUNT(F$2:F1117)+1)</f>
        <v>1097</v>
      </c>
      <c r="G1118" s="2" t="str">
        <f ca="1">CELL("FORMAT",Table1[7])</f>
        <v>G</v>
      </c>
      <c r="H1118" s="2"/>
      <c r="I1118" s="2"/>
      <c r="J1118" s="2"/>
      <c r="L1118">
        <f ca="1">INDEX(Table1[4],MATCH(ROW()-2,Table1[5]))</f>
        <v>1201</v>
      </c>
      <c r="M1118" t="str">
        <f ca="1">INDEX(Sheet1!A:A,Table2[[#This Row],[//]])</f>
        <v>Color Gel Pen GPC-324 (Rainbow Gel)</v>
      </c>
      <c r="N1118" t="str">
        <f ca="1">IF(INDEX(Sheet1!B:B,Table2[[#This Row],[//]])="","",INDEX(Sheet1!B:B,Table2[[#This Row],[//]]))</f>
        <v>24set x 12bxs</v>
      </c>
      <c r="O1118" s="4">
        <f ca="1">IF(INDEX(Sheet1!C:C,Table2[[#This Row],[//]])="","",INDEX(Sheet1!C:C,Table2[[#This Row],[//]]))</f>
        <v>20500</v>
      </c>
      <c r="P1118" s="2" t="str">
        <f ca="1">IF(INDEX(Sheet1!D:D,Table2[[#This Row],[//]])="","",INDEX(Sheet1!D:D,Table2[[#This Row],[//]]))</f>
        <v>set</v>
      </c>
      <c r="Q1118" s="2" t="str">
        <f ca="1">IF(INDEX(Sheet1!E:E,Table2[[#This Row],[//]])="","",INDEX(Sheet1!E:E,Table2[[#This Row],[//]]))</f>
        <v>++</v>
      </c>
    </row>
    <row r="1119" spans="1:17" x14ac:dyDescent="0.25">
      <c r="A1119" s="2">
        <f>IF(OR(Sheet1!A1119=Table1[[#Headers],[NAMA BARANG "JOYKO"]],Sheet1!A1119=""),"",ROW(Sheet1!A1119))</f>
        <v>1119</v>
      </c>
      <c r="B1119" s="2">
        <f>IF(Table1[[#This Row],[NAMA BARANG "JOYKO"]]="","",COUNT(B$2:B1118)+1)</f>
        <v>1057</v>
      </c>
      <c r="C1119" s="2" t="str">
        <f>INDEX(Sheet1!A:A,INDEX(Table1[NAMA BARANG "JOYKO"],MATCH(ROW()-2,Table1[1])))</f>
        <v>Color Brush Pen CLP-39 (36 Color)</v>
      </c>
      <c r="D1119" s="2" t="str">
        <f t="shared" si="17"/>
        <v>C2:C1118</v>
      </c>
      <c r="E1119" s="2">
        <f ca="1">IF(_xlfn.IFNA(MATCH(Table1[[#This Row],[2]],INDIRECT(Table1[[#This Row],[3]]),0),0)=0,INDEX(Table1[NAMA BARANG "JOYKO"],MATCH(ROW()-2,Table1[1])),"")</f>
        <v>1183</v>
      </c>
      <c r="F1119" s="2">
        <f ca="1">IF(Table1[4]="","",COUNT(F$2:F1118)+1)</f>
        <v>1098</v>
      </c>
      <c r="G1119" s="2" t="str">
        <f ca="1">CELL("FORMAT",Table1[7])</f>
        <v>G</v>
      </c>
      <c r="H1119" s="2"/>
      <c r="I1119" s="2"/>
      <c r="J1119" s="2"/>
      <c r="L1119">
        <f ca="1">INDEX(Table1[4],MATCH(ROW()-2,Table1[5]))</f>
        <v>1202</v>
      </c>
      <c r="M1119" t="str">
        <f ca="1">INDEX(Sheet1!A:A,Table2[[#This Row],[//]])</f>
        <v>Color Gel Pen GPC-325 (I Tech 3)</v>
      </c>
      <c r="N1119" t="str">
        <f ca="1">IF(INDEX(Sheet1!B:B,Table2[[#This Row],[//]])="","",INDEX(Sheet1!B:B,Table2[[#This Row],[//]]))</f>
        <v>24set x 8bxs</v>
      </c>
      <c r="O1119" s="4">
        <f ca="1">IF(INDEX(Sheet1!C:C,Table2[[#This Row],[//]])="","",INDEX(Sheet1!C:C,Table2[[#This Row],[//]]))</f>
        <v>21000</v>
      </c>
      <c r="P1119" s="2" t="str">
        <f ca="1">IF(INDEX(Sheet1!D:D,Table2[[#This Row],[//]])="","",INDEX(Sheet1!D:D,Table2[[#This Row],[//]]))</f>
        <v>set</v>
      </c>
      <c r="Q1119" s="2" t="str">
        <f ca="1">IF(INDEX(Sheet1!E:E,Table2[[#This Row],[//]])="","",INDEX(Sheet1!E:E,Table2[[#This Row],[//]]))</f>
        <v>++</v>
      </c>
    </row>
    <row r="1120" spans="1:17" x14ac:dyDescent="0.25">
      <c r="A1120" s="2">
        <f>IF(OR(Sheet1!A1120=Table1[[#Headers],[NAMA BARANG "JOYKO"]],Sheet1!A1120=""),"",ROW(Sheet1!A1120))</f>
        <v>1120</v>
      </c>
      <c r="B1120" s="2">
        <f>IF(Table1[[#This Row],[NAMA BARANG "JOYKO"]]="","",COUNT(B$2:B1119)+1)</f>
        <v>1058</v>
      </c>
      <c r="C1120" s="2" t="str">
        <f>INDEX(Sheet1!A:A,INDEX(Table1[NAMA BARANG "JOYKO"],MATCH(ROW()-2,Table1[1])))</f>
        <v>Color Brush Pen CLP-40 (48 Color)</v>
      </c>
      <c r="D1120" s="2" t="str">
        <f t="shared" si="17"/>
        <v>C2:C1119</v>
      </c>
      <c r="E1120" s="2">
        <f ca="1">IF(_xlfn.IFNA(MATCH(Table1[[#This Row],[2]],INDIRECT(Table1[[#This Row],[3]]),0),0)=0,INDEX(Table1[NAMA BARANG "JOYKO"],MATCH(ROW()-2,Table1[1])),"")</f>
        <v>1184</v>
      </c>
      <c r="F1120" s="2">
        <f ca="1">IF(Table1[4]="","",COUNT(F$2:F1119)+1)</f>
        <v>1099</v>
      </c>
      <c r="G1120" s="2" t="str">
        <f ca="1">CELL("FORMAT",Table1[7])</f>
        <v>G</v>
      </c>
      <c r="H1120" s="2"/>
      <c r="I1120" s="2"/>
      <c r="J1120" s="2"/>
      <c r="L1120">
        <f ca="1">INDEX(Table1[4],MATCH(ROW()-2,Table1[5]))</f>
        <v>1203</v>
      </c>
      <c r="M1120" t="str">
        <f ca="1">INDEX(Sheet1!A:A,Table2[[#This Row],[//]])</f>
        <v>Gel Pen GPC-309S Diamond Art</v>
      </c>
      <c r="N1120" t="str">
        <f ca="1">IF(INDEX(Sheet1!B:B,Table2[[#This Row],[//]])="","",INDEX(Sheet1!B:B,Table2[[#This Row],[//]]))</f>
        <v xml:space="preserve"> 24set x 8bxs </v>
      </c>
      <c r="O1120" s="4">
        <f ca="1">IF(INDEX(Sheet1!C:C,Table2[[#This Row],[//]])="","",INDEX(Sheet1!C:C,Table2[[#This Row],[//]]))</f>
        <v>16800</v>
      </c>
      <c r="P1120" s="2" t="str">
        <f ca="1">IF(INDEX(Sheet1!D:D,Table2[[#This Row],[//]])="","",INDEX(Sheet1!D:D,Table2[[#This Row],[//]]))</f>
        <v>set</v>
      </c>
      <c r="Q1120" s="2" t="str">
        <f ca="1">IF(INDEX(Sheet1!E:E,Table2[[#This Row],[//]])="","",INDEX(Sheet1!E:E,Table2[[#This Row],[//]]))</f>
        <v>++</v>
      </c>
    </row>
    <row r="1121" spans="1:17" x14ac:dyDescent="0.25">
      <c r="A1121" s="2">
        <f>IF(OR(Sheet1!A1121=Table1[[#Headers],[NAMA BARANG "JOYKO"]],Sheet1!A1121=""),"",ROW(Sheet1!A1121))</f>
        <v>1121</v>
      </c>
      <c r="B1121" s="2">
        <f>IF(Table1[[#This Row],[NAMA BARANG "JOYKO"]]="","",COUNT(B$2:B1120)+1)</f>
        <v>1059</v>
      </c>
      <c r="C1121" s="2" t="str">
        <f>INDEX(Sheet1!A:A,INDEX(Table1[NAMA BARANG "JOYKO"],MATCH(ROW()-2,Table1[1])))</f>
        <v>Color Brush Pen CLP-43 (12 Color)</v>
      </c>
      <c r="D1121" s="2" t="str">
        <f t="shared" si="17"/>
        <v>C2:C1120</v>
      </c>
      <c r="E1121" s="2">
        <f ca="1">IF(_xlfn.IFNA(MATCH(Table1[[#This Row],[2]],INDIRECT(Table1[[#This Row],[3]]),0),0)=0,INDEX(Table1[NAMA BARANG "JOYKO"],MATCH(ROW()-2,Table1[1])),"")</f>
        <v>1185</v>
      </c>
      <c r="F1121" s="2">
        <f ca="1">IF(Table1[4]="","",COUNT(F$2:F1120)+1)</f>
        <v>1100</v>
      </c>
      <c r="G1121" s="2" t="str">
        <f ca="1">CELL("FORMAT",Table1[7])</f>
        <v>G</v>
      </c>
      <c r="H1121" s="2"/>
      <c r="I1121" s="2"/>
      <c r="J1121" s="2"/>
      <c r="L1121">
        <f ca="1">INDEX(Table1[4],MATCH(ROW()-2,Table1[5]))</f>
        <v>1204</v>
      </c>
      <c r="M1121" t="str">
        <f ca="1">INDEX(Sheet1!A:A,Table2[[#This Row],[//]])</f>
        <v>Gel Pen GPC-310S Diamond Art (10 Color)</v>
      </c>
      <c r="N1121" t="str">
        <f ca="1">IF(INDEX(Sheet1!B:B,Table2[[#This Row],[//]])="","",INDEX(Sheet1!B:B,Table2[[#This Row],[//]]))</f>
        <v>24set x 6bxs</v>
      </c>
      <c r="O1121" s="4">
        <f ca="1">IF(INDEX(Sheet1!C:C,Table2[[#This Row],[//]])="","",INDEX(Sheet1!C:C,Table2[[#This Row],[//]]))</f>
        <v>21000</v>
      </c>
      <c r="P1121" s="2" t="str">
        <f ca="1">IF(INDEX(Sheet1!D:D,Table2[[#This Row],[//]])="","",INDEX(Sheet1!D:D,Table2[[#This Row],[//]]))</f>
        <v>set</v>
      </c>
      <c r="Q1121" s="2" t="str">
        <f ca="1">IF(INDEX(Sheet1!E:E,Table2[[#This Row],[//]])="","",INDEX(Sheet1!E:E,Table2[[#This Row],[//]]))</f>
        <v>++</v>
      </c>
    </row>
    <row r="1122" spans="1:17" x14ac:dyDescent="0.25">
      <c r="A1122" s="2">
        <f>IF(OR(Sheet1!A1122=Table1[[#Headers],[NAMA BARANG "JOYKO"]],Sheet1!A1122=""),"",ROW(Sheet1!A1122))</f>
        <v>1122</v>
      </c>
      <c r="B1122" s="2">
        <f>IF(Table1[[#This Row],[NAMA BARANG "JOYKO"]]="","",COUNT(B$2:B1121)+1)</f>
        <v>1060</v>
      </c>
      <c r="C1122" s="2" t="str">
        <f>INDEX(Sheet1!A:A,INDEX(Table1[NAMA BARANG "JOYKO"],MATCH(ROW()-2,Table1[1])))</f>
        <v>Color Brush Pen CLP-47 (12 Color)</v>
      </c>
      <c r="D1122" s="2" t="str">
        <f t="shared" si="17"/>
        <v>C2:C1121</v>
      </c>
      <c r="E1122" s="2">
        <f ca="1">IF(_xlfn.IFNA(MATCH(Table1[[#This Row],[2]],INDIRECT(Table1[[#This Row],[3]]),0),0)=0,INDEX(Table1[NAMA BARANG "JOYKO"],MATCH(ROW()-2,Table1[1])),"")</f>
        <v>1186</v>
      </c>
      <c r="F1122" s="2">
        <f ca="1">IF(Table1[4]="","",COUNT(F$2:F1121)+1)</f>
        <v>1101</v>
      </c>
      <c r="G1122" s="2" t="str">
        <f ca="1">CELL("FORMAT",Table1[7])</f>
        <v>G</v>
      </c>
      <c r="H1122" s="2"/>
      <c r="I1122" s="2"/>
      <c r="J1122" s="2"/>
      <c r="L1122">
        <f ca="1">INDEX(Table1[4],MATCH(ROW()-2,Table1[5]))</f>
        <v>1205</v>
      </c>
      <c r="M1122" s="3" t="str">
        <f ca="1">INDEX(Sheet1!A:A,Table2[[#This Row],[//]])</f>
        <v>*Drawing Pen</v>
      </c>
      <c r="N1122" t="str">
        <f ca="1">IF(INDEX(Sheet1!B:B,Table2[[#This Row],[//]])="","",INDEX(Sheet1!B:B,Table2[[#This Row],[//]]))</f>
        <v/>
      </c>
      <c r="O1122" s="4" t="str">
        <f ca="1">IF(INDEX(Sheet1!C:C,Table2[[#This Row],[//]])="","",INDEX(Sheet1!C:C,Table2[[#This Row],[//]]))</f>
        <v/>
      </c>
      <c r="P1122" s="2" t="str">
        <f ca="1">IF(INDEX(Sheet1!D:D,Table2[[#This Row],[//]])="","",INDEX(Sheet1!D:D,Table2[[#This Row],[//]]))</f>
        <v/>
      </c>
      <c r="Q1122" s="2" t="str">
        <f ca="1">IF(INDEX(Sheet1!E:E,Table2[[#This Row],[//]])="","",INDEX(Sheet1!E:E,Table2[[#This Row],[//]]))</f>
        <v/>
      </c>
    </row>
    <row r="1123" spans="1:17" x14ac:dyDescent="0.25">
      <c r="A1123" s="2">
        <f>IF(OR(Sheet1!A1123=Table1[[#Headers],[NAMA BARANG "JOYKO"]],Sheet1!A1123=""),"",ROW(Sheet1!A1123))</f>
        <v>1123</v>
      </c>
      <c r="B1123" s="2">
        <f>IF(Table1[[#This Row],[NAMA BARANG "JOYKO"]]="","",COUNT(B$2:B1122)+1)</f>
        <v>1061</v>
      </c>
      <c r="C1123" s="2" t="str">
        <f>INDEX(Sheet1!A:A,INDEX(Table1[NAMA BARANG "JOYKO"],MATCH(ROW()-2,Table1[1])))</f>
        <v>Color Brush Pen CLP-47A24</v>
      </c>
      <c r="D1123" s="2" t="str">
        <f t="shared" si="17"/>
        <v>C2:C1122</v>
      </c>
      <c r="E1123" s="2">
        <f ca="1">IF(_xlfn.IFNA(MATCH(Table1[[#This Row],[2]],INDIRECT(Table1[[#This Row],[3]]),0),0)=0,INDEX(Table1[NAMA BARANG "JOYKO"],MATCH(ROW()-2,Table1[1])),"")</f>
        <v>1187</v>
      </c>
      <c r="F1123" s="2">
        <f ca="1">IF(Table1[4]="","",COUNT(F$2:F1122)+1)</f>
        <v>1102</v>
      </c>
      <c r="G1123" s="2" t="str">
        <f ca="1">CELL("FORMAT",Table1[7])</f>
        <v>G</v>
      </c>
      <c r="H1123" s="2"/>
      <c r="I1123" s="2"/>
      <c r="J1123" s="2"/>
      <c r="L1123">
        <f ca="1">INDEX(Table1[4],MATCH(ROW()-2,Table1[5]))</f>
        <v>1206</v>
      </c>
      <c r="M1123" t="str">
        <f ca="1">INDEX(Sheet1!A:A,Table2[[#This Row],[//]])</f>
        <v>Drawing Pen DP-298S</v>
      </c>
      <c r="N1123" t="str">
        <f ca="1">IF(INDEX(Sheet1!B:B,Table2[[#This Row],[//]])="","",INDEX(Sheet1!B:B,Table2[[#This Row],[//]]))</f>
        <v>24set x 12bxs</v>
      </c>
      <c r="O1123" s="4">
        <f ca="1">IF(INDEX(Sheet1!C:C,Table2[[#This Row],[//]])="","",INDEX(Sheet1!C:C,Table2[[#This Row],[//]]))</f>
        <v>23000</v>
      </c>
      <c r="P1123" s="2" t="str">
        <f ca="1">IF(INDEX(Sheet1!D:D,Table2[[#This Row],[//]])="","",INDEX(Sheet1!D:D,Table2[[#This Row],[//]]))</f>
        <v>set</v>
      </c>
      <c r="Q1123" s="2" t="str">
        <f ca="1">IF(INDEX(Sheet1!E:E,Table2[[#This Row],[//]])="","",INDEX(Sheet1!E:E,Table2[[#This Row],[//]]))</f>
        <v>++</v>
      </c>
    </row>
    <row r="1124" spans="1:17" x14ac:dyDescent="0.25">
      <c r="A1124" s="2">
        <f>IF(OR(Sheet1!A1124=Table1[[#Headers],[NAMA BARANG "JOYKO"]],Sheet1!A1124=""),"",ROW(Sheet1!A1124))</f>
        <v>1124</v>
      </c>
      <c r="B1124" s="2">
        <f>IF(Table1[[#This Row],[NAMA BARANG "JOYKO"]]="","",COUNT(B$2:B1123)+1)</f>
        <v>1062</v>
      </c>
      <c r="C1124" s="2" t="str">
        <f>INDEX(Sheet1!A:A,INDEX(Table1[NAMA BARANG "JOYKO"],MATCH(ROW()-2,Table1[1])))</f>
        <v>*Color Gel Pen</v>
      </c>
      <c r="D1124" s="2" t="str">
        <f t="shared" si="17"/>
        <v>C2:C1123</v>
      </c>
      <c r="E1124" s="2">
        <f ca="1">IF(_xlfn.IFNA(MATCH(Table1[[#This Row],[2]],INDIRECT(Table1[[#This Row],[3]]),0),0)=0,INDEX(Table1[NAMA BARANG "JOYKO"],MATCH(ROW()-2,Table1[1])),"")</f>
        <v>1188</v>
      </c>
      <c r="F1124" s="2">
        <f ca="1">IF(Table1[4]="","",COUNT(F$2:F1123)+1)</f>
        <v>1103</v>
      </c>
      <c r="G1124" s="2" t="str">
        <f ca="1">CELL("FORMAT",Table1[7])</f>
        <v>G</v>
      </c>
      <c r="H1124" s="2"/>
      <c r="I1124" s="2"/>
      <c r="J1124" s="2"/>
      <c r="L1124">
        <f ca="1">INDEX(Table1[4],MATCH(ROW()-2,Table1[5]))</f>
        <v>1207</v>
      </c>
      <c r="M1124" t="str">
        <f ca="1">INDEX(Sheet1!A:A,Table2[[#This Row],[//]])</f>
        <v>Drawing Pen DP-298S-059C</v>
      </c>
      <c r="N1124" t="str">
        <f ca="1">IF(INDEX(Sheet1!B:B,Table2[[#This Row],[//]])="","",INDEX(Sheet1!B:B,Table2[[#This Row],[//]]))</f>
        <v>12set x 12bxs</v>
      </c>
      <c r="O1124" s="4">
        <f ca="1">IF(INDEX(Sheet1!C:C,Table2[[#This Row],[//]])="","",INDEX(Sheet1!C:C,Table2[[#This Row],[//]]))</f>
        <v>38000</v>
      </c>
      <c r="P1124" s="2" t="str">
        <f ca="1">IF(INDEX(Sheet1!D:D,Table2[[#This Row],[//]])="","",INDEX(Sheet1!D:D,Table2[[#This Row],[//]]))</f>
        <v>set</v>
      </c>
      <c r="Q1124" s="2" t="str">
        <f ca="1">IF(INDEX(Sheet1!E:E,Table2[[#This Row],[//]])="","",INDEX(Sheet1!E:E,Table2[[#This Row],[//]]))</f>
        <v>++</v>
      </c>
    </row>
    <row r="1125" spans="1:17" x14ac:dyDescent="0.25">
      <c r="A1125" s="2">
        <f>IF(OR(Sheet1!A1125=Table1[[#Headers],[NAMA BARANG "JOYKO"]],Sheet1!A1125=""),"",ROW(Sheet1!A1125))</f>
        <v>1125</v>
      </c>
      <c r="B1125" s="2">
        <f>IF(Table1[[#This Row],[NAMA BARANG "JOYKO"]]="","",COUNT(B$2:B1124)+1)</f>
        <v>1063</v>
      </c>
      <c r="C1125" s="2" t="str">
        <f>INDEX(Sheet1!A:A,INDEX(Table1[NAMA BARANG "JOYKO"],MATCH(ROW()-2,Table1[1])))</f>
        <v>Color Gel Pen GPC-247S</v>
      </c>
      <c r="D1125" s="2" t="str">
        <f t="shared" si="17"/>
        <v>C2:C1124</v>
      </c>
      <c r="E1125" s="2">
        <f ca="1">IF(_xlfn.IFNA(MATCH(Table1[[#This Row],[2]],INDIRECT(Table1[[#This Row],[3]]),0),0)=0,INDEX(Table1[NAMA BARANG "JOYKO"],MATCH(ROW()-2,Table1[1])),"")</f>
        <v>1189</v>
      </c>
      <c r="F1125" s="2">
        <f ca="1">IF(Table1[4]="","",COUNT(F$2:F1124)+1)</f>
        <v>1104</v>
      </c>
      <c r="G1125" s="2" t="str">
        <f ca="1">CELL("FORMAT",Table1[7])</f>
        <v>G</v>
      </c>
      <c r="H1125" s="2"/>
      <c r="I1125" s="2"/>
      <c r="J1125" s="2"/>
      <c r="L1125">
        <f ca="1">INDEX(Table1[4],MATCH(ROW()-2,Table1[5]))</f>
        <v>1208</v>
      </c>
      <c r="M1125" t="str">
        <f ca="1">INDEX(Sheet1!A:A,Table2[[#This Row],[//]])</f>
        <v>Drawing Pen DP-298SA12</v>
      </c>
      <c r="N1125" t="str">
        <f ca="1">IF(INDEX(Sheet1!B:B,Table2[[#This Row],[//]])="","",INDEX(Sheet1!B:B,Table2[[#This Row],[//]]))</f>
        <v>12set x 8bxs</v>
      </c>
      <c r="O1125" s="4">
        <f ca="1">IF(INDEX(Sheet1!C:C,Table2[[#This Row],[//]])="","",INDEX(Sheet1!C:C,Table2[[#This Row],[//]]))</f>
        <v>50000</v>
      </c>
      <c r="P1125" s="2" t="str">
        <f ca="1">IF(INDEX(Sheet1!D:D,Table2[[#This Row],[//]])="","",INDEX(Sheet1!D:D,Table2[[#This Row],[//]]))</f>
        <v>set</v>
      </c>
      <c r="Q1125" s="2" t="str">
        <f ca="1">IF(INDEX(Sheet1!E:E,Table2[[#This Row],[//]])="","",INDEX(Sheet1!E:E,Table2[[#This Row],[//]]))</f>
        <v>++</v>
      </c>
    </row>
    <row r="1126" spans="1:17" x14ac:dyDescent="0.25">
      <c r="A1126" s="2">
        <f>IF(OR(Sheet1!A1126=Table1[[#Headers],[NAMA BARANG "JOYKO"]],Sheet1!A1126=""),"",ROW(Sheet1!A1126))</f>
        <v>1126</v>
      </c>
      <c r="B1126" s="2">
        <f>IF(Table1[[#This Row],[NAMA BARANG "JOYKO"]]="","",COUNT(B$2:B1125)+1)</f>
        <v>1064</v>
      </c>
      <c r="C1126" s="2" t="str">
        <f>INDEX(Sheet1!A:A,INDEX(Table1[NAMA BARANG "JOYKO"],MATCH(ROW()-2,Table1[1])))</f>
        <v>Color Gel Pen GPC-277</v>
      </c>
      <c r="D1126" s="2" t="str">
        <f t="shared" si="17"/>
        <v>C2:C1125</v>
      </c>
      <c r="E1126" s="2">
        <f ca="1">IF(_xlfn.IFNA(MATCH(Table1[[#This Row],[2]],INDIRECT(Table1[[#This Row],[3]]),0),0)=0,INDEX(Table1[NAMA BARANG "JOYKO"],MATCH(ROW()-2,Table1[1])),"")</f>
        <v>1190</v>
      </c>
      <c r="F1126" s="2">
        <f ca="1">IF(Table1[4]="","",COUNT(F$2:F1125)+1)</f>
        <v>1105</v>
      </c>
      <c r="G1126" s="2" t="str">
        <f ca="1">CELL("FORMAT",Table1[7])</f>
        <v>G</v>
      </c>
      <c r="H1126" s="2"/>
      <c r="I1126" s="2"/>
      <c r="J1126" s="2"/>
      <c r="L1126">
        <f ca="1">INDEX(Table1[4],MATCH(ROW()-2,Table1[5]))</f>
        <v>1209</v>
      </c>
      <c r="M1126" t="str">
        <f ca="1">INDEX(Sheet1!A:A,Table2[[#This Row],[//]])</f>
        <v>Drawing Pen DP-298-A003</v>
      </c>
      <c r="N1126" t="str">
        <f ca="1">IF(INDEX(Sheet1!B:B,Table2[[#This Row],[//]])="","",INDEX(Sheet1!B:B,Table2[[#This Row],[//]]))</f>
        <v>12pcsx12smallbxsx12bigbxs</v>
      </c>
      <c r="O1126" s="4">
        <f ca="1">IF(INDEX(Sheet1!C:C,Table2[[#This Row],[//]])="","",INDEX(Sheet1!C:C,Table2[[#This Row],[//]]))</f>
        <v>63600</v>
      </c>
      <c r="P1126" s="2" t="str">
        <f ca="1">IF(INDEX(Sheet1!D:D,Table2[[#This Row],[//]])="","",INDEX(Sheet1!D:D,Table2[[#This Row],[//]]))</f>
        <v>dz</v>
      </c>
      <c r="Q1126" s="2" t="str">
        <f ca="1">IF(INDEX(Sheet1!E:E,Table2[[#This Row],[//]])="","",INDEX(Sheet1!E:E,Table2[[#This Row],[//]]))</f>
        <v>++</v>
      </c>
    </row>
    <row r="1127" spans="1:17" x14ac:dyDescent="0.25">
      <c r="A1127" s="2">
        <f>IF(OR(Sheet1!A1127=Table1[[#Headers],[NAMA BARANG "JOYKO"]],Sheet1!A1127=""),"",ROW(Sheet1!A1127))</f>
        <v>1127</v>
      </c>
      <c r="B1127" s="2">
        <f>IF(Table1[[#This Row],[NAMA BARANG "JOYKO"]]="","",COUNT(B$2:B1126)+1)</f>
        <v>1065</v>
      </c>
      <c r="C1127" s="2" t="str">
        <f>INDEX(Sheet1!A:A,INDEX(Table1[NAMA BARANG "JOYKO"],MATCH(ROW()-2,Table1[1])))</f>
        <v>Color Gel Pen GPC-278</v>
      </c>
      <c r="D1127" s="2" t="str">
        <f t="shared" si="17"/>
        <v>C2:C1126</v>
      </c>
      <c r="E1127" s="2">
        <f ca="1">IF(_xlfn.IFNA(MATCH(Table1[[#This Row],[2]],INDIRECT(Table1[[#This Row],[3]]),0),0)=0,INDEX(Table1[NAMA BARANG "JOYKO"],MATCH(ROW()-2,Table1[1])),"")</f>
        <v>1191</v>
      </c>
      <c r="F1127" s="2">
        <f ca="1">IF(Table1[4]="","",COUNT(F$2:F1126)+1)</f>
        <v>1106</v>
      </c>
      <c r="G1127" s="2" t="str">
        <f ca="1">CELL("FORMAT",Table1[7])</f>
        <v>G</v>
      </c>
      <c r="H1127" s="2"/>
      <c r="I1127" s="2"/>
      <c r="J1127" s="2"/>
      <c r="L1127">
        <f ca="1">INDEX(Table1[4],MATCH(ROW()-2,Table1[5]))</f>
        <v>1214</v>
      </c>
      <c r="M1127" t="str">
        <f ca="1">INDEX(Sheet1!A:A,Table2[[#This Row],[//]])</f>
        <v>Drawing Pen DP-298-A005</v>
      </c>
      <c r="N1127" t="str">
        <f ca="1">IF(INDEX(Sheet1!B:B,Table2[[#This Row],[//]])="","",INDEX(Sheet1!B:B,Table2[[#This Row],[//]]))</f>
        <v>12pcsx12smallbxsx12bigbxs</v>
      </c>
      <c r="O1127" s="4">
        <f ca="1">IF(INDEX(Sheet1!C:C,Table2[[#This Row],[//]])="","",INDEX(Sheet1!C:C,Table2[[#This Row],[//]]))</f>
        <v>63600</v>
      </c>
      <c r="P1127" s="2" t="str">
        <f ca="1">IF(INDEX(Sheet1!D:D,Table2[[#This Row],[//]])="","",INDEX(Sheet1!D:D,Table2[[#This Row],[//]]))</f>
        <v>dz</v>
      </c>
      <c r="Q1127" s="2" t="str">
        <f ca="1">IF(INDEX(Sheet1!E:E,Table2[[#This Row],[//]])="","",INDEX(Sheet1!E:E,Table2[[#This Row],[//]]))</f>
        <v>++</v>
      </c>
    </row>
    <row r="1128" spans="1:17" x14ac:dyDescent="0.25">
      <c r="A1128" s="2">
        <f>IF(OR(Sheet1!A1128=Table1[[#Headers],[NAMA BARANG "JOYKO"]],Sheet1!A1128=""),"",ROW(Sheet1!A1128))</f>
        <v>1128</v>
      </c>
      <c r="B1128" s="2">
        <f>IF(Table1[[#This Row],[NAMA BARANG "JOYKO"]]="","",COUNT(B$2:B1127)+1)</f>
        <v>1066</v>
      </c>
      <c r="C1128" s="2" t="str">
        <f>INDEX(Sheet1!A:A,INDEX(Table1[NAMA BARANG "JOYKO"],MATCH(ROW()-2,Table1[1])))</f>
        <v>Color Gel Pen GPC-296</v>
      </c>
      <c r="D1128" s="2" t="str">
        <f t="shared" si="17"/>
        <v>C2:C1127</v>
      </c>
      <c r="E1128" s="2">
        <f ca="1">IF(_xlfn.IFNA(MATCH(Table1[[#This Row],[2]],INDIRECT(Table1[[#This Row],[3]]),0),0)=0,INDEX(Table1[NAMA BARANG "JOYKO"],MATCH(ROW()-2,Table1[1])),"")</f>
        <v>1192</v>
      </c>
      <c r="F1128" s="2">
        <f ca="1">IF(Table1[4]="","",COUNT(F$2:F1127)+1)</f>
        <v>1107</v>
      </c>
      <c r="G1128" s="2" t="str">
        <f ca="1">CELL("FORMAT",Table1[7])</f>
        <v>G</v>
      </c>
      <c r="H1128" s="2"/>
      <c r="I1128" s="2"/>
      <c r="J1128" s="2"/>
      <c r="L1128">
        <f ca="1">INDEX(Table1[4],MATCH(ROW()-2,Table1[5]))</f>
        <v>1215</v>
      </c>
      <c r="M1128" t="str">
        <f ca="1">INDEX(Sheet1!A:A,Table2[[#This Row],[//]])</f>
        <v>Drawing Pen DP-298-B01</v>
      </c>
      <c r="N1128" t="str">
        <f ca="1">IF(INDEX(Sheet1!B:B,Table2[[#This Row],[//]])="","",INDEX(Sheet1!B:B,Table2[[#This Row],[//]]))</f>
        <v>12pcsx12smallbxsx12bigbxs</v>
      </c>
      <c r="O1128" s="4">
        <f ca="1">IF(INDEX(Sheet1!C:C,Table2[[#This Row],[//]])="","",INDEX(Sheet1!C:C,Table2[[#This Row],[//]]))</f>
        <v>51600</v>
      </c>
      <c r="P1128" s="2" t="str">
        <f ca="1">IF(INDEX(Sheet1!D:D,Table2[[#This Row],[//]])="","",INDEX(Sheet1!D:D,Table2[[#This Row],[//]]))</f>
        <v>dz</v>
      </c>
      <c r="Q1128" s="2" t="str">
        <f ca="1">IF(INDEX(Sheet1!E:E,Table2[[#This Row],[//]])="","",INDEX(Sheet1!E:E,Table2[[#This Row],[//]]))</f>
        <v>++</v>
      </c>
    </row>
    <row r="1129" spans="1:17" x14ac:dyDescent="0.25">
      <c r="A1129" s="2">
        <f>IF(OR(Sheet1!A1129=Table1[[#Headers],[NAMA BARANG "JOYKO"]],Sheet1!A1129=""),"",ROW(Sheet1!A1129))</f>
        <v>1129</v>
      </c>
      <c r="B1129" s="2">
        <f>IF(Table1[[#This Row],[NAMA BARANG "JOYKO"]]="","",COUNT(B$2:B1128)+1)</f>
        <v>1067</v>
      </c>
      <c r="C1129" s="2" t="str">
        <f>INDEX(Sheet1!A:A,INDEX(Table1[NAMA BARANG "JOYKO"],MATCH(ROW()-2,Table1[1])))</f>
        <v>Color Gel Pen GPC-297</v>
      </c>
      <c r="D1129" s="2" t="str">
        <f t="shared" si="17"/>
        <v>C2:C1128</v>
      </c>
      <c r="E1129" s="2">
        <f ca="1">IF(_xlfn.IFNA(MATCH(Table1[[#This Row],[2]],INDIRECT(Table1[[#This Row],[3]]),0),0)=0,INDEX(Table1[NAMA BARANG "JOYKO"],MATCH(ROW()-2,Table1[1])),"")</f>
        <v>1193</v>
      </c>
      <c r="F1129" s="2">
        <f ca="1">IF(Table1[4]="","",COUNT(F$2:F1128)+1)</f>
        <v>1108</v>
      </c>
      <c r="G1129" s="2" t="str">
        <f ca="1">CELL("FORMAT",Table1[7])</f>
        <v>G</v>
      </c>
      <c r="H1129" s="2"/>
      <c r="I1129" s="2"/>
      <c r="J1129" s="2"/>
      <c r="L1129">
        <f ca="1">INDEX(Table1[4],MATCH(ROW()-2,Table1[5]))</f>
        <v>1216</v>
      </c>
      <c r="M1129" t="str">
        <f ca="1">INDEX(Sheet1!A:A,Table2[[#This Row],[//]])</f>
        <v>Drawing Pen DP-298-B02</v>
      </c>
      <c r="N1129" t="str">
        <f ca="1">IF(INDEX(Sheet1!B:B,Table2[[#This Row],[//]])="","",INDEX(Sheet1!B:B,Table2[[#This Row],[//]]))</f>
        <v>12pcsx12smallbxsx12bigbxs</v>
      </c>
      <c r="O1129" s="4">
        <f ca="1">IF(INDEX(Sheet1!C:C,Table2[[#This Row],[//]])="","",INDEX(Sheet1!C:C,Table2[[#This Row],[//]]))</f>
        <v>51600</v>
      </c>
      <c r="P1129" s="2" t="str">
        <f ca="1">IF(INDEX(Sheet1!D:D,Table2[[#This Row],[//]])="","",INDEX(Sheet1!D:D,Table2[[#This Row],[//]]))</f>
        <v>dz</v>
      </c>
      <c r="Q1129" s="2" t="str">
        <f ca="1">IF(INDEX(Sheet1!E:E,Table2[[#This Row],[//]])="","",INDEX(Sheet1!E:E,Table2[[#This Row],[//]]))</f>
        <v>++</v>
      </c>
    </row>
    <row r="1130" spans="1:17" x14ac:dyDescent="0.25">
      <c r="A1130" s="2">
        <f>IF(OR(Sheet1!A1130=Table1[[#Headers],[NAMA BARANG "JOYKO"]],Sheet1!A1130=""),"",ROW(Sheet1!A1130))</f>
        <v>1130</v>
      </c>
      <c r="B1130" s="2">
        <f>IF(Table1[[#This Row],[NAMA BARANG "JOYKO"]]="","",COUNT(B$2:B1129)+1)</f>
        <v>1068</v>
      </c>
      <c r="C1130" s="2" t="str">
        <f>INDEX(Sheet1!A:A,INDEX(Table1[NAMA BARANG "JOYKO"],MATCH(ROW()-2,Table1[1])))</f>
        <v>Color Gel Pen GPC-295</v>
      </c>
      <c r="D1130" s="2" t="str">
        <f t="shared" si="17"/>
        <v>C2:C1129</v>
      </c>
      <c r="E1130" s="2">
        <f ca="1">IF(_xlfn.IFNA(MATCH(Table1[[#This Row],[2]],INDIRECT(Table1[[#This Row],[3]]),0),0)=0,INDEX(Table1[NAMA BARANG "JOYKO"],MATCH(ROW()-2,Table1[1])),"")</f>
        <v>1194</v>
      </c>
      <c r="F1130" s="2">
        <f ca="1">IF(Table1[4]="","",COUNT(F$2:F1129)+1)</f>
        <v>1109</v>
      </c>
      <c r="G1130" s="2" t="str">
        <f ca="1">CELL("FORMAT",Table1[7])</f>
        <v>G</v>
      </c>
      <c r="H1130" s="2"/>
      <c r="I1130" s="2"/>
      <c r="J1130" s="2"/>
      <c r="L1130">
        <f ca="1">INDEX(Table1[4],MATCH(ROW()-2,Table1[5]))</f>
        <v>1217</v>
      </c>
      <c r="M1130" t="str">
        <f ca="1">INDEX(Sheet1!A:A,Table2[[#This Row],[//]])</f>
        <v>Drawing Pen DP-298-B03</v>
      </c>
      <c r="N1130" t="str">
        <f ca="1">IF(INDEX(Sheet1!B:B,Table2[[#This Row],[//]])="","",INDEX(Sheet1!B:B,Table2[[#This Row],[//]]))</f>
        <v>12pcsx12smallbxsx12bigbxs</v>
      </c>
      <c r="O1130" s="4">
        <f ca="1">IF(INDEX(Sheet1!C:C,Table2[[#This Row],[//]])="","",INDEX(Sheet1!C:C,Table2[[#This Row],[//]]))</f>
        <v>51600</v>
      </c>
      <c r="P1130" s="2" t="str">
        <f ca="1">IF(INDEX(Sheet1!D:D,Table2[[#This Row],[//]])="","",INDEX(Sheet1!D:D,Table2[[#This Row],[//]]))</f>
        <v>dz</v>
      </c>
      <c r="Q1130" s="2" t="str">
        <f ca="1">IF(INDEX(Sheet1!E:E,Table2[[#This Row],[//]])="","",INDEX(Sheet1!E:E,Table2[[#This Row],[//]]))</f>
        <v>++</v>
      </c>
    </row>
    <row r="1131" spans="1:17" x14ac:dyDescent="0.25">
      <c r="A1131" s="2">
        <f>IF(OR(Sheet1!A1131=Table1[[#Headers],[NAMA BARANG "JOYKO"]],Sheet1!A1131=""),"",ROW(Sheet1!A1131))</f>
        <v>1131</v>
      </c>
      <c r="B1131" s="2">
        <f>IF(Table1[[#This Row],[NAMA BARANG "JOYKO"]]="","",COUNT(B$2:B1130)+1)</f>
        <v>1069</v>
      </c>
      <c r="C1131" s="2" t="str">
        <f>INDEX(Sheet1!A:A,INDEX(Table1[NAMA BARANG "JOYKO"],MATCH(ROW()-2,Table1[1])))</f>
        <v>Color Gel Pen GPC-299</v>
      </c>
      <c r="D1131" s="2" t="str">
        <f t="shared" si="17"/>
        <v>C2:C1130</v>
      </c>
      <c r="E1131" s="2">
        <f ca="1">IF(_xlfn.IFNA(MATCH(Table1[[#This Row],[2]],INDIRECT(Table1[[#This Row],[3]]),0),0)=0,INDEX(Table1[NAMA BARANG "JOYKO"],MATCH(ROW()-2,Table1[1])),"")</f>
        <v>1195</v>
      </c>
      <c r="F1131" s="2">
        <f ca="1">IF(Table1[4]="","",COUNT(F$2:F1130)+1)</f>
        <v>1110</v>
      </c>
      <c r="G1131" s="2" t="str">
        <f ca="1">CELL("FORMAT",Table1[7])</f>
        <v>G</v>
      </c>
      <c r="H1131" s="2"/>
      <c r="I1131" s="2"/>
      <c r="J1131" s="2"/>
      <c r="L1131">
        <f ca="1">INDEX(Table1[4],MATCH(ROW()-2,Table1[5]))</f>
        <v>1218</v>
      </c>
      <c r="M1131" t="str">
        <f ca="1">INDEX(Sheet1!A:A,Table2[[#This Row],[//]])</f>
        <v>Drawing Pen DP-298-B04</v>
      </c>
      <c r="N1131" t="str">
        <f ca="1">IF(INDEX(Sheet1!B:B,Table2[[#This Row],[//]])="","",INDEX(Sheet1!B:B,Table2[[#This Row],[//]]))</f>
        <v>12pcsx12smallbxsx12bigbxs</v>
      </c>
      <c r="O1131" s="4">
        <f ca="1">IF(INDEX(Sheet1!C:C,Table2[[#This Row],[//]])="","",INDEX(Sheet1!C:C,Table2[[#This Row],[//]]))</f>
        <v>51600</v>
      </c>
      <c r="P1131" s="2" t="str">
        <f ca="1">IF(INDEX(Sheet1!D:D,Table2[[#This Row],[//]])="","",INDEX(Sheet1!D:D,Table2[[#This Row],[//]]))</f>
        <v>dz</v>
      </c>
      <c r="Q1131" s="2" t="str">
        <f ca="1">IF(INDEX(Sheet1!E:E,Table2[[#This Row],[//]])="","",INDEX(Sheet1!E:E,Table2[[#This Row],[//]]))</f>
        <v>++</v>
      </c>
    </row>
    <row r="1132" spans="1:17" x14ac:dyDescent="0.25">
      <c r="A1132" s="2">
        <f>IF(OR(Sheet1!A1132=Table1[[#Headers],[NAMA BARANG "JOYKO"]],Sheet1!A1132=""),"",ROW(Sheet1!A1132))</f>
        <v>1132</v>
      </c>
      <c r="B1132" s="2">
        <f>IF(Table1[[#This Row],[NAMA BARANG "JOYKO"]]="","",COUNT(B$2:B1131)+1)</f>
        <v>1070</v>
      </c>
      <c r="C1132" s="2" t="str">
        <f>INDEX(Sheet1!A:A,INDEX(Table1[NAMA BARANG "JOYKO"],MATCH(ROW()-2,Table1[1])))</f>
        <v>Color Gel Pen GPC-299 (Gold,Silver,White)</v>
      </c>
      <c r="D1132" s="2" t="str">
        <f t="shared" si="17"/>
        <v>C2:C1131</v>
      </c>
      <c r="E1132" s="2">
        <f ca="1">IF(_xlfn.IFNA(MATCH(Table1[[#This Row],[2]],INDIRECT(Table1[[#This Row],[3]]),0),0)=0,INDEX(Table1[NAMA BARANG "JOYKO"],MATCH(ROW()-2,Table1[1])),"")</f>
        <v>1196</v>
      </c>
      <c r="F1132" s="2">
        <f ca="1">IF(Table1[4]="","",COUNT(F$2:F1131)+1)</f>
        <v>1111</v>
      </c>
      <c r="G1132" s="2" t="str">
        <f ca="1">CELL("FORMAT",Table1[7])</f>
        <v>G</v>
      </c>
      <c r="H1132" s="2"/>
      <c r="I1132" s="2"/>
      <c r="J1132" s="2"/>
      <c r="L1132">
        <f ca="1">INDEX(Table1[4],MATCH(ROW()-2,Table1[5]))</f>
        <v>1219</v>
      </c>
      <c r="M1132" t="str">
        <f ca="1">INDEX(Sheet1!A:A,Table2[[#This Row],[//]])</f>
        <v>Drawing Pen DP-298-B05</v>
      </c>
      <c r="N1132" t="str">
        <f ca="1">IF(INDEX(Sheet1!B:B,Table2[[#This Row],[//]])="","",INDEX(Sheet1!B:B,Table2[[#This Row],[//]]))</f>
        <v>12pcsx12smallbxsx12bigbxs</v>
      </c>
      <c r="O1132" s="4">
        <f ca="1">IF(INDEX(Sheet1!C:C,Table2[[#This Row],[//]])="","",INDEX(Sheet1!C:C,Table2[[#This Row],[//]]))</f>
        <v>51600</v>
      </c>
      <c r="P1132" s="2" t="str">
        <f ca="1">IF(INDEX(Sheet1!D:D,Table2[[#This Row],[//]])="","",INDEX(Sheet1!D:D,Table2[[#This Row],[//]]))</f>
        <v>dz</v>
      </c>
      <c r="Q1132" s="2" t="str">
        <f ca="1">IF(INDEX(Sheet1!E:E,Table2[[#This Row],[//]])="","",INDEX(Sheet1!E:E,Table2[[#This Row],[//]]))</f>
        <v>++</v>
      </c>
    </row>
    <row r="1133" spans="1:17" x14ac:dyDescent="0.25">
      <c r="A1133" s="2">
        <f>IF(OR(Sheet1!A1133=Table1[[#Headers],[NAMA BARANG "JOYKO"]],Sheet1!A1133=""),"",ROW(Sheet1!A1133))</f>
        <v>1133</v>
      </c>
      <c r="B1133" s="2">
        <f>IF(Table1[[#This Row],[NAMA BARANG "JOYKO"]]="","",COUNT(B$2:B1132)+1)</f>
        <v>1071</v>
      </c>
      <c r="C1133" s="2" t="str">
        <f>INDEX(Sheet1!A:A,INDEX(Table1[NAMA BARANG "JOYKO"],MATCH(ROW()-2,Table1[1])))</f>
        <v>Color Gel Pen GPC-315</v>
      </c>
      <c r="D1133" s="2" t="str">
        <f t="shared" si="17"/>
        <v>C2:C1132</v>
      </c>
      <c r="E1133" s="2">
        <f ca="1">IF(_xlfn.IFNA(MATCH(Table1[[#This Row],[2]],INDIRECT(Table1[[#This Row],[3]]),0),0)=0,INDEX(Table1[NAMA BARANG "JOYKO"],MATCH(ROW()-2,Table1[1])),"")</f>
        <v>1197</v>
      </c>
      <c r="F1133" s="2">
        <f ca="1">IF(Table1[4]="","",COUNT(F$2:F1132)+1)</f>
        <v>1112</v>
      </c>
      <c r="G1133" s="2" t="str">
        <f ca="1">CELL("FORMAT",Table1[7])</f>
        <v>G</v>
      </c>
      <c r="H1133" s="2"/>
      <c r="I1133" s="2"/>
      <c r="J1133" s="2"/>
      <c r="L1133">
        <f ca="1">INDEX(Table1[4],MATCH(ROW()-2,Table1[5]))</f>
        <v>1220</v>
      </c>
      <c r="M1133" t="str">
        <f ca="1">INDEX(Sheet1!A:A,Table2[[#This Row],[//]])</f>
        <v>Drawing Pen DP-298-B06</v>
      </c>
      <c r="N1133" t="str">
        <f ca="1">IF(INDEX(Sheet1!B:B,Table2[[#This Row],[//]])="","",INDEX(Sheet1!B:B,Table2[[#This Row],[//]]))</f>
        <v>12pcsx12smallbxsx12bigbxs</v>
      </c>
      <c r="O1133" s="4">
        <f ca="1">IF(INDEX(Sheet1!C:C,Table2[[#This Row],[//]])="","",INDEX(Sheet1!C:C,Table2[[#This Row],[//]]))</f>
        <v>51600</v>
      </c>
      <c r="P1133" s="2" t="str">
        <f ca="1">IF(INDEX(Sheet1!D:D,Table2[[#This Row],[//]])="","",INDEX(Sheet1!D:D,Table2[[#This Row],[//]]))</f>
        <v>dz</v>
      </c>
      <c r="Q1133" s="2" t="str">
        <f ca="1">IF(INDEX(Sheet1!E:E,Table2[[#This Row],[//]])="","",INDEX(Sheet1!E:E,Table2[[#This Row],[//]]))</f>
        <v>++</v>
      </c>
    </row>
    <row r="1134" spans="1:17" x14ac:dyDescent="0.25">
      <c r="A1134" s="2">
        <f>IF(OR(Sheet1!A1134=Table1[[#Headers],[NAMA BARANG "JOYKO"]],Sheet1!A1134=""),"",ROW(Sheet1!A1134))</f>
        <v>1134</v>
      </c>
      <c r="B1134" s="2">
        <f>IF(Table1[[#This Row],[NAMA BARANG "JOYKO"]]="","",COUNT(B$2:B1133)+1)</f>
        <v>1072</v>
      </c>
      <c r="C1134" s="2" t="str">
        <f>INDEX(Sheet1!A:A,INDEX(Table1[NAMA BARANG "JOYKO"],MATCH(ROW()-2,Table1[1])))</f>
        <v>Color Gel Pen GPC-316 (Retro Gel)</v>
      </c>
      <c r="D1134" s="2" t="str">
        <f t="shared" si="17"/>
        <v>C2:C1133</v>
      </c>
      <c r="E1134" s="2">
        <f ca="1">IF(_xlfn.IFNA(MATCH(Table1[[#This Row],[2]],INDIRECT(Table1[[#This Row],[3]]),0),0)=0,INDEX(Table1[NAMA BARANG "JOYKO"],MATCH(ROW()-2,Table1[1])),"")</f>
        <v>1198</v>
      </c>
      <c r="F1134" s="2">
        <f ca="1">IF(Table1[4]="","",COUNT(F$2:F1133)+1)</f>
        <v>1113</v>
      </c>
      <c r="G1134" s="2" t="str">
        <f ca="1">CELL("FORMAT",Table1[7])</f>
        <v>G</v>
      </c>
      <c r="H1134" s="2"/>
      <c r="I1134" s="2"/>
      <c r="J1134" s="2"/>
      <c r="L1134">
        <f ca="1">INDEX(Table1[4],MATCH(ROW()-2,Table1[5]))</f>
        <v>1221</v>
      </c>
      <c r="M1134" t="str">
        <f ca="1">INDEX(Sheet1!A:A,Table2[[#This Row],[//]])</f>
        <v>Drawing Pen DP-298-B08</v>
      </c>
      <c r="N1134" t="str">
        <f ca="1">IF(INDEX(Sheet1!B:B,Table2[[#This Row],[//]])="","",INDEX(Sheet1!B:B,Table2[[#This Row],[//]]))</f>
        <v>12pcsx12smallbxsx12bigbxs</v>
      </c>
      <c r="O1134" s="4">
        <f ca="1">IF(INDEX(Sheet1!C:C,Table2[[#This Row],[//]])="","",INDEX(Sheet1!C:C,Table2[[#This Row],[//]]))</f>
        <v>51600</v>
      </c>
      <c r="P1134" s="2" t="str">
        <f ca="1">IF(INDEX(Sheet1!D:D,Table2[[#This Row],[//]])="","",INDEX(Sheet1!D:D,Table2[[#This Row],[//]]))</f>
        <v>dz</v>
      </c>
      <c r="Q1134" s="2" t="str">
        <f ca="1">IF(INDEX(Sheet1!E:E,Table2[[#This Row],[//]])="","",INDEX(Sheet1!E:E,Table2[[#This Row],[//]]))</f>
        <v>++</v>
      </c>
    </row>
    <row r="1135" spans="1:17" x14ac:dyDescent="0.25">
      <c r="A1135" s="2">
        <f>IF(OR(Sheet1!A1135=Table1[[#Headers],[NAMA BARANG "JOYKO"]],Sheet1!A1135=""),"",ROW(Sheet1!A1135))</f>
        <v>1135</v>
      </c>
      <c r="B1135" s="2">
        <f>IF(Table1[[#This Row],[NAMA BARANG "JOYKO"]]="","",COUNT(B$2:B1134)+1)</f>
        <v>1073</v>
      </c>
      <c r="C1135" s="2" t="str">
        <f>INDEX(Sheet1!A:A,INDEX(Table1[NAMA BARANG "JOYKO"],MATCH(ROW()-2,Table1[1])))</f>
        <v>Color Gel Pen GPC-317 (Metalic Gel)</v>
      </c>
      <c r="D1135" s="2" t="str">
        <f t="shared" si="17"/>
        <v>C2:C1134</v>
      </c>
      <c r="E1135" s="2">
        <f ca="1">IF(_xlfn.IFNA(MATCH(Table1[[#This Row],[2]],INDIRECT(Table1[[#This Row],[3]]),0),0)=0,INDEX(Table1[NAMA BARANG "JOYKO"],MATCH(ROW()-2,Table1[1])),"")</f>
        <v>1199</v>
      </c>
      <c r="F1135" s="2">
        <f ca="1">IF(Table1[4]="","",COUNT(F$2:F1134)+1)</f>
        <v>1114</v>
      </c>
      <c r="G1135" s="2" t="str">
        <f ca="1">CELL("FORMAT",Table1[7])</f>
        <v>G</v>
      </c>
      <c r="H1135" s="2"/>
      <c r="I1135" s="2"/>
      <c r="J1135" s="2"/>
      <c r="L1135">
        <f ca="1">INDEX(Table1[4],MATCH(ROW()-2,Table1[5]))</f>
        <v>1222</v>
      </c>
      <c r="M1135" t="str">
        <f ca="1">INDEX(Sheet1!A:A,Table2[[#This Row],[//]])</f>
        <v>Drawing Pen DP-298-C10</v>
      </c>
      <c r="N1135" t="str">
        <f ca="1">IF(INDEX(Sheet1!B:B,Table2[[#This Row],[//]])="","",INDEX(Sheet1!B:B,Table2[[#This Row],[//]]))</f>
        <v>12pcsx12smallbxsx12bigbxs</v>
      </c>
      <c r="O1135" s="4">
        <f ca="1">IF(INDEX(Sheet1!C:C,Table2[[#This Row],[//]])="","",INDEX(Sheet1!C:C,Table2[[#This Row],[//]]))</f>
        <v>51600</v>
      </c>
      <c r="P1135" s="2" t="str">
        <f ca="1">IF(INDEX(Sheet1!D:D,Table2[[#This Row],[//]])="","",INDEX(Sheet1!D:D,Table2[[#This Row],[//]]))</f>
        <v>dz</v>
      </c>
      <c r="Q1135" s="2" t="str">
        <f ca="1">IF(INDEX(Sheet1!E:E,Table2[[#This Row],[//]])="","",INDEX(Sheet1!E:E,Table2[[#This Row],[//]]))</f>
        <v>++</v>
      </c>
    </row>
    <row r="1136" spans="1:17" x14ac:dyDescent="0.25">
      <c r="A1136" s="2">
        <f>IF(OR(Sheet1!A1136=Table1[[#Headers],[NAMA BARANG "JOYKO"]],Sheet1!A1136=""),"",ROW(Sheet1!A1136))</f>
        <v>1136</v>
      </c>
      <c r="B1136" s="2">
        <f>IF(Table1[[#This Row],[NAMA BARANG "JOYKO"]]="","",COUNT(B$2:B1135)+1)</f>
        <v>1074</v>
      </c>
      <c r="C1136" s="2" t="str">
        <f>INDEX(Sheet1!A:A,INDEX(Table1[NAMA BARANG "JOYKO"],MATCH(ROW()-2,Table1[1])))</f>
        <v>Color Gel Pen GPC-318 (Glitter Gel)</v>
      </c>
      <c r="D1136" s="2" t="str">
        <f t="shared" si="17"/>
        <v>C2:C1135</v>
      </c>
      <c r="E1136" s="2">
        <f ca="1">IF(_xlfn.IFNA(MATCH(Table1[[#This Row],[2]],INDIRECT(Table1[[#This Row],[3]]),0),0)=0,INDEX(Table1[NAMA BARANG "JOYKO"],MATCH(ROW()-2,Table1[1])),"")</f>
        <v>1200</v>
      </c>
      <c r="F1136" s="2">
        <f ca="1">IF(Table1[4]="","",COUNT(F$2:F1135)+1)</f>
        <v>1115</v>
      </c>
      <c r="G1136" s="2" t="str">
        <f ca="1">CELL("FORMAT",Table1[7])</f>
        <v>G</v>
      </c>
      <c r="H1136" s="2"/>
      <c r="I1136" s="2"/>
      <c r="J1136" s="2"/>
      <c r="L1136">
        <f ca="1">INDEX(Table1[4],MATCH(ROW()-2,Table1[5]))</f>
        <v>1223</v>
      </c>
      <c r="M1136" t="str">
        <f ca="1">INDEX(Sheet1!A:A,Table2[[#This Row],[//]])</f>
        <v>Drawing Pen DP-298-C20</v>
      </c>
      <c r="N1136" t="str">
        <f ca="1">IF(INDEX(Sheet1!B:B,Table2[[#This Row],[//]])="","",INDEX(Sheet1!B:B,Table2[[#This Row],[//]]))</f>
        <v>12pcsx12smallbxsx12bigbxs</v>
      </c>
      <c r="O1136" s="4">
        <f ca="1">IF(INDEX(Sheet1!C:C,Table2[[#This Row],[//]])="","",INDEX(Sheet1!C:C,Table2[[#This Row],[//]]))</f>
        <v>51600</v>
      </c>
      <c r="P1136" s="2" t="str">
        <f ca="1">IF(INDEX(Sheet1!D:D,Table2[[#This Row],[//]])="","",INDEX(Sheet1!D:D,Table2[[#This Row],[//]]))</f>
        <v>dz</v>
      </c>
      <c r="Q1136" s="2" t="str">
        <f ca="1">IF(INDEX(Sheet1!E:E,Table2[[#This Row],[//]])="","",INDEX(Sheet1!E:E,Table2[[#This Row],[//]]))</f>
        <v>++</v>
      </c>
    </row>
    <row r="1137" spans="1:17" x14ac:dyDescent="0.25">
      <c r="A1137" s="2">
        <f>IF(OR(Sheet1!A1137=Table1[[#Headers],[NAMA BARANG "JOYKO"]],Sheet1!A1137=""),"",ROW(Sheet1!A1137))</f>
        <v>1137</v>
      </c>
      <c r="B1137" s="2">
        <f>IF(Table1[[#This Row],[NAMA BARANG "JOYKO"]]="","",COUNT(B$2:B1136)+1)</f>
        <v>1075</v>
      </c>
      <c r="C1137" s="2" t="str">
        <f>INDEX(Sheet1!A:A,INDEX(Table1[NAMA BARANG "JOYKO"],MATCH(ROW()-2,Table1[1])))</f>
        <v>Color Gel Pen GPC-324 (Rainbow Gel)</v>
      </c>
      <c r="D1137" s="2" t="str">
        <f t="shared" si="17"/>
        <v>C2:C1136</v>
      </c>
      <c r="E1137" s="2">
        <f ca="1">IF(_xlfn.IFNA(MATCH(Table1[[#This Row],[2]],INDIRECT(Table1[[#This Row],[3]]),0),0)=0,INDEX(Table1[NAMA BARANG "JOYKO"],MATCH(ROW()-2,Table1[1])),"")</f>
        <v>1201</v>
      </c>
      <c r="F1137" s="2">
        <f ca="1">IF(Table1[4]="","",COUNT(F$2:F1136)+1)</f>
        <v>1116</v>
      </c>
      <c r="G1137" s="2" t="str">
        <f ca="1">CELL("FORMAT",Table1[7])</f>
        <v>G</v>
      </c>
      <c r="H1137" s="2"/>
      <c r="I1137" s="2"/>
      <c r="J1137" s="2"/>
      <c r="L1137">
        <f ca="1">INDEX(Table1[4],MATCH(ROW()-2,Table1[5]))</f>
        <v>1224</v>
      </c>
      <c r="M1137" t="str">
        <f ca="1">INDEX(Sheet1!A:A,Table2[[#This Row],[//]])</f>
        <v>Drawing Pen DP-298-BR</v>
      </c>
      <c r="N1137" t="str">
        <f ca="1">IF(INDEX(Sheet1!B:B,Table2[[#This Row],[//]])="","",INDEX(Sheet1!B:B,Table2[[#This Row],[//]]))</f>
        <v>12pcsx12smallbxsx12bigbxs</v>
      </c>
      <c r="O1137" s="4">
        <f ca="1">IF(INDEX(Sheet1!C:C,Table2[[#This Row],[//]])="","",INDEX(Sheet1!C:C,Table2[[#This Row],[//]]))</f>
        <v>51600</v>
      </c>
      <c r="P1137" s="2" t="str">
        <f ca="1">IF(INDEX(Sheet1!D:D,Table2[[#This Row],[//]])="","",INDEX(Sheet1!D:D,Table2[[#This Row],[//]]))</f>
        <v>dz</v>
      </c>
      <c r="Q1137" s="2" t="str">
        <f ca="1">IF(INDEX(Sheet1!E:E,Table2[[#This Row],[//]])="","",INDEX(Sheet1!E:E,Table2[[#This Row],[//]]))</f>
        <v>++</v>
      </c>
    </row>
    <row r="1138" spans="1:17" x14ac:dyDescent="0.25">
      <c r="A1138" s="2">
        <f>IF(OR(Sheet1!A1138=Table1[[#Headers],[NAMA BARANG "JOYKO"]],Sheet1!A1138=""),"",ROW(Sheet1!A1138))</f>
        <v>1138</v>
      </c>
      <c r="B1138" s="2">
        <f>IF(Table1[[#This Row],[NAMA BARANG "JOYKO"]]="","",COUNT(B$2:B1137)+1)</f>
        <v>1076</v>
      </c>
      <c r="C1138" s="2" t="str">
        <f>INDEX(Sheet1!A:A,INDEX(Table1[NAMA BARANG "JOYKO"],MATCH(ROW()-2,Table1[1])))</f>
        <v>Color Gel Pen GPC-325 (I Tech 3)</v>
      </c>
      <c r="D1138" s="2" t="str">
        <f t="shared" si="17"/>
        <v>C2:C1137</v>
      </c>
      <c r="E1138" s="2">
        <f ca="1">IF(_xlfn.IFNA(MATCH(Table1[[#This Row],[2]],INDIRECT(Table1[[#This Row],[3]]),0),0)=0,INDEX(Table1[NAMA BARANG "JOYKO"],MATCH(ROW()-2,Table1[1])),"")</f>
        <v>1202</v>
      </c>
      <c r="F1138" s="2">
        <f ca="1">IF(Table1[4]="","",COUNT(F$2:F1137)+1)</f>
        <v>1117</v>
      </c>
      <c r="G1138" s="2" t="str">
        <f ca="1">CELL("FORMAT",Table1[7])</f>
        <v>G</v>
      </c>
      <c r="H1138" s="2"/>
      <c r="I1138" s="2"/>
      <c r="J1138" s="2"/>
      <c r="L1138">
        <f ca="1">INDEX(Table1[4],MATCH(ROW()-2,Table1[5]))</f>
        <v>1225</v>
      </c>
      <c r="M1138" t="str">
        <f ca="1">INDEX(Sheet1!A:A,Table2[[#This Row],[//]])</f>
        <v>Drawing Pen DP-331-7</v>
      </c>
      <c r="N1138" t="str">
        <f ca="1">IF(INDEX(Sheet1!B:B,Table2[[#This Row],[//]])="","",INDEX(Sheet1!B:B,Table2[[#This Row],[//]]))</f>
        <v>24set x 8bxs</v>
      </c>
      <c r="O1138" s="4">
        <f ca="1">IF(INDEX(Sheet1!C:C,Table2[[#This Row],[//]])="","",INDEX(Sheet1!C:C,Table2[[#This Row],[//]]))</f>
        <v>39000</v>
      </c>
      <c r="P1138" s="2" t="str">
        <f ca="1">IF(INDEX(Sheet1!D:D,Table2[[#This Row],[//]])="","",INDEX(Sheet1!D:D,Table2[[#This Row],[//]]))</f>
        <v>set</v>
      </c>
      <c r="Q1138" s="2" t="str">
        <f ca="1">IF(INDEX(Sheet1!E:E,Table2[[#This Row],[//]])="","",INDEX(Sheet1!E:E,Table2[[#This Row],[//]]))</f>
        <v>++</v>
      </c>
    </row>
    <row r="1139" spans="1:17" x14ac:dyDescent="0.25">
      <c r="A1139" s="2">
        <f>IF(OR(Sheet1!A1139=Table1[[#Headers],[NAMA BARANG "JOYKO"]],Sheet1!A1139=""),"",ROW(Sheet1!A1139))</f>
        <v>1139</v>
      </c>
      <c r="B1139" s="2">
        <f>IF(Table1[[#This Row],[NAMA BARANG "JOYKO"]]="","",COUNT(B$2:B1138)+1)</f>
        <v>1077</v>
      </c>
      <c r="C1139" s="2" t="str">
        <f>INDEX(Sheet1!A:A,INDEX(Table1[NAMA BARANG "JOYKO"],MATCH(ROW()-2,Table1[1])))</f>
        <v>Gel Pen GPC-309S Diamond Art</v>
      </c>
      <c r="D1139" s="2" t="str">
        <f t="shared" si="17"/>
        <v>C2:C1138</v>
      </c>
      <c r="E1139" s="2">
        <f ca="1">IF(_xlfn.IFNA(MATCH(Table1[[#This Row],[2]],INDIRECT(Table1[[#This Row],[3]]),0),0)=0,INDEX(Table1[NAMA BARANG "JOYKO"],MATCH(ROW()-2,Table1[1])),"")</f>
        <v>1203</v>
      </c>
      <c r="F1139" s="2">
        <f ca="1">IF(Table1[4]="","",COUNT(F$2:F1138)+1)</f>
        <v>1118</v>
      </c>
      <c r="G1139" s="2" t="str">
        <f ca="1">CELL("FORMAT",Table1[7])</f>
        <v>G</v>
      </c>
      <c r="H1139" s="2"/>
      <c r="I1139" s="2"/>
      <c r="J1139" s="2"/>
      <c r="L1139">
        <f ca="1">INDEX(Table1[4],MATCH(ROW()-2,Table1[5]))</f>
        <v>1227</v>
      </c>
      <c r="M1139" t="str">
        <f ca="1">INDEX(Sheet1!A:A,Table2[[#This Row],[//]])</f>
        <v>Gel Pen JK-100 (Black,Blue,Red)</v>
      </c>
      <c r="N1139" t="str">
        <f ca="1">IF(INDEX(Sheet1!B:B,Table2[[#This Row],[//]])="","",INDEX(Sheet1!B:B,Table2[[#This Row],[//]]))</f>
        <v>12pcsx12smallbxsx12bigbxs</v>
      </c>
      <c r="O1139" s="4">
        <f ca="1">IF(INDEX(Sheet1!C:C,Table2[[#This Row],[//]])="","",INDEX(Sheet1!C:C,Table2[[#This Row],[//]]))</f>
        <v>20400</v>
      </c>
      <c r="P1139" s="2" t="str">
        <f ca="1">IF(INDEX(Sheet1!D:D,Table2[[#This Row],[//]])="","",INDEX(Sheet1!D:D,Table2[[#This Row],[//]]))</f>
        <v>dz</v>
      </c>
      <c r="Q1139" s="2" t="str">
        <f ca="1">IF(INDEX(Sheet1!E:E,Table2[[#This Row],[//]])="","",INDEX(Sheet1!E:E,Table2[[#This Row],[//]]))</f>
        <v>++</v>
      </c>
    </row>
    <row r="1140" spans="1:17" x14ac:dyDescent="0.25">
      <c r="A1140" s="2">
        <f>IF(OR(Sheet1!A1140=Table1[[#Headers],[NAMA BARANG "JOYKO"]],Sheet1!A1140=""),"",ROW(Sheet1!A1140))</f>
        <v>1140</v>
      </c>
      <c r="B1140" s="2">
        <f>IF(Table1[[#This Row],[NAMA BARANG "JOYKO"]]="","",COUNT(B$2:B1139)+1)</f>
        <v>1078</v>
      </c>
      <c r="C1140" s="2" t="str">
        <f>INDEX(Sheet1!A:A,INDEX(Table1[NAMA BARANG "JOYKO"],MATCH(ROW()-2,Table1[1])))</f>
        <v>Gel Pen GPC-310S Diamond Art (10 Color)</v>
      </c>
      <c r="D1140" s="2" t="str">
        <f t="shared" si="17"/>
        <v>C2:C1139</v>
      </c>
      <c r="E1140" s="2">
        <f ca="1">IF(_xlfn.IFNA(MATCH(Table1[[#This Row],[2]],INDIRECT(Table1[[#This Row],[3]]),0),0)=0,INDEX(Table1[NAMA BARANG "JOYKO"],MATCH(ROW()-2,Table1[1])),"")</f>
        <v>1204</v>
      </c>
      <c r="F1140" s="2">
        <f ca="1">IF(Table1[4]="","",COUNT(F$2:F1139)+1)</f>
        <v>1119</v>
      </c>
      <c r="G1140" s="2" t="str">
        <f ca="1">CELL("FORMAT",Table1[7])</f>
        <v>G</v>
      </c>
      <c r="H1140" s="2"/>
      <c r="I1140" s="2"/>
      <c r="J1140" s="2"/>
      <c r="L1140">
        <f ca="1">INDEX(Table1[4],MATCH(ROW()-2,Table1[5]))</f>
        <v>1228</v>
      </c>
      <c r="M1140" t="str">
        <f ca="1">INDEX(Sheet1!A:A,Table2[[#This Row],[//]])</f>
        <v>Gel Pen JK-100NT (Black,Blue,Red)</v>
      </c>
      <c r="N1140" t="str">
        <f ca="1">IF(INDEX(Sheet1!B:B,Table2[[#This Row],[//]])="","",INDEX(Sheet1!B:B,Table2[[#This Row],[//]]))</f>
        <v>12pcsx12smallbxsx12bigbxs</v>
      </c>
      <c r="O1140" s="4">
        <f ca="1">IF(INDEX(Sheet1!C:C,Table2[[#This Row],[//]])="","",INDEX(Sheet1!C:C,Table2[[#This Row],[//]]))</f>
        <v>20400</v>
      </c>
      <c r="P1140" s="2" t="str">
        <f ca="1">IF(INDEX(Sheet1!D:D,Table2[[#This Row],[//]])="","",INDEX(Sheet1!D:D,Table2[[#This Row],[//]]))</f>
        <v>dz</v>
      </c>
      <c r="Q1140" s="2" t="str">
        <f ca="1">IF(INDEX(Sheet1!E:E,Table2[[#This Row],[//]])="","",INDEX(Sheet1!E:E,Table2[[#This Row],[//]]))</f>
        <v>++</v>
      </c>
    </row>
    <row r="1141" spans="1:17" x14ac:dyDescent="0.25">
      <c r="A1141" s="2">
        <f>IF(OR(Sheet1!A1141=Table1[[#Headers],[NAMA BARANG "JOYKO"]],Sheet1!A1141=""),"",ROW(Sheet1!A1141))</f>
        <v>1141</v>
      </c>
      <c r="B1141" s="2">
        <f>IF(Table1[[#This Row],[NAMA BARANG "JOYKO"]]="","",COUNT(B$2:B1140)+1)</f>
        <v>1079</v>
      </c>
      <c r="C1141" s="2" t="str">
        <f>INDEX(Sheet1!A:A,INDEX(Table1[NAMA BARANG "JOYKO"],MATCH(ROW()-2,Table1[1])))</f>
        <v>*Drawing Pen</v>
      </c>
      <c r="D1141" s="2" t="str">
        <f t="shared" si="17"/>
        <v>C2:C1140</v>
      </c>
      <c r="E1141" s="2">
        <f ca="1">IF(_xlfn.IFNA(MATCH(Table1[[#This Row],[2]],INDIRECT(Table1[[#This Row],[3]]),0),0)=0,INDEX(Table1[NAMA BARANG "JOYKO"],MATCH(ROW()-2,Table1[1])),"")</f>
        <v>1205</v>
      </c>
      <c r="F1141" s="2">
        <f ca="1">IF(Table1[4]="","",COUNT(F$2:F1140)+1)</f>
        <v>1120</v>
      </c>
      <c r="G1141" s="2" t="str">
        <f ca="1">CELL("FORMAT",Table1[7])</f>
        <v>G</v>
      </c>
      <c r="H1141" s="2"/>
      <c r="I1141" s="2"/>
      <c r="J1141" s="2"/>
      <c r="L1141">
        <f ca="1">INDEX(Table1[4],MATCH(ROW()-2,Table1[5]))</f>
        <v>1229</v>
      </c>
      <c r="M1141" t="str">
        <f ca="1">INDEX(Sheet1!A:A,Table2[[#This Row],[//]])</f>
        <v>Gel Pen JK-100SN (Black,Blue)</v>
      </c>
      <c r="N1141" t="str">
        <f ca="1">IF(INDEX(Sheet1!B:B,Table2[[#This Row],[//]])="","",INDEX(Sheet1!B:B,Table2[[#This Row],[//]]))</f>
        <v>12pcsx12smallbxsx12bigbxs</v>
      </c>
      <c r="O1141" s="4">
        <f ca="1">IF(INDEX(Sheet1!C:C,Table2[[#This Row],[//]])="","",INDEX(Sheet1!C:C,Table2[[#This Row],[//]]))</f>
        <v>17400</v>
      </c>
      <c r="P1141" s="2" t="str">
        <f ca="1">IF(INDEX(Sheet1!D:D,Table2[[#This Row],[//]])="","",INDEX(Sheet1!D:D,Table2[[#This Row],[//]]))</f>
        <v>dz</v>
      </c>
      <c r="Q1141" s="2" t="str">
        <f ca="1">IF(INDEX(Sheet1!E:E,Table2[[#This Row],[//]])="","",INDEX(Sheet1!E:E,Table2[[#This Row],[//]]))</f>
        <v>++</v>
      </c>
    </row>
    <row r="1142" spans="1:17" x14ac:dyDescent="0.25">
      <c r="A1142" s="2">
        <f>IF(OR(Sheet1!A1142=Table1[[#Headers],[NAMA BARANG "JOYKO"]],Sheet1!A1142=""),"",ROW(Sheet1!A1142))</f>
        <v>1142</v>
      </c>
      <c r="B1142" s="2">
        <f>IF(Table1[[#This Row],[NAMA BARANG "JOYKO"]]="","",COUNT(B$2:B1141)+1)</f>
        <v>1080</v>
      </c>
      <c r="C1142" s="2" t="str">
        <f>INDEX(Sheet1!A:A,INDEX(Table1[NAMA BARANG "JOYKO"],MATCH(ROW()-2,Table1[1])))</f>
        <v>Drawing Pen DP-298S</v>
      </c>
      <c r="D1142" s="2" t="str">
        <f t="shared" si="17"/>
        <v>C2:C1141</v>
      </c>
      <c r="E1142" s="2">
        <f ca="1">IF(_xlfn.IFNA(MATCH(Table1[[#This Row],[2]],INDIRECT(Table1[[#This Row],[3]]),0),0)=0,INDEX(Table1[NAMA BARANG "JOYKO"],MATCH(ROW()-2,Table1[1])),"")</f>
        <v>1206</v>
      </c>
      <c r="F1142" s="2">
        <f ca="1">IF(Table1[4]="","",COUNT(F$2:F1141)+1)</f>
        <v>1121</v>
      </c>
      <c r="G1142" s="2" t="str">
        <f ca="1">CELL("FORMAT",Table1[7])</f>
        <v>G</v>
      </c>
      <c r="H1142" s="2"/>
      <c r="I1142" s="2"/>
      <c r="J1142" s="2"/>
      <c r="L1142">
        <f ca="1">INDEX(Table1[4],MATCH(ROW()-2,Table1[5]))</f>
        <v>1230</v>
      </c>
      <c r="M1142" t="str">
        <f ca="1">INDEX(Sheet1!A:A,Table2[[#This Row],[//]])</f>
        <v>Gel Pen GP-157 Comet Gel</v>
      </c>
      <c r="N1142" t="str">
        <f ca="1">IF(INDEX(Sheet1!B:B,Table2[[#This Row],[//]])="","",INDEX(Sheet1!B:B,Table2[[#This Row],[//]]))</f>
        <v>12pcsx12smallbxsx12bigbxs</v>
      </c>
      <c r="O1142" s="4">
        <f ca="1">IF(INDEX(Sheet1!C:C,Table2[[#This Row],[//]])="","",INDEX(Sheet1!C:C,Table2[[#This Row],[//]]))</f>
        <v>32400</v>
      </c>
      <c r="P1142" s="2" t="str">
        <f ca="1">IF(INDEX(Sheet1!D:D,Table2[[#This Row],[//]])="","",INDEX(Sheet1!D:D,Table2[[#This Row],[//]]))</f>
        <v>dz</v>
      </c>
      <c r="Q1142" s="2" t="str">
        <f ca="1">IF(INDEX(Sheet1!E:E,Table2[[#This Row],[//]])="","",INDEX(Sheet1!E:E,Table2[[#This Row],[//]]))</f>
        <v>++</v>
      </c>
    </row>
    <row r="1143" spans="1:17" x14ac:dyDescent="0.25">
      <c r="A1143" s="2">
        <f>IF(OR(Sheet1!A1143=Table1[[#Headers],[NAMA BARANG "JOYKO"]],Sheet1!A1143=""),"",ROW(Sheet1!A1143))</f>
        <v>1143</v>
      </c>
      <c r="B1143" s="2">
        <f>IF(Table1[[#This Row],[NAMA BARANG "JOYKO"]]="","",COUNT(B$2:B1142)+1)</f>
        <v>1081</v>
      </c>
      <c r="C1143" s="2" t="str">
        <f>INDEX(Sheet1!A:A,INDEX(Table1[NAMA BARANG "JOYKO"],MATCH(ROW()-2,Table1[1])))</f>
        <v>Drawing Pen DP-298S-059C</v>
      </c>
      <c r="D1143" s="2" t="str">
        <f t="shared" si="17"/>
        <v>C2:C1142</v>
      </c>
      <c r="E1143" s="2">
        <f ca="1">IF(_xlfn.IFNA(MATCH(Table1[[#This Row],[2]],INDIRECT(Table1[[#This Row],[3]]),0),0)=0,INDEX(Table1[NAMA BARANG "JOYKO"],MATCH(ROW()-2,Table1[1])),"")</f>
        <v>1207</v>
      </c>
      <c r="F1143" s="2">
        <f ca="1">IF(Table1[4]="","",COUNT(F$2:F1142)+1)</f>
        <v>1122</v>
      </c>
      <c r="G1143" s="2" t="str">
        <f ca="1">CELL("FORMAT",Table1[7])</f>
        <v>G</v>
      </c>
      <c r="H1143" s="2"/>
      <c r="I1143" s="2"/>
      <c r="J1143" s="2"/>
      <c r="L1143">
        <f ca="1">INDEX(Table1[4],MATCH(ROW()-2,Table1[5]))</f>
        <v>1231</v>
      </c>
      <c r="M1143" t="str">
        <f ca="1">INDEX(Sheet1!A:A,Table2[[#This Row],[//]])</f>
        <v>Gel Pen GP-167 Titan (Black,Blue)</v>
      </c>
      <c r="N1143" t="str">
        <f ca="1">IF(INDEX(Sheet1!B:B,Table2[[#This Row],[//]])="","",INDEX(Sheet1!B:B,Table2[[#This Row],[//]]))</f>
        <v>12pcsx12smallbxsx12bigbxs</v>
      </c>
      <c r="O1143" s="4">
        <f ca="1">IF(INDEX(Sheet1!C:C,Table2[[#This Row],[//]])="","",INDEX(Sheet1!C:C,Table2[[#This Row],[//]]))</f>
        <v>28800</v>
      </c>
      <c r="P1143" s="2" t="str">
        <f ca="1">IF(INDEX(Sheet1!D:D,Table2[[#This Row],[//]])="","",INDEX(Sheet1!D:D,Table2[[#This Row],[//]]))</f>
        <v>dz</v>
      </c>
      <c r="Q1143" s="2" t="str">
        <f ca="1">IF(INDEX(Sheet1!E:E,Table2[[#This Row],[//]])="","",INDEX(Sheet1!E:E,Table2[[#This Row],[//]]))</f>
        <v>++</v>
      </c>
    </row>
    <row r="1144" spans="1:17" x14ac:dyDescent="0.25">
      <c r="A1144" s="2">
        <f>IF(OR(Sheet1!A1144=Table1[[#Headers],[NAMA BARANG "JOYKO"]],Sheet1!A1144=""),"",ROW(Sheet1!A1144))</f>
        <v>1144</v>
      </c>
      <c r="B1144" s="2">
        <f>IF(Table1[[#This Row],[NAMA BARANG "JOYKO"]]="","",COUNT(B$2:B1143)+1)</f>
        <v>1082</v>
      </c>
      <c r="C1144" s="2" t="str">
        <f>INDEX(Sheet1!A:A,INDEX(Table1[NAMA BARANG "JOYKO"],MATCH(ROW()-2,Table1[1])))</f>
        <v>Drawing Pen DP-298SA12</v>
      </c>
      <c r="D1144" s="2" t="str">
        <f t="shared" si="17"/>
        <v>C2:C1143</v>
      </c>
      <c r="E1144" s="2">
        <f ca="1">IF(_xlfn.IFNA(MATCH(Table1[[#This Row],[2]],INDIRECT(Table1[[#This Row],[3]]),0),0)=0,INDEX(Table1[NAMA BARANG "JOYKO"],MATCH(ROW()-2,Table1[1])),"")</f>
        <v>1208</v>
      </c>
      <c r="F1144" s="2">
        <f ca="1">IF(Table1[4]="","",COUNT(F$2:F1143)+1)</f>
        <v>1123</v>
      </c>
      <c r="G1144" s="2" t="str">
        <f ca="1">CELL("FORMAT",Table1[7])</f>
        <v>G</v>
      </c>
      <c r="H1144" s="2"/>
      <c r="I1144" s="2"/>
      <c r="J1144" s="2"/>
      <c r="L1144">
        <f ca="1">INDEX(Table1[4],MATCH(ROW()-2,Table1[5]))</f>
        <v>1232</v>
      </c>
      <c r="M1144" t="str">
        <f ca="1">INDEX(Sheet1!A:A,Table2[[#This Row],[//]])</f>
        <v>Gel Pen GP-169 Sign Pro</v>
      </c>
      <c r="N1144" t="str">
        <f ca="1">IF(INDEX(Sheet1!B:B,Table2[[#This Row],[//]])="","",INDEX(Sheet1!B:B,Table2[[#This Row],[//]]))</f>
        <v>12pcsx12smallbxsx12bigbxs</v>
      </c>
      <c r="O1144" s="4">
        <f ca="1">IF(INDEX(Sheet1!C:C,Table2[[#This Row],[//]])="","",INDEX(Sheet1!C:C,Table2[[#This Row],[//]]))</f>
        <v>54000</v>
      </c>
      <c r="P1144" s="2" t="str">
        <f ca="1">IF(INDEX(Sheet1!D:D,Table2[[#This Row],[//]])="","",INDEX(Sheet1!D:D,Table2[[#This Row],[//]]))</f>
        <v>dz</v>
      </c>
      <c r="Q1144" s="2" t="str">
        <f ca="1">IF(INDEX(Sheet1!E:E,Table2[[#This Row],[//]])="","",INDEX(Sheet1!E:E,Table2[[#This Row],[//]]))</f>
        <v>++</v>
      </c>
    </row>
    <row r="1145" spans="1:17" x14ac:dyDescent="0.25">
      <c r="A1145" s="2">
        <f>IF(OR(Sheet1!A1145=Table1[[#Headers],[NAMA BARANG "JOYKO"]],Sheet1!A1145=""),"",ROW(Sheet1!A1145))</f>
        <v>1145</v>
      </c>
      <c r="B1145" s="2">
        <f>IF(Table1[[#This Row],[NAMA BARANG "JOYKO"]]="","",COUNT(B$2:B1144)+1)</f>
        <v>1083</v>
      </c>
      <c r="C1145" s="2" t="str">
        <f>INDEX(Sheet1!A:A,INDEX(Table1[NAMA BARANG "JOYKO"],MATCH(ROW()-2,Table1[1])))</f>
        <v>Drawing Pen DP-298-A003</v>
      </c>
      <c r="D1145" s="2" t="str">
        <f t="shared" si="17"/>
        <v>C2:C1144</v>
      </c>
      <c r="E1145" s="2">
        <f ca="1">IF(_xlfn.IFNA(MATCH(Table1[[#This Row],[2]],INDIRECT(Table1[[#This Row],[3]]),0),0)=0,INDEX(Table1[NAMA BARANG "JOYKO"],MATCH(ROW()-2,Table1[1])),"")</f>
        <v>1209</v>
      </c>
      <c r="F1145" s="2">
        <f ca="1">IF(Table1[4]="","",COUNT(F$2:F1144)+1)</f>
        <v>1124</v>
      </c>
      <c r="G1145" s="2" t="str">
        <f ca="1">CELL("FORMAT",Table1[7])</f>
        <v>G</v>
      </c>
      <c r="H1145" s="2"/>
      <c r="I1145" s="2"/>
      <c r="J1145" s="2"/>
      <c r="L1145">
        <f ca="1">INDEX(Table1[4],MATCH(ROW()-2,Table1[5]))</f>
        <v>1233</v>
      </c>
      <c r="M1145" t="str">
        <f ca="1">INDEX(Sheet1!A:A,Table2[[#This Row],[//]])</f>
        <v>Gel Pen GP-180 Fresh</v>
      </c>
      <c r="N1145" t="str">
        <f ca="1">IF(INDEX(Sheet1!B:B,Table2[[#This Row],[//]])="","",INDEX(Sheet1!B:B,Table2[[#This Row],[//]]))</f>
        <v>12pcsx12smallbxsx12bigbxs</v>
      </c>
      <c r="O1145" s="4">
        <f ca="1">IF(INDEX(Sheet1!C:C,Table2[[#This Row],[//]])="","",INDEX(Sheet1!C:C,Table2[[#This Row],[//]]))</f>
        <v>33600</v>
      </c>
      <c r="P1145" s="2" t="str">
        <f ca="1">IF(INDEX(Sheet1!D:D,Table2[[#This Row],[//]])="","",INDEX(Sheet1!D:D,Table2[[#This Row],[//]]))</f>
        <v>dz</v>
      </c>
      <c r="Q1145" s="2" t="str">
        <f ca="1">IF(INDEX(Sheet1!E:E,Table2[[#This Row],[//]])="","",INDEX(Sheet1!E:E,Table2[[#This Row],[//]]))</f>
        <v>++</v>
      </c>
    </row>
    <row r="1146" spans="1:17" x14ac:dyDescent="0.25">
      <c r="A1146" s="2">
        <f>IF(OR(Sheet1!A1146=Table1[[#Headers],[NAMA BARANG "JOYKO"]],Sheet1!A1146=""),"",ROW(Sheet1!A1146))</f>
        <v>1146</v>
      </c>
      <c r="B1146" s="2">
        <f>IF(Table1[[#This Row],[NAMA BARANG "JOYKO"]]="","",COUNT(B$2:B1145)+1)</f>
        <v>1084</v>
      </c>
      <c r="C1146" s="2" t="str">
        <f>INDEX(Sheet1!A:A,INDEX(Table1[NAMA BARANG "JOYKO"],MATCH(ROW()-2,Table1[1])))</f>
        <v>*Drawing Pen</v>
      </c>
      <c r="D1146" s="2" t="str">
        <f t="shared" si="17"/>
        <v>C2:C1145</v>
      </c>
      <c r="E1146" s="2" t="str">
        <f ca="1">IF(_xlfn.IFNA(MATCH(Table1[[#This Row],[2]],INDIRECT(Table1[[#This Row],[3]]),0),0)=0,INDEX(Table1[NAMA BARANG "JOYKO"],MATCH(ROW()-2,Table1[1])),"")</f>
        <v/>
      </c>
      <c r="F1146" s="2" t="str">
        <f ca="1">IF(Table1[4]="","",COUNT(F$2:F1145)+1)</f>
        <v/>
      </c>
      <c r="G1146" s="2" t="str">
        <f ca="1">CELL("FORMAT",Table1[7])</f>
        <v>G</v>
      </c>
      <c r="H1146" s="2"/>
      <c r="I1146" s="2"/>
      <c r="J1146" s="2"/>
      <c r="L1146">
        <f ca="1">INDEX(Table1[4],MATCH(ROW()-2,Table1[5]))</f>
        <v>1234</v>
      </c>
      <c r="M1146" t="str">
        <f ca="1">INDEX(Sheet1!A:A,Table2[[#This Row],[//]])</f>
        <v>Gel Pen GP-181 Batique</v>
      </c>
      <c r="N1146" t="str">
        <f ca="1">IF(INDEX(Sheet1!B:B,Table2[[#This Row],[//]])="","",INDEX(Sheet1!B:B,Table2[[#This Row],[//]]))</f>
        <v>12pcsx12smallbxsx12bigbxs</v>
      </c>
      <c r="O1146" s="4">
        <f ca="1">IF(INDEX(Sheet1!C:C,Table2[[#This Row],[//]])="","",INDEX(Sheet1!C:C,Table2[[#This Row],[//]]))</f>
        <v>32400</v>
      </c>
      <c r="P1146" s="2" t="str">
        <f ca="1">IF(INDEX(Sheet1!D:D,Table2[[#This Row],[//]])="","",INDEX(Sheet1!D:D,Table2[[#This Row],[//]]))</f>
        <v>dz</v>
      </c>
      <c r="Q1146" s="2" t="str">
        <f ca="1">IF(INDEX(Sheet1!E:E,Table2[[#This Row],[//]])="","",INDEX(Sheet1!E:E,Table2[[#This Row],[//]]))</f>
        <v>++</v>
      </c>
    </row>
    <row r="1147" spans="1:17" x14ac:dyDescent="0.25">
      <c r="A1147" s="2">
        <f>IF(OR(Sheet1!A1147=Table1[[#Headers],[NAMA BARANG "JOYKO"]],Sheet1!A1147=""),"",ROW(Sheet1!A1147))</f>
        <v>1147</v>
      </c>
      <c r="B1147" s="2">
        <f>IF(Table1[[#This Row],[NAMA BARANG "JOYKO"]]="","",COUNT(B$2:B1146)+1)</f>
        <v>1085</v>
      </c>
      <c r="C1147" s="2" t="str">
        <f>INDEX(Sheet1!A:A,INDEX(Table1[NAMA BARANG "JOYKO"],MATCH(ROW()-2,Table1[1])))</f>
        <v>Drawing Pen DP-298-A005</v>
      </c>
      <c r="D1147" s="2" t="str">
        <f t="shared" si="17"/>
        <v>C2:C1146</v>
      </c>
      <c r="E1147" s="2">
        <f ca="1">IF(_xlfn.IFNA(MATCH(Table1[[#This Row],[2]],INDIRECT(Table1[[#This Row],[3]]),0),0)=0,INDEX(Table1[NAMA BARANG "JOYKO"],MATCH(ROW()-2,Table1[1])),"")</f>
        <v>1214</v>
      </c>
      <c r="F1147" s="2">
        <f ca="1">IF(Table1[4]="","",COUNT(F$2:F1146)+1)</f>
        <v>1125</v>
      </c>
      <c r="G1147" s="2" t="str">
        <f ca="1">CELL("FORMAT",Table1[7])</f>
        <v>G</v>
      </c>
      <c r="H1147" s="2"/>
      <c r="I1147" s="2"/>
      <c r="J1147" s="2"/>
      <c r="L1147">
        <f ca="1">INDEX(Table1[4],MATCH(ROW()-2,Table1[5]))</f>
        <v>1235</v>
      </c>
      <c r="M1147" t="str">
        <f ca="1">INDEX(Sheet1!A:A,Table2[[#This Row],[//]])</f>
        <v>Gel Pen GP-182 I-Tech</v>
      </c>
      <c r="N1147" t="str">
        <f ca="1">IF(INDEX(Sheet1!B:B,Table2[[#This Row],[//]])="","",INDEX(Sheet1!B:B,Table2[[#This Row],[//]]))</f>
        <v>12pcsx12smallbxsx12bigbxs</v>
      </c>
      <c r="O1147" s="4">
        <f ca="1">IF(INDEX(Sheet1!C:C,Table2[[#This Row],[//]])="","",INDEX(Sheet1!C:C,Table2[[#This Row],[//]]))</f>
        <v>34200</v>
      </c>
      <c r="P1147" s="2" t="str">
        <f ca="1">IF(INDEX(Sheet1!D:D,Table2[[#This Row],[//]])="","",INDEX(Sheet1!D:D,Table2[[#This Row],[//]]))</f>
        <v>dz</v>
      </c>
      <c r="Q1147" s="2" t="str">
        <f ca="1">IF(INDEX(Sheet1!E:E,Table2[[#This Row],[//]])="","",INDEX(Sheet1!E:E,Table2[[#This Row],[//]]))</f>
        <v>++</v>
      </c>
    </row>
    <row r="1148" spans="1:17" x14ac:dyDescent="0.25">
      <c r="A1148" s="2">
        <f>IF(OR(Sheet1!A1148=Table1[[#Headers],[NAMA BARANG "JOYKO"]],Sheet1!A1148=""),"",ROW(Sheet1!A1148))</f>
        <v>1148</v>
      </c>
      <c r="B1148" s="2">
        <f>IF(Table1[[#This Row],[NAMA BARANG "JOYKO"]]="","",COUNT(B$2:B1147)+1)</f>
        <v>1086</v>
      </c>
      <c r="C1148" s="2" t="str">
        <f>INDEX(Sheet1!A:A,INDEX(Table1[NAMA BARANG "JOYKO"],MATCH(ROW()-2,Table1[1])))</f>
        <v>Drawing Pen DP-298-B01</v>
      </c>
      <c r="D1148" s="2" t="str">
        <f t="shared" si="17"/>
        <v>C2:C1147</v>
      </c>
      <c r="E1148" s="2">
        <f ca="1">IF(_xlfn.IFNA(MATCH(Table1[[#This Row],[2]],INDIRECT(Table1[[#This Row],[3]]),0),0)=0,INDEX(Table1[NAMA BARANG "JOYKO"],MATCH(ROW()-2,Table1[1])),"")</f>
        <v>1215</v>
      </c>
      <c r="F1148" s="2">
        <f ca="1">IF(Table1[4]="","",COUNT(F$2:F1147)+1)</f>
        <v>1126</v>
      </c>
      <c r="G1148" s="2" t="str">
        <f ca="1">CELL("FORMAT",Table1[7])</f>
        <v>G</v>
      </c>
      <c r="H1148" s="2"/>
      <c r="I1148" s="2"/>
      <c r="J1148" s="2"/>
      <c r="L1148">
        <f ca="1">INDEX(Table1[4],MATCH(ROW()-2,Table1[5]))</f>
        <v>1236</v>
      </c>
      <c r="M1148" t="str">
        <f ca="1">INDEX(Sheet1!A:A,Table2[[#This Row],[//]])</f>
        <v>Gel Pen GP-189 Oval (Black,Blue)</v>
      </c>
      <c r="N1148" t="str">
        <f ca="1">IF(INDEX(Sheet1!B:B,Table2[[#This Row],[//]])="","",INDEX(Sheet1!B:B,Table2[[#This Row],[//]]))</f>
        <v>12pcsx12smallbxsx12bigbxs</v>
      </c>
      <c r="O1148" s="4">
        <f ca="1">IF(INDEX(Sheet1!C:C,Table2[[#This Row],[//]])="","",INDEX(Sheet1!C:C,Table2[[#This Row],[//]]))</f>
        <v>25800</v>
      </c>
      <c r="P1148" s="2" t="str">
        <f ca="1">IF(INDEX(Sheet1!D:D,Table2[[#This Row],[//]])="","",INDEX(Sheet1!D:D,Table2[[#This Row],[//]]))</f>
        <v>dz</v>
      </c>
      <c r="Q1148" s="2" t="str">
        <f ca="1">IF(INDEX(Sheet1!E:E,Table2[[#This Row],[//]])="","",INDEX(Sheet1!E:E,Table2[[#This Row],[//]]))</f>
        <v>++</v>
      </c>
    </row>
    <row r="1149" spans="1:17" x14ac:dyDescent="0.25">
      <c r="A1149" s="2">
        <f>IF(OR(Sheet1!A1149=Table1[[#Headers],[NAMA BARANG "JOYKO"]],Sheet1!A1149=""),"",ROW(Sheet1!A1149))</f>
        <v>1149</v>
      </c>
      <c r="B1149" s="2">
        <f>IF(Table1[[#This Row],[NAMA BARANG "JOYKO"]]="","",COUNT(B$2:B1148)+1)</f>
        <v>1087</v>
      </c>
      <c r="C1149" s="2" t="str">
        <f>INDEX(Sheet1!A:A,INDEX(Table1[NAMA BARANG "JOYKO"],MATCH(ROW()-2,Table1[1])))</f>
        <v>Drawing Pen DP-298-B02</v>
      </c>
      <c r="D1149" s="2" t="str">
        <f t="shared" si="17"/>
        <v>C2:C1148</v>
      </c>
      <c r="E1149" s="2">
        <f ca="1">IF(_xlfn.IFNA(MATCH(Table1[[#This Row],[2]],INDIRECT(Table1[[#This Row],[3]]),0),0)=0,INDEX(Table1[NAMA BARANG "JOYKO"],MATCH(ROW()-2,Table1[1])),"")</f>
        <v>1216</v>
      </c>
      <c r="F1149" s="2">
        <f ca="1">IF(Table1[4]="","",COUNT(F$2:F1148)+1)</f>
        <v>1127</v>
      </c>
      <c r="G1149" s="2" t="str">
        <f ca="1">CELL("FORMAT",Table1[7])</f>
        <v>G</v>
      </c>
      <c r="H1149" s="2"/>
      <c r="I1149" s="2"/>
      <c r="J1149" s="2"/>
      <c r="L1149">
        <f ca="1">INDEX(Table1[4],MATCH(ROW()-2,Table1[5]))</f>
        <v>1237</v>
      </c>
      <c r="M1149" t="str">
        <f ca="1">INDEX(Sheet1!A:A,Table2[[#This Row],[//]])</f>
        <v>Gel Pen GP-190 Pino</v>
      </c>
      <c r="N1149" t="str">
        <f ca="1">IF(INDEX(Sheet1!B:B,Table2[[#This Row],[//]])="","",INDEX(Sheet1!B:B,Table2[[#This Row],[//]]))</f>
        <v>12pcsx12smallbxsx12bigbxs</v>
      </c>
      <c r="O1149" s="4">
        <f ca="1">IF(INDEX(Sheet1!C:C,Table2[[#This Row],[//]])="","",INDEX(Sheet1!C:C,Table2[[#This Row],[//]]))</f>
        <v>28200</v>
      </c>
      <c r="P1149" s="2" t="str">
        <f ca="1">IF(INDEX(Sheet1!D:D,Table2[[#This Row],[//]])="","",INDEX(Sheet1!D:D,Table2[[#This Row],[//]]))</f>
        <v>dz</v>
      </c>
      <c r="Q1149" s="2" t="str">
        <f ca="1">IF(INDEX(Sheet1!E:E,Table2[[#This Row],[//]])="","",INDEX(Sheet1!E:E,Table2[[#This Row],[//]]))</f>
        <v>++</v>
      </c>
    </row>
    <row r="1150" spans="1:17" x14ac:dyDescent="0.25">
      <c r="A1150" s="2">
        <f>IF(OR(Sheet1!A1150=Table1[[#Headers],[NAMA BARANG "JOYKO"]],Sheet1!A1150=""),"",ROW(Sheet1!A1150))</f>
        <v>1150</v>
      </c>
      <c r="B1150" s="2">
        <f>IF(Table1[[#This Row],[NAMA BARANG "JOYKO"]]="","",COUNT(B$2:B1149)+1)</f>
        <v>1088</v>
      </c>
      <c r="C1150" s="2" t="str">
        <f>INDEX(Sheet1!A:A,INDEX(Table1[NAMA BARANG "JOYKO"],MATCH(ROW()-2,Table1[1])))</f>
        <v>Drawing Pen DP-298-B03</v>
      </c>
      <c r="D1150" s="2" t="str">
        <f t="shared" si="17"/>
        <v>C2:C1149</v>
      </c>
      <c r="E1150" s="2">
        <f ca="1">IF(_xlfn.IFNA(MATCH(Table1[[#This Row],[2]],INDIRECT(Table1[[#This Row],[3]]),0),0)=0,INDEX(Table1[NAMA BARANG "JOYKO"],MATCH(ROW()-2,Table1[1])),"")</f>
        <v>1217</v>
      </c>
      <c r="F1150" s="2">
        <f ca="1">IF(Table1[4]="","",COUNT(F$2:F1149)+1)</f>
        <v>1128</v>
      </c>
      <c r="G1150" s="2" t="str">
        <f ca="1">CELL("FORMAT",Table1[7])</f>
        <v>G</v>
      </c>
      <c r="H1150" s="2"/>
      <c r="I1150" s="2"/>
      <c r="J1150" s="2"/>
      <c r="L1150">
        <f ca="1">INDEX(Table1[4],MATCH(ROW()-2,Table1[5]))</f>
        <v>1239</v>
      </c>
      <c r="M1150" t="str">
        <f ca="1">INDEX(Sheet1!A:A,Table2[[#This Row],[//]])</f>
        <v>Gel Pen GP-191 Blaze</v>
      </c>
      <c r="N1150" t="str">
        <f ca="1">IF(INDEX(Sheet1!B:B,Table2[[#This Row],[//]])="","",INDEX(Sheet1!B:B,Table2[[#This Row],[//]]))</f>
        <v>12pcsx12smallbxsx12bigbxs</v>
      </c>
      <c r="O1150" s="4">
        <f ca="1">IF(INDEX(Sheet1!C:C,Table2[[#This Row],[//]])="","",INDEX(Sheet1!C:C,Table2[[#This Row],[//]]))</f>
        <v>26400</v>
      </c>
      <c r="P1150" s="2" t="str">
        <f ca="1">IF(INDEX(Sheet1!D:D,Table2[[#This Row],[//]])="","",INDEX(Sheet1!D:D,Table2[[#This Row],[//]]))</f>
        <v>dz</v>
      </c>
      <c r="Q1150" s="2" t="str">
        <f ca="1">IF(INDEX(Sheet1!E:E,Table2[[#This Row],[//]])="","",INDEX(Sheet1!E:E,Table2[[#This Row],[//]]))</f>
        <v>++</v>
      </c>
    </row>
    <row r="1151" spans="1:17" x14ac:dyDescent="0.25">
      <c r="A1151" s="2">
        <f>IF(OR(Sheet1!A1151=Table1[[#Headers],[NAMA BARANG "JOYKO"]],Sheet1!A1151=""),"",ROW(Sheet1!A1151))</f>
        <v>1151</v>
      </c>
      <c r="B1151" s="2">
        <f>IF(Table1[[#This Row],[NAMA BARANG "JOYKO"]]="","",COUNT(B$2:B1150)+1)</f>
        <v>1089</v>
      </c>
      <c r="C1151" s="2" t="str">
        <f>INDEX(Sheet1!A:A,INDEX(Table1[NAMA BARANG "JOYKO"],MATCH(ROW()-2,Table1[1])))</f>
        <v>Drawing Pen DP-298-B04</v>
      </c>
      <c r="D1151" s="2" t="str">
        <f t="shared" si="17"/>
        <v>C2:C1150</v>
      </c>
      <c r="E1151" s="2">
        <f ca="1">IF(_xlfn.IFNA(MATCH(Table1[[#This Row],[2]],INDIRECT(Table1[[#This Row],[3]]),0),0)=0,INDEX(Table1[NAMA BARANG "JOYKO"],MATCH(ROW()-2,Table1[1])),"")</f>
        <v>1218</v>
      </c>
      <c r="F1151" s="2">
        <f ca="1">IF(Table1[4]="","",COUNT(F$2:F1150)+1)</f>
        <v>1129</v>
      </c>
      <c r="G1151" s="2" t="str">
        <f ca="1">CELL("FORMAT",Table1[7])</f>
        <v>G</v>
      </c>
      <c r="H1151" s="2"/>
      <c r="I1151" s="2"/>
      <c r="J1151" s="2"/>
      <c r="L1151">
        <f ca="1">INDEX(Table1[4],MATCH(ROW()-2,Table1[5]))</f>
        <v>1240</v>
      </c>
      <c r="M1151" t="str">
        <f ca="1">INDEX(Sheet1!A:A,Table2[[#This Row],[//]])</f>
        <v>Gel Pen GP-212  I-Diamond (Black,Blue)</v>
      </c>
      <c r="N1151" t="str">
        <f ca="1">IF(INDEX(Sheet1!B:B,Table2[[#This Row],[//]])="","",INDEX(Sheet1!B:B,Table2[[#This Row],[//]]))</f>
        <v>12pcsx12smallbxsx12bigbxs</v>
      </c>
      <c r="O1151" s="4">
        <f ca="1">IF(INDEX(Sheet1!C:C,Table2[[#This Row],[//]])="","",INDEX(Sheet1!C:C,Table2[[#This Row],[//]]))</f>
        <v>21600</v>
      </c>
      <c r="P1151" s="2" t="str">
        <f ca="1">IF(INDEX(Sheet1!D:D,Table2[[#This Row],[//]])="","",INDEX(Sheet1!D:D,Table2[[#This Row],[//]]))</f>
        <v>dz</v>
      </c>
      <c r="Q1151" s="2" t="str">
        <f ca="1">IF(INDEX(Sheet1!E:E,Table2[[#This Row],[//]])="","",INDEX(Sheet1!E:E,Table2[[#This Row],[//]]))</f>
        <v>++</v>
      </c>
    </row>
    <row r="1152" spans="1:17" x14ac:dyDescent="0.25">
      <c r="A1152" s="2">
        <f>IF(OR(Sheet1!A1152=Table1[[#Headers],[NAMA BARANG "JOYKO"]],Sheet1!A1152=""),"",ROW(Sheet1!A1152))</f>
        <v>1152</v>
      </c>
      <c r="B1152" s="2">
        <f>IF(Table1[[#This Row],[NAMA BARANG "JOYKO"]]="","",COUNT(B$2:B1151)+1)</f>
        <v>1090</v>
      </c>
      <c r="C1152" s="2" t="str">
        <f>INDEX(Sheet1!A:A,INDEX(Table1[NAMA BARANG "JOYKO"],MATCH(ROW()-2,Table1[1])))</f>
        <v>Drawing Pen DP-298-B05</v>
      </c>
      <c r="D1152" s="2" t="str">
        <f t="shared" si="17"/>
        <v>C2:C1151</v>
      </c>
      <c r="E1152" s="2">
        <f ca="1">IF(_xlfn.IFNA(MATCH(Table1[[#This Row],[2]],INDIRECT(Table1[[#This Row],[3]]),0),0)=0,INDEX(Table1[NAMA BARANG "JOYKO"],MATCH(ROW()-2,Table1[1])),"")</f>
        <v>1219</v>
      </c>
      <c r="F1152" s="2">
        <f ca="1">IF(Table1[4]="","",COUNT(F$2:F1151)+1)</f>
        <v>1130</v>
      </c>
      <c r="G1152" s="2" t="str">
        <f ca="1">CELL("FORMAT",Table1[7])</f>
        <v>G</v>
      </c>
      <c r="H1152" s="2"/>
      <c r="I1152" s="2"/>
      <c r="J1152" s="2"/>
      <c r="L1152">
        <f ca="1">INDEX(Table1[4],MATCH(ROW()-2,Table1[5]))</f>
        <v>1241</v>
      </c>
      <c r="M1152" t="str">
        <f ca="1">INDEX(Sheet1!A:A,Table2[[#This Row],[//]])</f>
        <v>Gel Pen GP-218 Savanna 2</v>
      </c>
      <c r="N1152" t="str">
        <f ca="1">IF(INDEX(Sheet1!B:B,Table2[[#This Row],[//]])="","",INDEX(Sheet1!B:B,Table2[[#This Row],[//]]))</f>
        <v>12pcsx12smallbxsx12bigbxs</v>
      </c>
      <c r="O1152" s="4">
        <f ca="1">IF(INDEX(Sheet1!C:C,Table2[[#This Row],[//]])="","",INDEX(Sheet1!C:C,Table2[[#This Row],[//]]))</f>
        <v>26400</v>
      </c>
      <c r="P1152" s="2" t="str">
        <f ca="1">IF(INDEX(Sheet1!D:D,Table2[[#This Row],[//]])="","",INDEX(Sheet1!D:D,Table2[[#This Row],[//]]))</f>
        <v>dz</v>
      </c>
      <c r="Q1152" s="2" t="str">
        <f ca="1">IF(INDEX(Sheet1!E:E,Table2[[#This Row],[//]])="","",INDEX(Sheet1!E:E,Table2[[#This Row],[//]]))</f>
        <v>++</v>
      </c>
    </row>
    <row r="1153" spans="1:17" x14ac:dyDescent="0.25">
      <c r="A1153" s="2">
        <f>IF(OR(Sheet1!A1153=Table1[[#Headers],[NAMA BARANG "JOYKO"]],Sheet1!A1153=""),"",ROW(Sheet1!A1153))</f>
        <v>1153</v>
      </c>
      <c r="B1153" s="2">
        <f>IF(Table1[[#This Row],[NAMA BARANG "JOYKO"]]="","",COUNT(B$2:B1152)+1)</f>
        <v>1091</v>
      </c>
      <c r="C1153" s="2" t="str">
        <f>INDEX(Sheet1!A:A,INDEX(Table1[NAMA BARANG "JOYKO"],MATCH(ROW()-2,Table1[1])))</f>
        <v>Drawing Pen DP-298-B06</v>
      </c>
      <c r="D1153" s="2" t="str">
        <f t="shared" si="17"/>
        <v>C2:C1152</v>
      </c>
      <c r="E1153" s="2">
        <f ca="1">IF(_xlfn.IFNA(MATCH(Table1[[#This Row],[2]],INDIRECT(Table1[[#This Row],[3]]),0),0)=0,INDEX(Table1[NAMA BARANG "JOYKO"],MATCH(ROW()-2,Table1[1])),"")</f>
        <v>1220</v>
      </c>
      <c r="F1153" s="2">
        <f ca="1">IF(Table1[4]="","",COUNT(F$2:F1152)+1)</f>
        <v>1131</v>
      </c>
      <c r="G1153" s="2" t="str">
        <f ca="1">CELL("FORMAT",Table1[7])</f>
        <v>G</v>
      </c>
      <c r="H1153" s="2"/>
      <c r="I1153" s="2"/>
      <c r="J1153" s="2"/>
      <c r="L1153">
        <f ca="1">INDEX(Table1[4],MATCH(ROW()-2,Table1[5]))</f>
        <v>1242</v>
      </c>
      <c r="M1153" t="str">
        <f ca="1">INDEX(Sheet1!A:A,Table2[[#This Row],[//]])</f>
        <v>Gel Pen GP-237 X-Tech</v>
      </c>
      <c r="N1153" t="str">
        <f ca="1">IF(INDEX(Sheet1!B:B,Table2[[#This Row],[//]])="","",INDEX(Sheet1!B:B,Table2[[#This Row],[//]]))</f>
        <v>12pcsx12smallbxsx12bigbxs</v>
      </c>
      <c r="O1153" s="4">
        <f ca="1">IF(INDEX(Sheet1!C:C,Table2[[#This Row],[//]])="","",INDEX(Sheet1!C:C,Table2[[#This Row],[//]]))</f>
        <v>43200</v>
      </c>
      <c r="P1153" s="2" t="str">
        <f ca="1">IF(INDEX(Sheet1!D:D,Table2[[#This Row],[//]])="","",INDEX(Sheet1!D:D,Table2[[#This Row],[//]]))</f>
        <v>dz</v>
      </c>
      <c r="Q1153" s="2" t="str">
        <f ca="1">IF(INDEX(Sheet1!E:E,Table2[[#This Row],[//]])="","",INDEX(Sheet1!E:E,Table2[[#This Row],[//]]))</f>
        <v>++</v>
      </c>
    </row>
    <row r="1154" spans="1:17" x14ac:dyDescent="0.25">
      <c r="A1154" s="2" t="str">
        <f>IF(OR(Sheet1!A1154=Table1[[#Headers],[NAMA BARANG "JOYKO"]],Sheet1!A1154=""),"",ROW(Sheet1!A1154))</f>
        <v/>
      </c>
      <c r="B1154" s="2" t="str">
        <f>IF(Table1[[#This Row],[NAMA BARANG "JOYKO"]]="","",COUNT(B$2:B1153)+1)</f>
        <v/>
      </c>
      <c r="C1154" s="2" t="str">
        <f>INDEX(Sheet1!A:A,INDEX(Table1[NAMA BARANG "JOYKO"],MATCH(ROW()-2,Table1[1])))</f>
        <v>Drawing Pen DP-298-B08</v>
      </c>
      <c r="D1154" s="2" t="str">
        <f t="shared" si="17"/>
        <v>C2:C1153</v>
      </c>
      <c r="E1154" s="2">
        <f ca="1">IF(_xlfn.IFNA(MATCH(Table1[[#This Row],[2]],INDIRECT(Table1[[#This Row],[3]]),0),0)=0,INDEX(Table1[NAMA BARANG "JOYKO"],MATCH(ROW()-2,Table1[1])),"")</f>
        <v>1221</v>
      </c>
      <c r="F1154" s="2">
        <f ca="1">IF(Table1[4]="","",COUNT(F$2:F1153)+1)</f>
        <v>1132</v>
      </c>
      <c r="G1154" s="2" t="str">
        <f ca="1">CELL("FORMAT",Table1[7])</f>
        <v>G</v>
      </c>
      <c r="H1154" s="2"/>
      <c r="I1154" s="2"/>
      <c r="J1154" s="2"/>
      <c r="L1154">
        <f ca="1">INDEX(Table1[4],MATCH(ROW()-2,Table1[5]))</f>
        <v>1243</v>
      </c>
      <c r="M1154" t="str">
        <f ca="1">INDEX(Sheet1!A:A,Table2[[#This Row],[//]])</f>
        <v>Gel Pen GP-243 Whiz Gel (Black,Blue)</v>
      </c>
      <c r="N1154" t="str">
        <f ca="1">IF(INDEX(Sheet1!B:B,Table2[[#This Row],[//]])="","",INDEX(Sheet1!B:B,Table2[[#This Row],[//]]))</f>
        <v>12pcsx12smallbxsx12bigbxs</v>
      </c>
      <c r="O1154" s="4">
        <f ca="1">IF(INDEX(Sheet1!C:C,Table2[[#This Row],[//]])="","",INDEX(Sheet1!C:C,Table2[[#This Row],[//]]))</f>
        <v>24600</v>
      </c>
      <c r="P1154" s="2" t="str">
        <f ca="1">IF(INDEX(Sheet1!D:D,Table2[[#This Row],[//]])="","",INDEX(Sheet1!D:D,Table2[[#This Row],[//]]))</f>
        <v>dz</v>
      </c>
      <c r="Q1154" s="2" t="str">
        <f ca="1">IF(INDEX(Sheet1!E:E,Table2[[#This Row],[//]])="","",INDEX(Sheet1!E:E,Table2[[#This Row],[//]]))</f>
        <v>++</v>
      </c>
    </row>
    <row r="1155" spans="1:17" x14ac:dyDescent="0.25">
      <c r="A1155" s="2" t="str">
        <f>IF(OR(Sheet1!A1155=Table1[[#Headers],[NAMA BARANG "JOYKO"]],Sheet1!A1155=""),"",ROW(Sheet1!A1155))</f>
        <v/>
      </c>
      <c r="B1155" s="2" t="str">
        <f>IF(Table1[[#This Row],[NAMA BARANG "JOYKO"]]="","",COUNT(B$2:B1154)+1)</f>
        <v/>
      </c>
      <c r="C1155" s="2" t="str">
        <f>INDEX(Sheet1!A:A,INDEX(Table1[NAMA BARANG "JOYKO"],MATCH(ROW()-2,Table1[1])))</f>
        <v>Drawing Pen DP-298-C10</v>
      </c>
      <c r="D1155" s="2" t="str">
        <f t="shared" ref="D1155:D1218" si="18">"C"&amp;2&amp;":C"&amp;ROW()-1</f>
        <v>C2:C1154</v>
      </c>
      <c r="E1155" s="2">
        <f ca="1">IF(_xlfn.IFNA(MATCH(Table1[[#This Row],[2]],INDIRECT(Table1[[#This Row],[3]]),0),0)=0,INDEX(Table1[NAMA BARANG "JOYKO"],MATCH(ROW()-2,Table1[1])),"")</f>
        <v>1222</v>
      </c>
      <c r="F1155" s="2">
        <f ca="1">IF(Table1[4]="","",COUNT(F$2:F1154)+1)</f>
        <v>1133</v>
      </c>
      <c r="G1155" s="2" t="str">
        <f ca="1">CELL("FORMAT",Table1[7])</f>
        <v>G</v>
      </c>
      <c r="H1155" s="2"/>
      <c r="I1155" s="2"/>
      <c r="J1155" s="2"/>
      <c r="L1155">
        <f ca="1">INDEX(Table1[4],MATCH(ROW()-2,Table1[5]))</f>
        <v>1244</v>
      </c>
      <c r="M1155" t="str">
        <f ca="1">INDEX(Sheet1!A:A,Table2[[#This Row],[//]])</f>
        <v>Gel Pen GP-252 Track Gel</v>
      </c>
      <c r="N1155" t="str">
        <f ca="1">IF(INDEX(Sheet1!B:B,Table2[[#This Row],[//]])="","",INDEX(Sheet1!B:B,Table2[[#This Row],[//]]))</f>
        <v>12pcsx12smallbxsx12bigbxs</v>
      </c>
      <c r="O1155" s="4">
        <f ca="1">IF(INDEX(Sheet1!C:C,Table2[[#This Row],[//]])="","",INDEX(Sheet1!C:C,Table2[[#This Row],[//]]))</f>
        <v>24000</v>
      </c>
      <c r="P1155" s="2" t="str">
        <f ca="1">IF(INDEX(Sheet1!D:D,Table2[[#This Row],[//]])="","",INDEX(Sheet1!D:D,Table2[[#This Row],[//]]))</f>
        <v>dz</v>
      </c>
      <c r="Q1155" s="2" t="str">
        <f ca="1">IF(INDEX(Sheet1!E:E,Table2[[#This Row],[//]])="","",INDEX(Sheet1!E:E,Table2[[#This Row],[//]]))</f>
        <v>++</v>
      </c>
    </row>
    <row r="1156" spans="1:17" x14ac:dyDescent="0.25">
      <c r="A1156" s="2" t="str">
        <f>IF(OR(Sheet1!A1156=Table1[[#Headers],[NAMA BARANG "JOYKO"]],Sheet1!A1156=""),"",ROW(Sheet1!A1156))</f>
        <v/>
      </c>
      <c r="B1156" s="2" t="str">
        <f>IF(Table1[[#This Row],[NAMA BARANG "JOYKO"]]="","",COUNT(B$2:B1155)+1)</f>
        <v/>
      </c>
      <c r="C1156" s="2" t="str">
        <f>INDEX(Sheet1!A:A,INDEX(Table1[NAMA BARANG "JOYKO"],MATCH(ROW()-2,Table1[1])))</f>
        <v>Drawing Pen DP-298-C20</v>
      </c>
      <c r="D1156" s="2" t="str">
        <f t="shared" si="18"/>
        <v>C2:C1155</v>
      </c>
      <c r="E1156" s="2">
        <f ca="1">IF(_xlfn.IFNA(MATCH(Table1[[#This Row],[2]],INDIRECT(Table1[[#This Row],[3]]),0),0)=0,INDEX(Table1[NAMA BARANG "JOYKO"],MATCH(ROW()-2,Table1[1])),"")</f>
        <v>1223</v>
      </c>
      <c r="F1156" s="2">
        <f ca="1">IF(Table1[4]="","",COUNT(F$2:F1155)+1)</f>
        <v>1134</v>
      </c>
      <c r="G1156" s="2" t="str">
        <f ca="1">CELL("FORMAT",Table1[7])</f>
        <v>G</v>
      </c>
      <c r="H1156" s="2"/>
      <c r="I1156" s="2"/>
      <c r="J1156" s="2"/>
      <c r="L1156">
        <f ca="1">INDEX(Table1[4],MATCH(ROW()-2,Table1[5]))</f>
        <v>1245</v>
      </c>
      <c r="M1156" t="str">
        <f ca="1">INDEX(Sheet1!A:A,Table2[[#This Row],[//]])</f>
        <v>Gel Pen GP-257 Point Gel</v>
      </c>
      <c r="N1156" t="str">
        <f ca="1">IF(INDEX(Sheet1!B:B,Table2[[#This Row],[//]])="","",INDEX(Sheet1!B:B,Table2[[#This Row],[//]]))</f>
        <v>12pcsx12smallbxsx12bigbxs</v>
      </c>
      <c r="O1156" s="4">
        <f ca="1">IF(INDEX(Sheet1!C:C,Table2[[#This Row],[//]])="","",INDEX(Sheet1!C:C,Table2[[#This Row],[//]]))</f>
        <v>26400</v>
      </c>
      <c r="P1156" s="2" t="str">
        <f ca="1">IF(INDEX(Sheet1!D:D,Table2[[#This Row],[//]])="","",INDEX(Sheet1!D:D,Table2[[#This Row],[//]]))</f>
        <v>dz</v>
      </c>
      <c r="Q1156" s="2" t="str">
        <f ca="1">IF(INDEX(Sheet1!E:E,Table2[[#This Row],[//]])="","",INDEX(Sheet1!E:E,Table2[[#This Row],[//]]))</f>
        <v>++</v>
      </c>
    </row>
    <row r="1157" spans="1:17" x14ac:dyDescent="0.25">
      <c r="A1157" s="2" t="str">
        <f>IF(OR(Sheet1!A1157=Table1[[#Headers],[NAMA BARANG "JOYKO"]],Sheet1!A1157=""),"",ROW(Sheet1!A1157))</f>
        <v/>
      </c>
      <c r="B1157" s="2" t="str">
        <f>IF(Table1[[#This Row],[NAMA BARANG "JOYKO"]]="","",COUNT(B$2:B1156)+1)</f>
        <v/>
      </c>
      <c r="C1157" s="2" t="str">
        <f>INDEX(Sheet1!A:A,INDEX(Table1[NAMA BARANG "JOYKO"],MATCH(ROW()-2,Table1[1])))</f>
        <v>Drawing Pen DP-298-BR</v>
      </c>
      <c r="D1157" s="2" t="str">
        <f t="shared" si="18"/>
        <v>C2:C1156</v>
      </c>
      <c r="E1157" s="2">
        <f ca="1">IF(_xlfn.IFNA(MATCH(Table1[[#This Row],[2]],INDIRECT(Table1[[#This Row],[3]]),0),0)=0,INDEX(Table1[NAMA BARANG "JOYKO"],MATCH(ROW()-2,Table1[1])),"")</f>
        <v>1224</v>
      </c>
      <c r="F1157" s="2">
        <f ca="1">IF(Table1[4]="","",COUNT(F$2:F1156)+1)</f>
        <v>1135</v>
      </c>
      <c r="G1157" s="2" t="str">
        <f ca="1">CELL("FORMAT",Table1[7])</f>
        <v>G</v>
      </c>
      <c r="H1157" s="2"/>
      <c r="I1157" s="2"/>
      <c r="J1157" s="2"/>
      <c r="L1157">
        <f ca="1">INDEX(Table1[4],MATCH(ROW()-2,Table1[5]))</f>
        <v>1246</v>
      </c>
      <c r="M1157" t="str">
        <f ca="1">INDEX(Sheet1!A:A,Table2[[#This Row],[//]])</f>
        <v>Gel Pen GP-262 Skill Gel (Black,Blue,Red)</v>
      </c>
      <c r="N1157" t="str">
        <f ca="1">IF(INDEX(Sheet1!B:B,Table2[[#This Row],[//]])="","",INDEX(Sheet1!B:B,Table2[[#This Row],[//]]))</f>
        <v>12pcsx12smallbxsx12bigbxs</v>
      </c>
      <c r="O1157" s="4">
        <f ca="1">IF(INDEX(Sheet1!C:C,Table2[[#This Row],[//]])="","",INDEX(Sheet1!C:C,Table2[[#This Row],[//]]))</f>
        <v>19800</v>
      </c>
      <c r="P1157" s="2" t="str">
        <f ca="1">IF(INDEX(Sheet1!D:D,Table2[[#This Row],[//]])="","",INDEX(Sheet1!D:D,Table2[[#This Row],[//]]))</f>
        <v>dz</v>
      </c>
      <c r="Q1157" s="2" t="str">
        <f ca="1">IF(INDEX(Sheet1!E:E,Table2[[#This Row],[//]])="","",INDEX(Sheet1!E:E,Table2[[#This Row],[//]]))</f>
        <v>++</v>
      </c>
    </row>
    <row r="1158" spans="1:17" x14ac:dyDescent="0.25">
      <c r="A1158" s="2">
        <f>IF(OR(Sheet1!A1158=Table1[[#Headers],[NAMA BARANG "JOYKO"]],Sheet1!A1158=""),"",ROW(Sheet1!A1158))</f>
        <v>1158</v>
      </c>
      <c r="B1158" s="2">
        <f>IF(Table1[[#This Row],[NAMA BARANG "JOYKO"]]="","",COUNT(B$2:B1157)+1)</f>
        <v>1092</v>
      </c>
      <c r="C1158" s="2" t="str">
        <f>INDEX(Sheet1!A:A,INDEX(Table1[NAMA BARANG "JOYKO"],MATCH(ROW()-2,Table1[1])))</f>
        <v>Drawing Pen DP-331-7</v>
      </c>
      <c r="D1158" s="2" t="str">
        <f t="shared" si="18"/>
        <v>C2:C1157</v>
      </c>
      <c r="E1158" s="2">
        <f ca="1">IF(_xlfn.IFNA(MATCH(Table1[[#This Row],[2]],INDIRECT(Table1[[#This Row],[3]]),0),0)=0,INDEX(Table1[NAMA BARANG "JOYKO"],MATCH(ROW()-2,Table1[1])),"")</f>
        <v>1225</v>
      </c>
      <c r="F1158" s="2">
        <f ca="1">IF(Table1[4]="","",COUNT(F$2:F1157)+1)</f>
        <v>1136</v>
      </c>
      <c r="G1158" s="2" t="str">
        <f ca="1">CELL("FORMAT",Table1[7])</f>
        <v>G</v>
      </c>
      <c r="H1158" s="2"/>
      <c r="I1158" s="2"/>
      <c r="J1158" s="2"/>
      <c r="L1158">
        <f ca="1">INDEX(Table1[4],MATCH(ROW()-2,Table1[5]))</f>
        <v>1247</v>
      </c>
      <c r="M1158" t="str">
        <f ca="1">INDEX(Sheet1!A:A,Table2[[#This Row],[//]])</f>
        <v>Gel Pen GP-265 Q Gel (Black,Blue,Red)</v>
      </c>
      <c r="N1158" t="str">
        <f ca="1">IF(INDEX(Sheet1!B:B,Table2[[#This Row],[//]])="","",INDEX(Sheet1!B:B,Table2[[#This Row],[//]]))</f>
        <v>12pcsx12smallbxsx12bigbxs</v>
      </c>
      <c r="O1158" s="4">
        <f ca="1">IF(INDEX(Sheet1!C:C,Table2[[#This Row],[//]])="","",INDEX(Sheet1!C:C,Table2[[#This Row],[//]]))</f>
        <v>28200</v>
      </c>
      <c r="P1158" s="2" t="str">
        <f ca="1">IF(INDEX(Sheet1!D:D,Table2[[#This Row],[//]])="","",INDEX(Sheet1!D:D,Table2[[#This Row],[//]]))</f>
        <v>dz</v>
      </c>
      <c r="Q1158" s="2" t="str">
        <f ca="1">IF(INDEX(Sheet1!E:E,Table2[[#This Row],[//]])="","",INDEX(Sheet1!E:E,Table2[[#This Row],[//]]))</f>
        <v>++</v>
      </c>
    </row>
    <row r="1159" spans="1:17" x14ac:dyDescent="0.25">
      <c r="A1159" s="2">
        <f>IF(OR(Sheet1!A1159=Table1[[#Headers],[NAMA BARANG "JOYKO"]],Sheet1!A1159=""),"",ROW(Sheet1!A1159))</f>
        <v>1159</v>
      </c>
      <c r="B1159" s="2">
        <f>IF(Table1[[#This Row],[NAMA BARANG "JOYKO"]]="","",COUNT(B$2:B1158)+1)</f>
        <v>1093</v>
      </c>
      <c r="C1159" s="2" t="str">
        <f>INDEX(Sheet1!A:A,INDEX(Table1[NAMA BARANG "JOYKO"],MATCH(ROW()-2,Table1[1])))</f>
        <v>*Gel Pen</v>
      </c>
      <c r="D1159" s="2" t="str">
        <f t="shared" si="18"/>
        <v>C2:C1158</v>
      </c>
      <c r="E1159" s="2" t="str">
        <f ca="1">IF(_xlfn.IFNA(MATCH(Table1[[#This Row],[2]],INDIRECT(Table1[[#This Row],[3]]),0),0)=0,INDEX(Table1[NAMA BARANG "JOYKO"],MATCH(ROW()-2,Table1[1])),"")</f>
        <v/>
      </c>
      <c r="F1159" s="2" t="str">
        <f ca="1">IF(Table1[4]="","",COUNT(F$2:F1158)+1)</f>
        <v/>
      </c>
      <c r="G1159" s="2" t="str">
        <f ca="1">CELL("FORMAT",Table1[7])</f>
        <v>G</v>
      </c>
      <c r="H1159" s="2"/>
      <c r="I1159" s="2"/>
      <c r="J1159" s="2"/>
      <c r="L1159">
        <f ca="1">INDEX(Table1[4],MATCH(ROW()-2,Table1[5]))</f>
        <v>1248</v>
      </c>
      <c r="M1159" t="str">
        <f ca="1">INDEX(Sheet1!A:A,Table2[[#This Row],[//]])</f>
        <v>Gel Pen GP-265NT Q3 GEL (Black,Blue,Red)</v>
      </c>
      <c r="N1159" t="str">
        <f ca="1">IF(INDEX(Sheet1!B:B,Table2[[#This Row],[//]])="","",INDEX(Sheet1!B:B,Table2[[#This Row],[//]]))</f>
        <v>12pcsx12smallbxsx12bigbxs</v>
      </c>
      <c r="O1159" s="4">
        <f ca="1">IF(INDEX(Sheet1!C:C,Table2[[#This Row],[//]])="","",INDEX(Sheet1!C:C,Table2[[#This Row],[//]]))</f>
        <v>28200</v>
      </c>
      <c r="P1159" s="2" t="str">
        <f ca="1">IF(INDEX(Sheet1!D:D,Table2[[#This Row],[//]])="","",INDEX(Sheet1!D:D,Table2[[#This Row],[//]]))</f>
        <v>dz</v>
      </c>
      <c r="Q1159" s="2" t="str">
        <f ca="1">IF(INDEX(Sheet1!E:E,Table2[[#This Row],[//]])="","",INDEX(Sheet1!E:E,Table2[[#This Row],[//]]))</f>
        <v>++</v>
      </c>
    </row>
    <row r="1160" spans="1:17" x14ac:dyDescent="0.25">
      <c r="A1160" s="2">
        <f>IF(OR(Sheet1!A1160=Table1[[#Headers],[NAMA BARANG "JOYKO"]],Sheet1!A1160=""),"",ROW(Sheet1!A1160))</f>
        <v>1160</v>
      </c>
      <c r="B1160" s="2">
        <f>IF(Table1[[#This Row],[NAMA BARANG "JOYKO"]]="","",COUNT(B$2:B1159)+1)</f>
        <v>1094</v>
      </c>
      <c r="C1160" s="2" t="str">
        <f>INDEX(Sheet1!A:A,INDEX(Table1[NAMA BARANG "JOYKO"],MATCH(ROW()-2,Table1[1])))</f>
        <v>Gel Pen JK-100 (Black,Blue,Red)</v>
      </c>
      <c r="D1160" s="2" t="str">
        <f t="shared" si="18"/>
        <v>C2:C1159</v>
      </c>
      <c r="E1160" s="2">
        <f ca="1">IF(_xlfn.IFNA(MATCH(Table1[[#This Row],[2]],INDIRECT(Table1[[#This Row],[3]]),0),0)=0,INDEX(Table1[NAMA BARANG "JOYKO"],MATCH(ROW()-2,Table1[1])),"")</f>
        <v>1227</v>
      </c>
      <c r="F1160" s="2">
        <f ca="1">IF(Table1[4]="","",COUNT(F$2:F1159)+1)</f>
        <v>1137</v>
      </c>
      <c r="G1160" s="2" t="str">
        <f ca="1">CELL("FORMAT",Table1[7])</f>
        <v>G</v>
      </c>
      <c r="H1160" s="2"/>
      <c r="I1160" s="2"/>
      <c r="J1160" s="2"/>
      <c r="L1160">
        <f ca="1">INDEX(Table1[4],MATCH(ROW()-2,Table1[5]))</f>
        <v>1249</v>
      </c>
      <c r="M1160" t="str">
        <f ca="1">INDEX(Sheet1!A:A,Table2[[#This Row],[//]])</f>
        <v>Gel Pen GP-266 Itech 2 (0,28mm),(Black,Blue)</v>
      </c>
      <c r="N1160" t="str">
        <f ca="1">IF(INDEX(Sheet1!B:B,Table2[[#This Row],[//]])="","",INDEX(Sheet1!B:B,Table2[[#This Row],[//]]))</f>
        <v>12pcsx12smallbxsx12bigbxs</v>
      </c>
      <c r="O1160" s="4">
        <f ca="1">IF(INDEX(Sheet1!C:C,Table2[[#This Row],[//]])="","",INDEX(Sheet1!C:C,Table2[[#This Row],[//]]))</f>
        <v>27600</v>
      </c>
      <c r="P1160" s="2" t="str">
        <f ca="1">IF(INDEX(Sheet1!D:D,Table2[[#This Row],[//]])="","",INDEX(Sheet1!D:D,Table2[[#This Row],[//]]))</f>
        <v>dz</v>
      </c>
      <c r="Q1160" s="2" t="str">
        <f ca="1">IF(INDEX(Sheet1!E:E,Table2[[#This Row],[//]])="","",INDEX(Sheet1!E:E,Table2[[#This Row],[//]]))</f>
        <v>++</v>
      </c>
    </row>
    <row r="1161" spans="1:17" x14ac:dyDescent="0.25">
      <c r="A1161" s="2">
        <f>IF(OR(Sheet1!A1161=Table1[[#Headers],[NAMA BARANG "JOYKO"]],Sheet1!A1161=""),"",ROW(Sheet1!A1161))</f>
        <v>1161</v>
      </c>
      <c r="B1161" s="2">
        <f>IF(Table1[[#This Row],[NAMA BARANG "JOYKO"]]="","",COUNT(B$2:B1160)+1)</f>
        <v>1095</v>
      </c>
      <c r="C1161" s="2" t="str">
        <f>INDEX(Sheet1!A:A,INDEX(Table1[NAMA BARANG "JOYKO"],MATCH(ROW()-2,Table1[1])))</f>
        <v>Gel Pen JK-100NT (Black,Blue,Red)</v>
      </c>
      <c r="D1161" s="2" t="str">
        <f t="shared" si="18"/>
        <v>C2:C1160</v>
      </c>
      <c r="E1161" s="2">
        <f ca="1">IF(_xlfn.IFNA(MATCH(Table1[[#This Row],[2]],INDIRECT(Table1[[#This Row],[3]]),0),0)=0,INDEX(Table1[NAMA BARANG "JOYKO"],MATCH(ROW()-2,Table1[1])),"")</f>
        <v>1228</v>
      </c>
      <c r="F1161" s="2">
        <f ca="1">IF(Table1[4]="","",COUNT(F$2:F1160)+1)</f>
        <v>1138</v>
      </c>
      <c r="G1161" s="2" t="str">
        <f ca="1">CELL("FORMAT",Table1[7])</f>
        <v>G</v>
      </c>
      <c r="H1161" s="2"/>
      <c r="I1161" s="2"/>
      <c r="J1161" s="2"/>
      <c r="L1161">
        <f ca="1">INDEX(Table1[4],MATCH(ROW()-2,Table1[5]))</f>
        <v>1250</v>
      </c>
      <c r="M1161" t="str">
        <f ca="1">INDEX(Sheet1!A:A,Table2[[#This Row],[//]])</f>
        <v>Gel Pen GP-285 Trigo</v>
      </c>
      <c r="N1161" t="str">
        <f ca="1">IF(INDEX(Sheet1!B:B,Table2[[#This Row],[//]])="","",INDEX(Sheet1!B:B,Table2[[#This Row],[//]]))</f>
        <v>12pcsx12smallbxsx12bigbxs</v>
      </c>
      <c r="O1161" s="4">
        <f ca="1">IF(INDEX(Sheet1!C:C,Table2[[#This Row],[//]])="","",INDEX(Sheet1!C:C,Table2[[#This Row],[//]]))</f>
        <v>22200</v>
      </c>
      <c r="P1161" s="2" t="str">
        <f ca="1">IF(INDEX(Sheet1!D:D,Table2[[#This Row],[//]])="","",INDEX(Sheet1!D:D,Table2[[#This Row],[//]]))</f>
        <v>dz</v>
      </c>
      <c r="Q1161" s="2" t="str">
        <f ca="1">IF(INDEX(Sheet1!E:E,Table2[[#This Row],[//]])="","",INDEX(Sheet1!E:E,Table2[[#This Row],[//]]))</f>
        <v>++</v>
      </c>
    </row>
    <row r="1162" spans="1:17" x14ac:dyDescent="0.25">
      <c r="A1162" s="2">
        <f>IF(OR(Sheet1!A1162=Table1[[#Headers],[NAMA BARANG "JOYKO"]],Sheet1!A1162=""),"",ROW(Sheet1!A1162))</f>
        <v>1162</v>
      </c>
      <c r="B1162" s="2">
        <f>IF(Table1[[#This Row],[NAMA BARANG "JOYKO"]]="","",COUNT(B$2:B1161)+1)</f>
        <v>1096</v>
      </c>
      <c r="C1162" s="2" t="str">
        <f>INDEX(Sheet1!A:A,INDEX(Table1[NAMA BARANG "JOYKO"],MATCH(ROW()-2,Table1[1])))</f>
        <v>Gel Pen JK-100SN (Black,Blue)</v>
      </c>
      <c r="D1162" s="2" t="str">
        <f t="shared" si="18"/>
        <v>C2:C1161</v>
      </c>
      <c r="E1162" s="2">
        <f ca="1">IF(_xlfn.IFNA(MATCH(Table1[[#This Row],[2]],INDIRECT(Table1[[#This Row],[3]]),0),0)=0,INDEX(Table1[NAMA BARANG "JOYKO"],MATCH(ROW()-2,Table1[1])),"")</f>
        <v>1229</v>
      </c>
      <c r="F1162" s="2">
        <f ca="1">IF(Table1[4]="","",COUNT(F$2:F1161)+1)</f>
        <v>1139</v>
      </c>
      <c r="G1162" s="2" t="str">
        <f ca="1">CELL("FORMAT",Table1[7])</f>
        <v>G</v>
      </c>
      <c r="H1162" s="2"/>
      <c r="I1162" s="2"/>
      <c r="J1162" s="2"/>
      <c r="L1162">
        <f ca="1">INDEX(Table1[4],MATCH(ROW()-2,Table1[5]))</f>
        <v>1251</v>
      </c>
      <c r="M1162" t="str">
        <f ca="1">INDEX(Sheet1!A:A,Table2[[#This Row],[//]])</f>
        <v>Gel Pen GP-279 Erasable (Black,Blue)</v>
      </c>
      <c r="N1162" t="str">
        <f ca="1">IF(INDEX(Sheet1!B:B,Table2[[#This Row],[//]])="","",INDEX(Sheet1!B:B,Table2[[#This Row],[//]]))</f>
        <v>12pcsx12smallbxsx12bigbxs</v>
      </c>
      <c r="O1162" s="4">
        <f ca="1">IF(INDEX(Sheet1!C:C,Table2[[#This Row],[//]])="","",INDEX(Sheet1!C:C,Table2[[#This Row],[//]]))</f>
        <v>27000</v>
      </c>
      <c r="P1162" s="2" t="str">
        <f ca="1">IF(INDEX(Sheet1!D:D,Table2[[#This Row],[//]])="","",INDEX(Sheet1!D:D,Table2[[#This Row],[//]]))</f>
        <v>dz</v>
      </c>
      <c r="Q1162" s="2" t="str">
        <f ca="1">IF(INDEX(Sheet1!E:E,Table2[[#This Row],[//]])="","",INDEX(Sheet1!E:E,Table2[[#This Row],[//]]))</f>
        <v>++</v>
      </c>
    </row>
    <row r="1163" spans="1:17" x14ac:dyDescent="0.25">
      <c r="A1163" s="2">
        <f>IF(OR(Sheet1!A1163=Table1[[#Headers],[NAMA BARANG "JOYKO"]],Sheet1!A1163=""),"",ROW(Sheet1!A1163))</f>
        <v>1163</v>
      </c>
      <c r="B1163" s="2">
        <f>IF(Table1[[#This Row],[NAMA BARANG "JOYKO"]]="","",COUNT(B$2:B1162)+1)</f>
        <v>1097</v>
      </c>
      <c r="C1163" s="2" t="str">
        <f>INDEX(Sheet1!A:A,INDEX(Table1[NAMA BARANG "JOYKO"],MATCH(ROW()-2,Table1[1])))</f>
        <v>Gel Pen GP-157 Comet Gel</v>
      </c>
      <c r="D1163" s="2" t="str">
        <f t="shared" si="18"/>
        <v>C2:C1162</v>
      </c>
      <c r="E1163" s="2">
        <f ca="1">IF(_xlfn.IFNA(MATCH(Table1[[#This Row],[2]],INDIRECT(Table1[[#This Row],[3]]),0),0)=0,INDEX(Table1[NAMA BARANG "JOYKO"],MATCH(ROW()-2,Table1[1])),"")</f>
        <v>1230</v>
      </c>
      <c r="F1163" s="2">
        <f ca="1">IF(Table1[4]="","",COUNT(F$2:F1162)+1)</f>
        <v>1140</v>
      </c>
      <c r="G1163" s="2" t="str">
        <f ca="1">CELL("FORMAT",Table1[7])</f>
        <v>G</v>
      </c>
      <c r="H1163" s="2"/>
      <c r="I1163" s="2"/>
      <c r="J1163" s="2"/>
      <c r="L1163">
        <f ca="1">INDEX(Table1[4],MATCH(ROW()-2,Table1[5]))</f>
        <v>1252</v>
      </c>
      <c r="M1163" t="str">
        <f ca="1">INDEX(Sheet1!A:A,Table2[[#This Row],[//]])</f>
        <v>Gel Pen GP-289 Arrow Gel</v>
      </c>
      <c r="N1163" t="str">
        <f ca="1">IF(INDEX(Sheet1!B:B,Table2[[#This Row],[//]])="","",INDEX(Sheet1!B:B,Table2[[#This Row],[//]]))</f>
        <v>12pcsx12smallbxsx12bigbxs</v>
      </c>
      <c r="O1163" s="4">
        <f ca="1">IF(INDEX(Sheet1!C:C,Table2[[#This Row],[//]])="","",INDEX(Sheet1!C:C,Table2[[#This Row],[//]]))</f>
        <v>43200</v>
      </c>
      <c r="P1163" s="2" t="str">
        <f ca="1">IF(INDEX(Sheet1!D:D,Table2[[#This Row],[//]])="","",INDEX(Sheet1!D:D,Table2[[#This Row],[//]]))</f>
        <v>dz</v>
      </c>
      <c r="Q1163" s="2" t="str">
        <f ca="1">IF(INDEX(Sheet1!E:E,Table2[[#This Row],[//]])="","",INDEX(Sheet1!E:E,Table2[[#This Row],[//]]))</f>
        <v>++</v>
      </c>
    </row>
    <row r="1164" spans="1:17" x14ac:dyDescent="0.25">
      <c r="A1164" s="2">
        <f>IF(OR(Sheet1!A1164=Table1[[#Headers],[NAMA BARANG "JOYKO"]],Sheet1!A1164=""),"",ROW(Sheet1!A1164))</f>
        <v>1164</v>
      </c>
      <c r="B1164" s="2">
        <f>IF(Table1[[#This Row],[NAMA BARANG "JOYKO"]]="","",COUNT(B$2:B1163)+1)</f>
        <v>1098</v>
      </c>
      <c r="C1164" s="2" t="str">
        <f>INDEX(Sheet1!A:A,INDEX(Table1[NAMA BARANG "JOYKO"],MATCH(ROW()-2,Table1[1])))</f>
        <v>Gel Pen GP-167 Titan (Black,Blue)</v>
      </c>
      <c r="D1164" s="2" t="str">
        <f t="shared" si="18"/>
        <v>C2:C1163</v>
      </c>
      <c r="E1164" s="2">
        <f ca="1">IF(_xlfn.IFNA(MATCH(Table1[[#This Row],[2]],INDIRECT(Table1[[#This Row],[3]]),0),0)=0,INDEX(Table1[NAMA BARANG "JOYKO"],MATCH(ROW()-2,Table1[1])),"")</f>
        <v>1231</v>
      </c>
      <c r="F1164" s="2">
        <f ca="1">IF(Table1[4]="","",COUNT(F$2:F1163)+1)</f>
        <v>1141</v>
      </c>
      <c r="G1164" s="2" t="str">
        <f ca="1">CELL("FORMAT",Table1[7])</f>
        <v>G</v>
      </c>
      <c r="H1164" s="2"/>
      <c r="I1164" s="2"/>
      <c r="J1164" s="2"/>
      <c r="L1164">
        <f ca="1">INDEX(Table1[4],MATCH(ROW()-2,Table1[5]))</f>
        <v>1253</v>
      </c>
      <c r="M1164" t="str">
        <f ca="1">INDEX(Sheet1!A:A,Table2[[#This Row],[//]])</f>
        <v>Gel Pen GP-291 Master Gel</v>
      </c>
      <c r="N1164" t="str">
        <f ca="1">IF(INDEX(Sheet1!B:B,Table2[[#This Row],[//]])="","",INDEX(Sheet1!B:B,Table2[[#This Row],[//]]))</f>
        <v>12pcsx12smallbxsx12bigbxs</v>
      </c>
      <c r="O1164" s="4">
        <f ca="1">IF(INDEX(Sheet1!C:C,Table2[[#This Row],[//]])="","",INDEX(Sheet1!C:C,Table2[[#This Row],[//]]))</f>
        <v>50400</v>
      </c>
      <c r="P1164" s="2" t="str">
        <f ca="1">IF(INDEX(Sheet1!D:D,Table2[[#This Row],[//]])="","",INDEX(Sheet1!D:D,Table2[[#This Row],[//]]))</f>
        <v>dz</v>
      </c>
      <c r="Q1164" s="2" t="str">
        <f ca="1">IF(INDEX(Sheet1!E:E,Table2[[#This Row],[//]])="","",INDEX(Sheet1!E:E,Table2[[#This Row],[//]]))</f>
        <v>++</v>
      </c>
    </row>
    <row r="1165" spans="1:17" x14ac:dyDescent="0.25">
      <c r="A1165" s="2">
        <f>IF(OR(Sheet1!A1165=Table1[[#Headers],[NAMA BARANG "JOYKO"]],Sheet1!A1165=""),"",ROW(Sheet1!A1165))</f>
        <v>1165</v>
      </c>
      <c r="B1165" s="2">
        <f>IF(Table1[[#This Row],[NAMA BARANG "JOYKO"]]="","",COUNT(B$2:B1164)+1)</f>
        <v>1099</v>
      </c>
      <c r="C1165" s="2" t="str">
        <f>INDEX(Sheet1!A:A,INDEX(Table1[NAMA BARANG "JOYKO"],MATCH(ROW()-2,Table1[1])))</f>
        <v>Gel Pen GP-169 Sign Pro</v>
      </c>
      <c r="D1165" s="2" t="str">
        <f t="shared" si="18"/>
        <v>C2:C1164</v>
      </c>
      <c r="E1165" s="2">
        <f ca="1">IF(_xlfn.IFNA(MATCH(Table1[[#This Row],[2]],INDIRECT(Table1[[#This Row],[3]]),0),0)=0,INDEX(Table1[NAMA BARANG "JOYKO"],MATCH(ROW()-2,Table1[1])),"")</f>
        <v>1232</v>
      </c>
      <c r="F1165" s="2">
        <f ca="1">IF(Table1[4]="","",COUNT(F$2:F1164)+1)</f>
        <v>1142</v>
      </c>
      <c r="G1165" s="2" t="str">
        <f ca="1">CELL("FORMAT",Table1[7])</f>
        <v>G</v>
      </c>
      <c r="H1165" s="2"/>
      <c r="I1165" s="2"/>
      <c r="J1165" s="2"/>
      <c r="L1165">
        <f ca="1">INDEX(Table1[4],MATCH(ROW()-2,Table1[5]))</f>
        <v>1254</v>
      </c>
      <c r="M1165" t="str">
        <f ca="1">INDEX(Sheet1!A:A,Table2[[#This Row],[//]])</f>
        <v>Gel Pen GP-294 (Erasable)</v>
      </c>
      <c r="N1165" t="str">
        <f ca="1">IF(INDEX(Sheet1!B:B,Table2[[#This Row],[//]])="","",INDEX(Sheet1!B:B,Table2[[#This Row],[//]]))</f>
        <v>12pcsx12smallbxsx12bigbxs</v>
      </c>
      <c r="O1165" s="4">
        <f ca="1">IF(INDEX(Sheet1!C:C,Table2[[#This Row],[//]])="","",INDEX(Sheet1!C:C,Table2[[#This Row],[//]]))</f>
        <v>27600</v>
      </c>
      <c r="P1165" s="2" t="str">
        <f ca="1">IF(INDEX(Sheet1!D:D,Table2[[#This Row],[//]])="","",INDEX(Sheet1!D:D,Table2[[#This Row],[//]]))</f>
        <v>dz</v>
      </c>
      <c r="Q1165" s="2" t="str">
        <f ca="1">IF(INDEX(Sheet1!E:E,Table2[[#This Row],[//]])="","",INDEX(Sheet1!E:E,Table2[[#This Row],[//]]))</f>
        <v>++</v>
      </c>
    </row>
    <row r="1166" spans="1:17" x14ac:dyDescent="0.25">
      <c r="A1166" s="2">
        <f>IF(OR(Sheet1!A1166=Table1[[#Headers],[NAMA BARANG "JOYKO"]],Sheet1!A1166=""),"",ROW(Sheet1!A1166))</f>
        <v>1166</v>
      </c>
      <c r="B1166" s="2">
        <f>IF(Table1[[#This Row],[NAMA BARANG "JOYKO"]]="","",COUNT(B$2:B1165)+1)</f>
        <v>1100</v>
      </c>
      <c r="C1166" s="2" t="str">
        <f>INDEX(Sheet1!A:A,INDEX(Table1[NAMA BARANG "JOYKO"],MATCH(ROW()-2,Table1[1])))</f>
        <v>Gel Pen GP-180 Fresh</v>
      </c>
      <c r="D1166" s="2" t="str">
        <f t="shared" si="18"/>
        <v>C2:C1165</v>
      </c>
      <c r="E1166" s="2">
        <f ca="1">IF(_xlfn.IFNA(MATCH(Table1[[#This Row],[2]],INDIRECT(Table1[[#This Row],[3]]),0),0)=0,INDEX(Table1[NAMA BARANG "JOYKO"],MATCH(ROW()-2,Table1[1])),"")</f>
        <v>1233</v>
      </c>
      <c r="F1166" s="2">
        <f ca="1">IF(Table1[4]="","",COUNT(F$2:F1165)+1)</f>
        <v>1143</v>
      </c>
      <c r="G1166" s="2" t="str">
        <f ca="1">CELL("FORMAT",Table1[7])</f>
        <v>G</v>
      </c>
      <c r="H1166" s="2"/>
      <c r="I1166" s="2"/>
      <c r="J1166" s="2"/>
      <c r="L1166">
        <f ca="1">INDEX(Table1[4],MATCH(ROW()-2,Table1[5]))</f>
        <v>1255</v>
      </c>
      <c r="M1166" t="str">
        <f ca="1">INDEX(Sheet1!A:A,Table2[[#This Row],[//]])</f>
        <v>Gel Pen GP-320 R Gel</v>
      </c>
      <c r="N1166" t="str">
        <f ca="1">IF(INDEX(Sheet1!B:B,Table2[[#This Row],[//]])="","",INDEX(Sheet1!B:B,Table2[[#This Row],[//]]))</f>
        <v>12pcsx12smallbxsx12bigbxs</v>
      </c>
      <c r="O1166" s="4">
        <f ca="1">IF(INDEX(Sheet1!C:C,Table2[[#This Row],[//]])="","",INDEX(Sheet1!C:C,Table2[[#This Row],[//]]))</f>
        <v>25200</v>
      </c>
      <c r="P1166" s="2" t="str">
        <f ca="1">IF(INDEX(Sheet1!D:D,Table2[[#This Row],[//]])="","",INDEX(Sheet1!D:D,Table2[[#This Row],[//]]))</f>
        <v>dz</v>
      </c>
      <c r="Q1166" s="2" t="str">
        <f ca="1">IF(INDEX(Sheet1!E:E,Table2[[#This Row],[//]])="","",INDEX(Sheet1!E:E,Table2[[#This Row],[//]]))</f>
        <v>++</v>
      </c>
    </row>
    <row r="1167" spans="1:17" x14ac:dyDescent="0.25">
      <c r="A1167" s="2">
        <f>IF(OR(Sheet1!A1167=Table1[[#Headers],[NAMA BARANG "JOYKO"]],Sheet1!A1167=""),"",ROW(Sheet1!A1167))</f>
        <v>1167</v>
      </c>
      <c r="B1167" s="2">
        <f>IF(Table1[[#This Row],[NAMA BARANG "JOYKO"]]="","",COUNT(B$2:B1166)+1)</f>
        <v>1101</v>
      </c>
      <c r="C1167" s="2" t="str">
        <f>INDEX(Sheet1!A:A,INDEX(Table1[NAMA BARANG "JOYKO"],MATCH(ROW()-2,Table1[1])))</f>
        <v>Gel Pen GP-181 Batique</v>
      </c>
      <c r="D1167" s="2" t="str">
        <f t="shared" si="18"/>
        <v>C2:C1166</v>
      </c>
      <c r="E1167" s="2">
        <f ca="1">IF(_xlfn.IFNA(MATCH(Table1[[#This Row],[2]],INDIRECT(Table1[[#This Row],[3]]),0),0)=0,INDEX(Table1[NAMA BARANG "JOYKO"],MATCH(ROW()-2,Table1[1])),"")</f>
        <v>1234</v>
      </c>
      <c r="F1167" s="2">
        <f ca="1">IF(Table1[4]="","",COUNT(F$2:F1166)+1)</f>
        <v>1144</v>
      </c>
      <c r="G1167" s="2" t="str">
        <f ca="1">CELL("FORMAT",Table1[7])</f>
        <v>G</v>
      </c>
      <c r="H1167" s="2"/>
      <c r="I1167" s="2"/>
      <c r="J1167" s="2"/>
      <c r="L1167">
        <f ca="1">INDEX(Table1[4],MATCH(ROW()-2,Table1[5]))</f>
        <v>1256</v>
      </c>
      <c r="M1167" t="str">
        <f ca="1">INDEX(Sheet1!A:A,Table2[[#This Row],[//]])</f>
        <v>Gel Pen GP-321 Shokyo 3 (Erasable)</v>
      </c>
      <c r="N1167" t="str">
        <f ca="1">IF(INDEX(Sheet1!B:B,Table2[[#This Row],[//]])="","",INDEX(Sheet1!B:B,Table2[[#This Row],[//]]))</f>
        <v>12pcsx12smallbxsx12bigbxs</v>
      </c>
      <c r="O1167" s="4">
        <f ca="1">IF(INDEX(Sheet1!C:C,Table2[[#This Row],[//]])="","",INDEX(Sheet1!C:C,Table2[[#This Row],[//]]))</f>
        <v>32400</v>
      </c>
      <c r="P1167" s="2" t="str">
        <f ca="1">IF(INDEX(Sheet1!D:D,Table2[[#This Row],[//]])="","",INDEX(Sheet1!D:D,Table2[[#This Row],[//]]))</f>
        <v>dz</v>
      </c>
      <c r="Q1167" s="2" t="str">
        <f ca="1">IF(INDEX(Sheet1!E:E,Table2[[#This Row],[//]])="","",INDEX(Sheet1!E:E,Table2[[#This Row],[//]]))</f>
        <v>++</v>
      </c>
    </row>
    <row r="1168" spans="1:17" x14ac:dyDescent="0.25">
      <c r="A1168" s="2">
        <f>IF(OR(Sheet1!A1168=Table1[[#Headers],[NAMA BARANG "JOYKO"]],Sheet1!A1168=""),"",ROW(Sheet1!A1168))</f>
        <v>1168</v>
      </c>
      <c r="B1168" s="2">
        <f>IF(Table1[[#This Row],[NAMA BARANG "JOYKO"]]="","",COUNT(B$2:B1167)+1)</f>
        <v>1102</v>
      </c>
      <c r="C1168" s="2" t="str">
        <f>INDEX(Sheet1!A:A,INDEX(Table1[NAMA BARANG "JOYKO"],MATCH(ROW()-2,Table1[1])))</f>
        <v>Gel Pen GP-182 I-Tech</v>
      </c>
      <c r="D1168" s="2" t="str">
        <f t="shared" si="18"/>
        <v>C2:C1167</v>
      </c>
      <c r="E1168" s="2">
        <f ca="1">IF(_xlfn.IFNA(MATCH(Table1[[#This Row],[2]],INDIRECT(Table1[[#This Row],[3]]),0),0)=0,INDEX(Table1[NAMA BARANG "JOYKO"],MATCH(ROW()-2,Table1[1])),"")</f>
        <v>1235</v>
      </c>
      <c r="F1168" s="2">
        <f ca="1">IF(Table1[4]="","",COUNT(F$2:F1167)+1)</f>
        <v>1145</v>
      </c>
      <c r="G1168" s="2" t="str">
        <f ca="1">CELL("FORMAT",Table1[7])</f>
        <v>G</v>
      </c>
      <c r="H1168" s="2"/>
      <c r="I1168" s="2"/>
      <c r="J1168" s="2"/>
      <c r="L1168">
        <f ca="1">INDEX(Table1[4],MATCH(ROW()-2,Table1[5]))</f>
        <v>1257</v>
      </c>
      <c r="M1168" t="str">
        <f ca="1">INDEX(Sheet1!A:A,Table2[[#This Row],[//]])</f>
        <v>Gel Pen GP-322 Shokyo 4 (Erasable)</v>
      </c>
      <c r="N1168" t="str">
        <f ca="1">IF(INDEX(Sheet1!B:B,Table2[[#This Row],[//]])="","",INDEX(Sheet1!B:B,Table2[[#This Row],[//]]))</f>
        <v>12pcsx12smallbxsx12bigbxs</v>
      </c>
      <c r="O1168" s="4">
        <f ca="1">IF(INDEX(Sheet1!C:C,Table2[[#This Row],[//]])="","",INDEX(Sheet1!C:C,Table2[[#This Row],[//]]))</f>
        <v>30000</v>
      </c>
      <c r="P1168" s="2" t="str">
        <f ca="1">IF(INDEX(Sheet1!D:D,Table2[[#This Row],[//]])="","",INDEX(Sheet1!D:D,Table2[[#This Row],[//]]))</f>
        <v>dz</v>
      </c>
      <c r="Q1168" s="2" t="str">
        <f ca="1">IF(INDEX(Sheet1!E:E,Table2[[#This Row],[//]])="","",INDEX(Sheet1!E:E,Table2[[#This Row],[//]]))</f>
        <v>++</v>
      </c>
    </row>
    <row r="1169" spans="1:17" x14ac:dyDescent="0.25">
      <c r="A1169" s="2">
        <f>IF(OR(Sheet1!A1169=Table1[[#Headers],[NAMA BARANG "JOYKO"]],Sheet1!A1169=""),"",ROW(Sheet1!A1169))</f>
        <v>1169</v>
      </c>
      <c r="B1169" s="2">
        <f>IF(Table1[[#This Row],[NAMA BARANG "JOYKO"]]="","",COUNT(B$2:B1168)+1)</f>
        <v>1103</v>
      </c>
      <c r="C1169" s="2" t="str">
        <f>INDEX(Sheet1!A:A,INDEX(Table1[NAMA BARANG "JOYKO"],MATCH(ROW()-2,Table1[1])))</f>
        <v>Gel Pen GP-189 Oval (Black,Blue)</v>
      </c>
      <c r="D1169" s="2" t="str">
        <f t="shared" si="18"/>
        <v>C2:C1168</v>
      </c>
      <c r="E1169" s="2">
        <f ca="1">IF(_xlfn.IFNA(MATCH(Table1[[#This Row],[2]],INDIRECT(Table1[[#This Row],[3]]),0),0)=0,INDEX(Table1[NAMA BARANG "JOYKO"],MATCH(ROW()-2,Table1[1])),"")</f>
        <v>1236</v>
      </c>
      <c r="F1169" s="2">
        <f ca="1">IF(Table1[4]="","",COUNT(F$2:F1168)+1)</f>
        <v>1146</v>
      </c>
      <c r="G1169" s="2" t="str">
        <f ca="1">CELL("FORMAT",Table1[7])</f>
        <v>G</v>
      </c>
      <c r="H1169" s="2"/>
      <c r="I1169" s="2"/>
      <c r="J1169" s="2"/>
      <c r="L1169">
        <f ca="1">INDEX(Table1[4],MATCH(ROW()-2,Table1[5]))</f>
        <v>1258</v>
      </c>
      <c r="M1169" t="str">
        <f ca="1">INDEX(Sheet1!A:A,Table2[[#This Row],[//]])</f>
        <v>Gel Pen GP-328 Shokyo 5 (erasable)</v>
      </c>
      <c r="N1169" t="str">
        <f ca="1">IF(INDEX(Sheet1!B:B,Table2[[#This Row],[//]])="","",INDEX(Sheet1!B:B,Table2[[#This Row],[//]]))</f>
        <v>12pcsx12smallbxsx12bigbxs</v>
      </c>
      <c r="O1169" s="4">
        <f ca="1">IF(INDEX(Sheet1!C:C,Table2[[#This Row],[//]])="","",INDEX(Sheet1!C:C,Table2[[#This Row],[//]]))</f>
        <v>78000</v>
      </c>
      <c r="P1169" s="2" t="str">
        <f ca="1">IF(INDEX(Sheet1!D:D,Table2[[#This Row],[//]])="","",INDEX(Sheet1!D:D,Table2[[#This Row],[//]]))</f>
        <v>dz</v>
      </c>
      <c r="Q1169" s="2" t="str">
        <f ca="1">IF(INDEX(Sheet1!E:E,Table2[[#This Row],[//]])="","",INDEX(Sheet1!E:E,Table2[[#This Row],[//]]))</f>
        <v>++</v>
      </c>
    </row>
    <row r="1170" spans="1:17" x14ac:dyDescent="0.25">
      <c r="A1170" s="2">
        <f>IF(OR(Sheet1!A1170=Table1[[#Headers],[NAMA BARANG "JOYKO"]],Sheet1!A1170=""),"",ROW(Sheet1!A1170))</f>
        <v>1170</v>
      </c>
      <c r="B1170" s="2">
        <f>IF(Table1[[#This Row],[NAMA BARANG "JOYKO"]]="","",COUNT(B$2:B1169)+1)</f>
        <v>1104</v>
      </c>
      <c r="C1170" s="2" t="str">
        <f>INDEX(Sheet1!A:A,INDEX(Table1[NAMA BARANG "JOYKO"],MATCH(ROW()-2,Table1[1])))</f>
        <v>Gel Pen GP-190 Pino</v>
      </c>
      <c r="D1170" s="2" t="str">
        <f t="shared" si="18"/>
        <v>C2:C1169</v>
      </c>
      <c r="E1170" s="2">
        <f ca="1">IF(_xlfn.IFNA(MATCH(Table1[[#This Row],[2]],INDIRECT(Table1[[#This Row],[3]]),0),0)=0,INDEX(Table1[NAMA BARANG "JOYKO"],MATCH(ROW()-2,Table1[1])),"")</f>
        <v>1237</v>
      </c>
      <c r="F1170" s="2">
        <f ca="1">IF(Table1[4]="","",COUNT(F$2:F1169)+1)</f>
        <v>1147</v>
      </c>
      <c r="G1170" s="2" t="str">
        <f ca="1">CELL("FORMAT",Table1[7])</f>
        <v>G</v>
      </c>
      <c r="H1170" s="2"/>
      <c r="I1170" s="2"/>
      <c r="J1170" s="2"/>
      <c r="L1170">
        <f ca="1">INDEX(Table1[4],MATCH(ROW()-2,Table1[5]))</f>
        <v>1259</v>
      </c>
      <c r="M1170" t="str">
        <f ca="1">INDEX(Sheet1!A:A,Table2[[#This Row],[//]])</f>
        <v>Gel Pen GP-330 Big Fill Gel (Black,Blue,Red)</v>
      </c>
      <c r="N1170" t="str">
        <f ca="1">IF(INDEX(Sheet1!B:B,Table2[[#This Row],[//]])="","",INDEX(Sheet1!B:B,Table2[[#This Row],[//]]))</f>
        <v>12pcsx12smallbxsx12bigbxs</v>
      </c>
      <c r="O1170" s="4">
        <f ca="1">IF(INDEX(Sheet1!C:C,Table2[[#This Row],[//]])="","",INDEX(Sheet1!C:C,Table2[[#This Row],[//]]))</f>
        <v>14100</v>
      </c>
      <c r="P1170" s="2" t="str">
        <f ca="1">IF(INDEX(Sheet1!D:D,Table2[[#This Row],[//]])="","",INDEX(Sheet1!D:D,Table2[[#This Row],[//]]))</f>
        <v>dz</v>
      </c>
      <c r="Q1170" s="2" t="str">
        <f ca="1">IF(INDEX(Sheet1!E:E,Table2[[#This Row],[//]])="","",INDEX(Sheet1!E:E,Table2[[#This Row],[//]]))</f>
        <v>++</v>
      </c>
    </row>
    <row r="1171" spans="1:17" x14ac:dyDescent="0.25">
      <c r="A1171" s="2">
        <f>IF(OR(Sheet1!A1171=Table1[[#Headers],[NAMA BARANG "JOYKO"]],Sheet1!A1171=""),"",ROW(Sheet1!A1171))</f>
        <v>1171</v>
      </c>
      <c r="B1171" s="2">
        <f>IF(Table1[[#This Row],[NAMA BARANG "JOYKO"]]="","",COUNT(B$2:B1170)+1)</f>
        <v>1105</v>
      </c>
      <c r="C1171" s="2" t="str">
        <f>INDEX(Sheet1!A:A,INDEX(Table1[NAMA BARANG "JOYKO"],MATCH(ROW()-2,Table1[1])))</f>
        <v>*Gel Pen</v>
      </c>
      <c r="D1171" s="2" t="str">
        <f t="shared" si="18"/>
        <v>C2:C1170</v>
      </c>
      <c r="E1171" s="2" t="str">
        <f ca="1">IF(_xlfn.IFNA(MATCH(Table1[[#This Row],[2]],INDIRECT(Table1[[#This Row],[3]]),0),0)=0,INDEX(Table1[NAMA BARANG "JOYKO"],MATCH(ROW()-2,Table1[1])),"")</f>
        <v/>
      </c>
      <c r="F1171" s="2" t="str">
        <f ca="1">IF(Table1[4]="","",COUNT(F$2:F1170)+1)</f>
        <v/>
      </c>
      <c r="G1171" s="2" t="str">
        <f ca="1">CELL("FORMAT",Table1[7])</f>
        <v>G</v>
      </c>
      <c r="H1171" s="2"/>
      <c r="I1171" s="2"/>
      <c r="J1171" s="2"/>
      <c r="L1171">
        <f ca="1">INDEX(Table1[4],MATCH(ROW()-2,Table1[5]))</f>
        <v>1260</v>
      </c>
      <c r="M1171" t="str">
        <f ca="1">INDEX(Sheet1!A:A,Table2[[#This Row],[//]])</f>
        <v xml:space="preserve">Gel Pen GP-333 Shokyo 6 (Erasable) </v>
      </c>
      <c r="N1171" t="str">
        <f ca="1">IF(INDEX(Sheet1!B:B,Table2[[#This Row],[//]])="","",INDEX(Sheet1!B:B,Table2[[#This Row],[//]]))</f>
        <v>12pcsx12smallbxsx12bigbxs</v>
      </c>
      <c r="O1171" s="4">
        <f ca="1">IF(INDEX(Sheet1!C:C,Table2[[#This Row],[//]])="","",INDEX(Sheet1!C:C,Table2[[#This Row],[//]]))</f>
        <v>31200</v>
      </c>
      <c r="P1171" s="2" t="str">
        <f ca="1">IF(INDEX(Sheet1!D:D,Table2[[#This Row],[//]])="","",INDEX(Sheet1!D:D,Table2[[#This Row],[//]]))</f>
        <v>dz</v>
      </c>
      <c r="Q1171" s="2" t="str">
        <f ca="1">IF(INDEX(Sheet1!E:E,Table2[[#This Row],[//]])="","",INDEX(Sheet1!E:E,Table2[[#This Row],[//]]))</f>
        <v>++</v>
      </c>
    </row>
    <row r="1172" spans="1:17" x14ac:dyDescent="0.25">
      <c r="A1172" s="2">
        <f>IF(OR(Sheet1!A1172=Table1[[#Headers],[NAMA BARANG "JOYKO"]],Sheet1!A1172=""),"",ROW(Sheet1!A1172))</f>
        <v>1172</v>
      </c>
      <c r="B1172" s="2">
        <f>IF(Table1[[#This Row],[NAMA BARANG "JOYKO"]]="","",COUNT(B$2:B1171)+1)</f>
        <v>1106</v>
      </c>
      <c r="C1172" s="2" t="str">
        <f>INDEX(Sheet1!A:A,INDEX(Table1[NAMA BARANG "JOYKO"],MATCH(ROW()-2,Table1[1])))</f>
        <v>Gel Pen GP-191 Blaze</v>
      </c>
      <c r="D1172" s="2" t="str">
        <f t="shared" si="18"/>
        <v>C2:C1171</v>
      </c>
      <c r="E1172" s="2">
        <f ca="1">IF(_xlfn.IFNA(MATCH(Table1[[#This Row],[2]],INDIRECT(Table1[[#This Row],[3]]),0),0)=0,INDEX(Table1[NAMA BARANG "JOYKO"],MATCH(ROW()-2,Table1[1])),"")</f>
        <v>1239</v>
      </c>
      <c r="F1172" s="2">
        <f ca="1">IF(Table1[4]="","",COUNT(F$2:F1171)+1)</f>
        <v>1148</v>
      </c>
      <c r="G1172" s="2" t="str">
        <f ca="1">CELL("FORMAT",Table1[7])</f>
        <v>G</v>
      </c>
      <c r="H1172" s="2"/>
      <c r="I1172" s="2"/>
      <c r="J1172" s="2"/>
      <c r="L1172">
        <f ca="1">INDEX(Table1[4],MATCH(ROW()-2,Table1[5]))</f>
        <v>1261</v>
      </c>
      <c r="M1172" t="str">
        <f ca="1">INDEX(Sheet1!A:A,Table2[[#This Row],[//]])</f>
        <v>Gel Pen GP-334 Shokyo 7 (Erasable)</v>
      </c>
      <c r="N1172" t="str">
        <f ca="1">IF(INDEX(Sheet1!B:B,Table2[[#This Row],[//]])="","",INDEX(Sheet1!B:B,Table2[[#This Row],[//]]))</f>
        <v>12pcsx12smallbxsx12bigbxs</v>
      </c>
      <c r="O1172" s="4">
        <f ca="1">IF(INDEX(Sheet1!C:C,Table2[[#This Row],[//]])="","",INDEX(Sheet1!C:C,Table2[[#This Row],[//]]))</f>
        <v>31200</v>
      </c>
      <c r="P1172" s="2" t="str">
        <f ca="1">IF(INDEX(Sheet1!D:D,Table2[[#This Row],[//]])="","",INDEX(Sheet1!D:D,Table2[[#This Row],[//]]))</f>
        <v>dz</v>
      </c>
      <c r="Q1172" s="2" t="str">
        <f ca="1">IF(INDEX(Sheet1!E:E,Table2[[#This Row],[//]])="","",INDEX(Sheet1!E:E,Table2[[#This Row],[//]]))</f>
        <v>++</v>
      </c>
    </row>
    <row r="1173" spans="1:17" x14ac:dyDescent="0.25">
      <c r="A1173" s="2">
        <f>IF(OR(Sheet1!A1173=Table1[[#Headers],[NAMA BARANG "JOYKO"]],Sheet1!A1173=""),"",ROW(Sheet1!A1173))</f>
        <v>1173</v>
      </c>
      <c r="B1173" s="2">
        <f>IF(Table1[[#This Row],[NAMA BARANG "JOYKO"]]="","",COUNT(B$2:B1172)+1)</f>
        <v>1107</v>
      </c>
      <c r="C1173" s="2" t="str">
        <f>INDEX(Sheet1!A:A,INDEX(Table1[NAMA BARANG "JOYKO"],MATCH(ROW()-2,Table1[1])))</f>
        <v>Gel Pen GP-212  I-Diamond (Black,Blue)</v>
      </c>
      <c r="D1173" s="2" t="str">
        <f t="shared" si="18"/>
        <v>C2:C1172</v>
      </c>
      <c r="E1173" s="2">
        <f ca="1">IF(_xlfn.IFNA(MATCH(Table1[[#This Row],[2]],INDIRECT(Table1[[#This Row],[3]]),0),0)=0,INDEX(Table1[NAMA BARANG "JOYKO"],MATCH(ROW()-2,Table1[1])),"")</f>
        <v>1240</v>
      </c>
      <c r="F1173" s="2">
        <f ca="1">IF(Table1[4]="","",COUNT(F$2:F1172)+1)</f>
        <v>1149</v>
      </c>
      <c r="G1173" s="2" t="str">
        <f ca="1">CELL("FORMAT",Table1[7])</f>
        <v>G</v>
      </c>
      <c r="H1173" s="2"/>
      <c r="I1173" s="2"/>
      <c r="J1173" s="2"/>
      <c r="L1173">
        <f ca="1">INDEX(Table1[4],MATCH(ROW()-2,Table1[5]))</f>
        <v>1262</v>
      </c>
      <c r="M1173" t="str">
        <f ca="1">INDEX(Sheet1!A:A,Table2[[#This Row],[//]])</f>
        <v>Gel Pen GP-337 Paspen Gel</v>
      </c>
      <c r="N1173" t="str">
        <f ca="1">IF(INDEX(Sheet1!B:B,Table2[[#This Row],[//]])="","",INDEX(Sheet1!B:B,Table2[[#This Row],[//]]))</f>
        <v>12pcsx12smallbxsx12bigbxs</v>
      </c>
      <c r="O1173" s="4">
        <f ca="1">IF(INDEX(Sheet1!C:C,Table2[[#This Row],[//]])="","",INDEX(Sheet1!C:C,Table2[[#This Row],[//]]))</f>
        <v>27300</v>
      </c>
      <c r="P1173" s="2" t="str">
        <f ca="1">IF(INDEX(Sheet1!D:D,Table2[[#This Row],[//]])="","",INDEX(Sheet1!D:D,Table2[[#This Row],[//]]))</f>
        <v>dz</v>
      </c>
      <c r="Q1173" s="2" t="str">
        <f ca="1">IF(INDEX(Sheet1!E:E,Table2[[#This Row],[//]])="","",INDEX(Sheet1!E:E,Table2[[#This Row],[//]]))</f>
        <v>++</v>
      </c>
    </row>
    <row r="1174" spans="1:17" x14ac:dyDescent="0.25">
      <c r="A1174" s="2">
        <f>IF(OR(Sheet1!A1174=Table1[[#Headers],[NAMA BARANG "JOYKO"]],Sheet1!A1174=""),"",ROW(Sheet1!A1174))</f>
        <v>1174</v>
      </c>
      <c r="B1174" s="2">
        <f>IF(Table1[[#This Row],[NAMA BARANG "JOYKO"]]="","",COUNT(B$2:B1173)+1)</f>
        <v>1108</v>
      </c>
      <c r="C1174" s="2" t="str">
        <f>INDEX(Sheet1!A:A,INDEX(Table1[NAMA BARANG "JOYKO"],MATCH(ROW()-2,Table1[1])))</f>
        <v>Gel Pen GP-218 Savanna 2</v>
      </c>
      <c r="D1174" s="2" t="str">
        <f t="shared" si="18"/>
        <v>C2:C1173</v>
      </c>
      <c r="E1174" s="2">
        <f ca="1">IF(_xlfn.IFNA(MATCH(Table1[[#This Row],[2]],INDIRECT(Table1[[#This Row],[3]]),0),0)=0,INDEX(Table1[NAMA BARANG "JOYKO"],MATCH(ROW()-2,Table1[1])),"")</f>
        <v>1241</v>
      </c>
      <c r="F1174" s="2">
        <f ca="1">IF(Table1[4]="","",COUNT(F$2:F1173)+1)</f>
        <v>1150</v>
      </c>
      <c r="G1174" s="2" t="str">
        <f ca="1">CELL("FORMAT",Table1[7])</f>
        <v>G</v>
      </c>
      <c r="H1174" s="2"/>
      <c r="I1174" s="2"/>
      <c r="J1174" s="2"/>
      <c r="L1174">
        <f ca="1">INDEX(Table1[4],MATCH(ROW()-2,Table1[5]))</f>
        <v>1263</v>
      </c>
      <c r="M1174" t="str">
        <f ca="1">INDEX(Sheet1!A:A,Table2[[#This Row],[//]])</f>
        <v>Gel Pen GP-339 Flip Gel</v>
      </c>
      <c r="N1174" t="str">
        <f ca="1">IF(INDEX(Sheet1!B:B,Table2[[#This Row],[//]])="","",INDEX(Sheet1!B:B,Table2[[#This Row],[//]]))</f>
        <v>12pcsx12smallbxsx12bigbxs</v>
      </c>
      <c r="O1174" s="4">
        <f ca="1">IF(INDEX(Sheet1!C:C,Table2[[#This Row],[//]])="","",INDEX(Sheet1!C:C,Table2[[#This Row],[//]]))</f>
        <v>81600</v>
      </c>
      <c r="P1174" s="2" t="str">
        <f ca="1">IF(INDEX(Sheet1!D:D,Table2[[#This Row],[//]])="","",INDEX(Sheet1!D:D,Table2[[#This Row],[//]]))</f>
        <v>dz</v>
      </c>
      <c r="Q1174" s="2" t="str">
        <f ca="1">IF(INDEX(Sheet1!E:E,Table2[[#This Row],[//]])="","",INDEX(Sheet1!E:E,Table2[[#This Row],[//]]))</f>
        <v>++</v>
      </c>
    </row>
    <row r="1175" spans="1:17" x14ac:dyDescent="0.25">
      <c r="A1175" s="2">
        <f>IF(OR(Sheet1!A1175=Table1[[#Headers],[NAMA BARANG "JOYKO"]],Sheet1!A1175=""),"",ROW(Sheet1!A1175))</f>
        <v>1175</v>
      </c>
      <c r="B1175" s="2">
        <f>IF(Table1[[#This Row],[NAMA BARANG "JOYKO"]]="","",COUNT(B$2:B1174)+1)</f>
        <v>1109</v>
      </c>
      <c r="C1175" s="2" t="str">
        <f>INDEX(Sheet1!A:A,INDEX(Table1[NAMA BARANG "JOYKO"],MATCH(ROW()-2,Table1[1])))</f>
        <v>Gel Pen GP-237 X-Tech</v>
      </c>
      <c r="D1175" s="2" t="str">
        <f t="shared" si="18"/>
        <v>C2:C1174</v>
      </c>
      <c r="E1175" s="2">
        <f ca="1">IF(_xlfn.IFNA(MATCH(Table1[[#This Row],[2]],INDIRECT(Table1[[#This Row],[3]]),0),0)=0,INDEX(Table1[NAMA BARANG "JOYKO"],MATCH(ROW()-2,Table1[1])),"")</f>
        <v>1242</v>
      </c>
      <c r="F1175" s="2">
        <f ca="1">IF(Table1[4]="","",COUNT(F$2:F1174)+1)</f>
        <v>1151</v>
      </c>
      <c r="G1175" s="2" t="str">
        <f ca="1">CELL("FORMAT",Table1[7])</f>
        <v>G</v>
      </c>
      <c r="H1175" s="2"/>
      <c r="I1175" s="2"/>
      <c r="J1175" s="2"/>
      <c r="L1175">
        <f ca="1">INDEX(Table1[4],MATCH(ROW()-2,Table1[5]))</f>
        <v>1264</v>
      </c>
      <c r="M1175" t="str">
        <f ca="1">INDEX(Sheet1!A:A,Table2[[#This Row],[//]])</f>
        <v>Gel Pen GP-340 Stone</v>
      </c>
      <c r="N1175" t="str">
        <f ca="1">IF(INDEX(Sheet1!B:B,Table2[[#This Row],[//]])="","",INDEX(Sheet1!B:B,Table2[[#This Row],[//]]))</f>
        <v>12pcsx12smallbxsx12bigbxs</v>
      </c>
      <c r="O1175" s="4">
        <f ca="1">IF(INDEX(Sheet1!C:C,Table2[[#This Row],[//]])="","",INDEX(Sheet1!C:C,Table2[[#This Row],[//]]))</f>
        <v>27300</v>
      </c>
      <c r="P1175" s="2" t="str">
        <f ca="1">IF(INDEX(Sheet1!D:D,Table2[[#This Row],[//]])="","",INDEX(Sheet1!D:D,Table2[[#This Row],[//]]))</f>
        <v>dz</v>
      </c>
      <c r="Q1175" s="2" t="str">
        <f ca="1">IF(INDEX(Sheet1!E:E,Table2[[#This Row],[//]])="","",INDEX(Sheet1!E:E,Table2[[#This Row],[//]]))</f>
        <v>++</v>
      </c>
    </row>
    <row r="1176" spans="1:17" x14ac:dyDescent="0.25">
      <c r="A1176" s="2">
        <f>IF(OR(Sheet1!A1176=Table1[[#Headers],[NAMA BARANG "JOYKO"]],Sheet1!A1176=""),"",ROW(Sheet1!A1176))</f>
        <v>1176</v>
      </c>
      <c r="B1176" s="2">
        <f>IF(Table1[[#This Row],[NAMA BARANG "JOYKO"]]="","",COUNT(B$2:B1175)+1)</f>
        <v>1110</v>
      </c>
      <c r="C1176" s="2" t="str">
        <f>INDEX(Sheet1!A:A,INDEX(Table1[NAMA BARANG "JOYKO"],MATCH(ROW()-2,Table1[1])))</f>
        <v>Gel Pen GP-243 Whiz Gel (Black,Blue)</v>
      </c>
      <c r="D1176" s="2" t="str">
        <f t="shared" si="18"/>
        <v>C2:C1175</v>
      </c>
      <c r="E1176" s="2">
        <f ca="1">IF(_xlfn.IFNA(MATCH(Table1[[#This Row],[2]],INDIRECT(Table1[[#This Row],[3]]),0),0)=0,INDEX(Table1[NAMA BARANG "JOYKO"],MATCH(ROW()-2,Table1[1])),"")</f>
        <v>1243</v>
      </c>
      <c r="F1176" s="2">
        <f ca="1">IF(Table1[4]="","",COUNT(F$2:F1175)+1)</f>
        <v>1152</v>
      </c>
      <c r="G1176" s="2" t="str">
        <f ca="1">CELL("FORMAT",Table1[7])</f>
        <v>G</v>
      </c>
      <c r="H1176" s="2"/>
      <c r="I1176" s="2"/>
      <c r="J1176" s="2"/>
      <c r="L1176">
        <f ca="1">INDEX(Table1[4],MATCH(ROW()-2,Table1[5]))</f>
        <v>1269</v>
      </c>
      <c r="M1176" t="str">
        <f ca="1">INDEX(Sheet1!A:A,Table2[[#This Row],[//]])</f>
        <v>Gel Pen GP-343 Pasuteru</v>
      </c>
      <c r="N1176" t="str">
        <f ca="1">IF(INDEX(Sheet1!B:B,Table2[[#This Row],[//]])="","",INDEX(Sheet1!B:B,Table2[[#This Row],[//]]))</f>
        <v>12pcsx12smallbxsx12bigbxs</v>
      </c>
      <c r="O1176" s="4">
        <f ca="1">IF(INDEX(Sheet1!C:C,Table2[[#This Row],[//]])="","",INDEX(Sheet1!C:C,Table2[[#This Row],[//]]))</f>
        <v>35400</v>
      </c>
      <c r="P1176" s="2" t="str">
        <f ca="1">IF(INDEX(Sheet1!D:D,Table2[[#This Row],[//]])="","",INDEX(Sheet1!D:D,Table2[[#This Row],[//]]))</f>
        <v>dz</v>
      </c>
      <c r="Q1176" s="2" t="str">
        <f ca="1">IF(INDEX(Sheet1!E:E,Table2[[#This Row],[//]])="","",INDEX(Sheet1!E:E,Table2[[#This Row],[//]]))</f>
        <v>++</v>
      </c>
    </row>
    <row r="1177" spans="1:17" x14ac:dyDescent="0.25">
      <c r="A1177" s="2">
        <f>IF(OR(Sheet1!A1177=Table1[[#Headers],[NAMA BARANG "JOYKO"]],Sheet1!A1177=""),"",ROW(Sheet1!A1177))</f>
        <v>1177</v>
      </c>
      <c r="B1177" s="2">
        <f>IF(Table1[[#This Row],[NAMA BARANG "JOYKO"]]="","",COUNT(B$2:B1176)+1)</f>
        <v>1111</v>
      </c>
      <c r="C1177" s="2" t="str">
        <f>INDEX(Sheet1!A:A,INDEX(Table1[NAMA BARANG "JOYKO"],MATCH(ROW()-2,Table1[1])))</f>
        <v>Gel Pen GP-252 Track Gel</v>
      </c>
      <c r="D1177" s="2" t="str">
        <f t="shared" si="18"/>
        <v>C2:C1176</v>
      </c>
      <c r="E1177" s="2">
        <f ca="1">IF(_xlfn.IFNA(MATCH(Table1[[#This Row],[2]],INDIRECT(Table1[[#This Row],[3]]),0),0)=0,INDEX(Table1[NAMA BARANG "JOYKO"],MATCH(ROW()-2,Table1[1])),"")</f>
        <v>1244</v>
      </c>
      <c r="F1177" s="2">
        <f ca="1">IF(Table1[4]="","",COUNT(F$2:F1176)+1)</f>
        <v>1153</v>
      </c>
      <c r="G1177" s="2" t="str">
        <f ca="1">CELL("FORMAT",Table1[7])</f>
        <v>G</v>
      </c>
      <c r="H1177" s="2"/>
      <c r="I1177" s="2"/>
      <c r="J1177" s="2"/>
      <c r="L1177">
        <f ca="1">INDEX(Table1[4],MATCH(ROW()-2,Table1[5]))</f>
        <v>1270</v>
      </c>
      <c r="M1177" t="str">
        <f ca="1">INDEX(Sheet1!A:A,Table2[[#This Row],[//]])</f>
        <v>Gel Pen GP-346 My Team (Black,Blue)</v>
      </c>
      <c r="N1177" t="str">
        <f ca="1">IF(INDEX(Sheet1!B:B,Table2[[#This Row],[//]])="","",INDEX(Sheet1!B:B,Table2[[#This Row],[//]]))</f>
        <v>12pcsx12smallbxsx12bigbxs</v>
      </c>
      <c r="O1177" s="4">
        <f ca="1">IF(INDEX(Sheet1!C:C,Table2[[#This Row],[//]])="","",INDEX(Sheet1!C:C,Table2[[#This Row],[//]]))</f>
        <v>21000</v>
      </c>
      <c r="P1177" s="2" t="str">
        <f ca="1">IF(INDEX(Sheet1!D:D,Table2[[#This Row],[//]])="","",INDEX(Sheet1!D:D,Table2[[#This Row],[//]]))</f>
        <v>dz</v>
      </c>
      <c r="Q1177" s="2" t="str">
        <f ca="1">IF(INDEX(Sheet1!E:E,Table2[[#This Row],[//]])="","",INDEX(Sheet1!E:E,Table2[[#This Row],[//]]))</f>
        <v>++</v>
      </c>
    </row>
    <row r="1178" spans="1:17" x14ac:dyDescent="0.25">
      <c r="A1178" s="2">
        <f>IF(OR(Sheet1!A1178=Table1[[#Headers],[NAMA BARANG "JOYKO"]],Sheet1!A1178=""),"",ROW(Sheet1!A1178))</f>
        <v>1178</v>
      </c>
      <c r="B1178" s="2">
        <f>IF(Table1[[#This Row],[NAMA BARANG "JOYKO"]]="","",COUNT(B$2:B1177)+1)</f>
        <v>1112</v>
      </c>
      <c r="C1178" s="2" t="str">
        <f>INDEX(Sheet1!A:A,INDEX(Table1[NAMA BARANG "JOYKO"],MATCH(ROW()-2,Table1[1])))</f>
        <v>Gel Pen GP-257 Point Gel</v>
      </c>
      <c r="D1178" s="2" t="str">
        <f t="shared" si="18"/>
        <v>C2:C1177</v>
      </c>
      <c r="E1178" s="2">
        <f ca="1">IF(_xlfn.IFNA(MATCH(Table1[[#This Row],[2]],INDIRECT(Table1[[#This Row],[3]]),0),0)=0,INDEX(Table1[NAMA BARANG "JOYKO"],MATCH(ROW()-2,Table1[1])),"")</f>
        <v>1245</v>
      </c>
      <c r="F1178" s="2">
        <f ca="1">IF(Table1[4]="","",COUNT(F$2:F1177)+1)</f>
        <v>1154</v>
      </c>
      <c r="G1178" s="2" t="str">
        <f ca="1">CELL("FORMAT",Table1[7])</f>
        <v>G</v>
      </c>
      <c r="H1178" s="2"/>
      <c r="I1178" s="2"/>
      <c r="J1178" s="2"/>
      <c r="L1178">
        <f ca="1">INDEX(Table1[4],MATCH(ROW()-2,Table1[5]))</f>
        <v>1271</v>
      </c>
      <c r="M1178" t="str">
        <f ca="1">INDEX(Sheet1!A:A,Table2[[#This Row],[//]])</f>
        <v>Gel Pen GP-347 Grandez</v>
      </c>
      <c r="N1178" t="str">
        <f ca="1">IF(INDEX(Sheet1!B:B,Table2[[#This Row],[//]])="","",INDEX(Sheet1!B:B,Table2[[#This Row],[//]]))</f>
        <v>12pcsx12smallbxsx12bigbxs</v>
      </c>
      <c r="O1178" s="4">
        <f ca="1">IF(INDEX(Sheet1!C:C,Table2[[#This Row],[//]])="","",INDEX(Sheet1!C:C,Table2[[#This Row],[//]]))</f>
        <v>15300</v>
      </c>
      <c r="P1178" s="2" t="str">
        <f ca="1">IF(INDEX(Sheet1!D:D,Table2[[#This Row],[//]])="","",INDEX(Sheet1!D:D,Table2[[#This Row],[//]]))</f>
        <v>dz</v>
      </c>
      <c r="Q1178" s="2" t="str">
        <f ca="1">IF(INDEX(Sheet1!E:E,Table2[[#This Row],[//]])="","",INDEX(Sheet1!E:E,Table2[[#This Row],[//]]))</f>
        <v>++</v>
      </c>
    </row>
    <row r="1179" spans="1:17" x14ac:dyDescent="0.25">
      <c r="A1179" s="2">
        <f>IF(OR(Sheet1!A1179=Table1[[#Headers],[NAMA BARANG "JOYKO"]],Sheet1!A1179=""),"",ROW(Sheet1!A1179))</f>
        <v>1179</v>
      </c>
      <c r="B1179" s="2">
        <f>IF(Table1[[#This Row],[NAMA BARANG "JOYKO"]]="","",COUNT(B$2:B1178)+1)</f>
        <v>1113</v>
      </c>
      <c r="C1179" s="2" t="str">
        <f>INDEX(Sheet1!A:A,INDEX(Table1[NAMA BARANG "JOYKO"],MATCH(ROW()-2,Table1[1])))</f>
        <v>Gel Pen GP-262 Skill Gel (Black,Blue,Red)</v>
      </c>
      <c r="D1179" s="2" t="str">
        <f t="shared" si="18"/>
        <v>C2:C1178</v>
      </c>
      <c r="E1179" s="2">
        <f ca="1">IF(_xlfn.IFNA(MATCH(Table1[[#This Row],[2]],INDIRECT(Table1[[#This Row],[3]]),0),0)=0,INDEX(Table1[NAMA BARANG "JOYKO"],MATCH(ROW()-2,Table1[1])),"")</f>
        <v>1246</v>
      </c>
      <c r="F1179" s="2">
        <f ca="1">IF(Table1[4]="","",COUNT(F$2:F1178)+1)</f>
        <v>1155</v>
      </c>
      <c r="G1179" s="2" t="str">
        <f ca="1">CELL("FORMAT",Table1[7])</f>
        <v>G</v>
      </c>
      <c r="H1179" s="2"/>
      <c r="I1179" s="2"/>
      <c r="J1179" s="2"/>
      <c r="L1179">
        <f ca="1">INDEX(Table1[4],MATCH(ROW()-2,Table1[5]))</f>
        <v>1272</v>
      </c>
      <c r="M1179" s="3" t="str">
        <f ca="1">INDEX(Sheet1!A:A,Table2[[#This Row],[//]])</f>
        <v>*Liner Pen</v>
      </c>
      <c r="N1179" t="str">
        <f ca="1">IF(INDEX(Sheet1!B:B,Table2[[#This Row],[//]])="","",INDEX(Sheet1!B:B,Table2[[#This Row],[//]]))</f>
        <v/>
      </c>
      <c r="O1179" s="4" t="str">
        <f ca="1">IF(INDEX(Sheet1!C:C,Table2[[#This Row],[//]])="","",INDEX(Sheet1!C:C,Table2[[#This Row],[//]]))</f>
        <v/>
      </c>
      <c r="P1179" s="2" t="str">
        <f ca="1">IF(INDEX(Sheet1!D:D,Table2[[#This Row],[//]])="","",INDEX(Sheet1!D:D,Table2[[#This Row],[//]]))</f>
        <v/>
      </c>
      <c r="Q1179" s="2" t="str">
        <f ca="1">IF(INDEX(Sheet1!E:E,Table2[[#This Row],[//]])="","",INDEX(Sheet1!E:E,Table2[[#This Row],[//]]))</f>
        <v/>
      </c>
    </row>
    <row r="1180" spans="1:17" x14ac:dyDescent="0.25">
      <c r="A1180" s="2">
        <f>IF(OR(Sheet1!A1180=Table1[[#Headers],[NAMA BARANG "JOYKO"]],Sheet1!A1180=""),"",ROW(Sheet1!A1180))</f>
        <v>1180</v>
      </c>
      <c r="B1180" s="2">
        <f>IF(Table1[[#This Row],[NAMA BARANG "JOYKO"]]="","",COUNT(B$2:B1179)+1)</f>
        <v>1114</v>
      </c>
      <c r="C1180" s="2" t="str">
        <f>INDEX(Sheet1!A:A,INDEX(Table1[NAMA BARANG "JOYKO"],MATCH(ROW()-2,Table1[1])))</f>
        <v>Gel Pen GP-265 Q Gel (Black,Blue,Red)</v>
      </c>
      <c r="D1180" s="2" t="str">
        <f t="shared" si="18"/>
        <v>C2:C1179</v>
      </c>
      <c r="E1180" s="2">
        <f ca="1">IF(_xlfn.IFNA(MATCH(Table1[[#This Row],[2]],INDIRECT(Table1[[#This Row],[3]]),0),0)=0,INDEX(Table1[NAMA BARANG "JOYKO"],MATCH(ROW()-2,Table1[1])),"")</f>
        <v>1247</v>
      </c>
      <c r="F1180" s="2">
        <f ca="1">IF(Table1[4]="","",COUNT(F$2:F1179)+1)</f>
        <v>1156</v>
      </c>
      <c r="G1180" s="2" t="str">
        <f ca="1">CELL("FORMAT",Table1[7])</f>
        <v>G</v>
      </c>
      <c r="H1180" s="2"/>
      <c r="I1180" s="2"/>
      <c r="J1180" s="2"/>
      <c r="L1180">
        <f ca="1">INDEX(Table1[4],MATCH(ROW()-2,Table1[5]))</f>
        <v>1273</v>
      </c>
      <c r="M1180" t="str">
        <f ca="1">INDEX(Sheet1!A:A,Table2[[#This Row],[//]])</f>
        <v>Liner Pen CLP-59-12</v>
      </c>
      <c r="N1180" t="str">
        <f ca="1">IF(INDEX(Sheet1!B:B,Table2[[#This Row],[//]])="","",INDEX(Sheet1!B:B,Table2[[#This Row],[//]]))</f>
        <v xml:space="preserve">12set x 12bxs </v>
      </c>
      <c r="O1180" s="4">
        <f ca="1">IF(INDEX(Sheet1!C:C,Table2[[#This Row],[//]])="","",INDEX(Sheet1!C:C,Table2[[#This Row],[//]]))</f>
        <v>29000</v>
      </c>
      <c r="P1180" s="2" t="str">
        <f ca="1">IF(INDEX(Sheet1!D:D,Table2[[#This Row],[//]])="","",INDEX(Sheet1!D:D,Table2[[#This Row],[//]]))</f>
        <v>set</v>
      </c>
      <c r="Q1180" s="2" t="str">
        <f ca="1">IF(INDEX(Sheet1!E:E,Table2[[#This Row],[//]])="","",INDEX(Sheet1!E:E,Table2[[#This Row],[//]]))</f>
        <v>++</v>
      </c>
    </row>
    <row r="1181" spans="1:17" x14ac:dyDescent="0.25">
      <c r="A1181" s="2">
        <f>IF(OR(Sheet1!A1181=Table1[[#Headers],[NAMA BARANG "JOYKO"]],Sheet1!A1181=""),"",ROW(Sheet1!A1181))</f>
        <v>1181</v>
      </c>
      <c r="B1181" s="2">
        <f>IF(Table1[[#This Row],[NAMA BARANG "JOYKO"]]="","",COUNT(B$2:B1180)+1)</f>
        <v>1115</v>
      </c>
      <c r="C1181" s="2" t="str">
        <f>INDEX(Sheet1!A:A,INDEX(Table1[NAMA BARANG "JOYKO"],MATCH(ROW()-2,Table1[1])))</f>
        <v>Gel Pen GP-265NT Q3 GEL (Black,Blue,Red)</v>
      </c>
      <c r="D1181" s="2" t="str">
        <f t="shared" si="18"/>
        <v>C2:C1180</v>
      </c>
      <c r="E1181" s="2">
        <f ca="1">IF(_xlfn.IFNA(MATCH(Table1[[#This Row],[2]],INDIRECT(Table1[[#This Row],[3]]),0),0)=0,INDEX(Table1[NAMA BARANG "JOYKO"],MATCH(ROW()-2,Table1[1])),"")</f>
        <v>1248</v>
      </c>
      <c r="F1181" s="2">
        <f ca="1">IF(Table1[4]="","",COUNT(F$2:F1180)+1)</f>
        <v>1157</v>
      </c>
      <c r="G1181" s="2" t="str">
        <f ca="1">CELL("FORMAT",Table1[7])</f>
        <v>G</v>
      </c>
      <c r="H1181" s="2"/>
      <c r="I1181" s="2"/>
      <c r="J1181" s="2"/>
      <c r="L1181">
        <f ca="1">INDEX(Table1[4],MATCH(ROW()-2,Table1[5]))</f>
        <v>1274</v>
      </c>
      <c r="M1181" s="3" t="str">
        <f ca="1">INDEX(Sheet1!A:A,Table2[[#This Row],[//]])</f>
        <v>*Pen Stand</v>
      </c>
      <c r="N1181" t="str">
        <f ca="1">IF(INDEX(Sheet1!B:B,Table2[[#This Row],[//]])="","",INDEX(Sheet1!B:B,Table2[[#This Row],[//]]))</f>
        <v/>
      </c>
      <c r="O1181" s="4" t="str">
        <f ca="1">IF(INDEX(Sheet1!C:C,Table2[[#This Row],[//]])="","",INDEX(Sheet1!C:C,Table2[[#This Row],[//]]))</f>
        <v/>
      </c>
      <c r="P1181" s="2" t="str">
        <f ca="1">IF(INDEX(Sheet1!D:D,Table2[[#This Row],[//]])="","",INDEX(Sheet1!D:D,Table2[[#This Row],[//]]))</f>
        <v/>
      </c>
      <c r="Q1181" s="2" t="str">
        <f ca="1">IF(INDEX(Sheet1!E:E,Table2[[#This Row],[//]])="","",INDEX(Sheet1!E:E,Table2[[#This Row],[//]]))</f>
        <v/>
      </c>
    </row>
    <row r="1182" spans="1:17" x14ac:dyDescent="0.25">
      <c r="A1182" s="2">
        <f>IF(OR(Sheet1!A1182=Table1[[#Headers],[NAMA BARANG "JOYKO"]],Sheet1!A1182=""),"",ROW(Sheet1!A1182))</f>
        <v>1182</v>
      </c>
      <c r="B1182" s="2">
        <f>IF(Table1[[#This Row],[NAMA BARANG "JOYKO"]]="","",COUNT(B$2:B1181)+1)</f>
        <v>1116</v>
      </c>
      <c r="C1182" s="2" t="str">
        <f>INDEX(Sheet1!A:A,INDEX(Table1[NAMA BARANG "JOYKO"],MATCH(ROW()-2,Table1[1])))</f>
        <v>Gel Pen GP-266 Itech 2 (0,28mm),(Black,Blue)</v>
      </c>
      <c r="D1182" s="2" t="str">
        <f t="shared" si="18"/>
        <v>C2:C1181</v>
      </c>
      <c r="E1182" s="2">
        <f ca="1">IF(_xlfn.IFNA(MATCH(Table1[[#This Row],[2]],INDIRECT(Table1[[#This Row],[3]]),0),0)=0,INDEX(Table1[NAMA BARANG "JOYKO"],MATCH(ROW()-2,Table1[1])),"")</f>
        <v>1249</v>
      </c>
      <c r="F1182" s="2">
        <f ca="1">IF(Table1[4]="","",COUNT(F$2:F1181)+1)</f>
        <v>1158</v>
      </c>
      <c r="G1182" s="2" t="str">
        <f ca="1">CELL("FORMAT",Table1[7])</f>
        <v>G</v>
      </c>
      <c r="H1182" s="2"/>
      <c r="I1182" s="2"/>
      <c r="J1182" s="2"/>
      <c r="L1182">
        <f ca="1">INDEX(Table1[4],MATCH(ROW()-2,Table1[5]))</f>
        <v>1275</v>
      </c>
      <c r="M1182" t="str">
        <f ca="1">INDEX(Sheet1!A:A,Table2[[#This Row],[//]])</f>
        <v>Pen Stand PSGP-147 (Gel Pen)</v>
      </c>
      <c r="N1182" t="str">
        <f ca="1">IF(INDEX(Sheet1!B:B,Table2[[#This Row],[//]])="","",INDEX(Sheet1!B:B,Table2[[#This Row],[//]]))</f>
        <v xml:space="preserve">  12pcs x 48bxs</v>
      </c>
      <c r="O1182" s="4">
        <f ca="1">IF(INDEX(Sheet1!C:C,Table2[[#This Row],[//]])="","",INDEX(Sheet1!C:C,Table2[[#This Row],[//]]))</f>
        <v>5800</v>
      </c>
      <c r="P1182" s="2" t="str">
        <f ca="1">IF(INDEX(Sheet1!D:D,Table2[[#This Row],[//]])="","",INDEX(Sheet1!D:D,Table2[[#This Row],[//]]))</f>
        <v xml:space="preserve">pc </v>
      </c>
      <c r="Q1182" s="2" t="str">
        <f ca="1">IF(INDEX(Sheet1!E:E,Table2[[#This Row],[//]])="","",INDEX(Sheet1!E:E,Table2[[#This Row],[//]]))</f>
        <v>++</v>
      </c>
    </row>
    <row r="1183" spans="1:17" x14ac:dyDescent="0.25">
      <c r="A1183" s="2">
        <f>IF(OR(Sheet1!A1183=Table1[[#Headers],[NAMA BARANG "JOYKO"]],Sheet1!A1183=""),"",ROW(Sheet1!A1183))</f>
        <v>1183</v>
      </c>
      <c r="B1183" s="2">
        <f>IF(Table1[[#This Row],[NAMA BARANG "JOYKO"]]="","",COUNT(B$2:B1182)+1)</f>
        <v>1117</v>
      </c>
      <c r="C1183" s="2" t="str">
        <f>INDEX(Sheet1!A:A,INDEX(Table1[NAMA BARANG "JOYKO"],MATCH(ROW()-2,Table1[1])))</f>
        <v>Gel Pen GP-285 Trigo</v>
      </c>
      <c r="D1183" s="2" t="str">
        <f t="shared" si="18"/>
        <v>C2:C1182</v>
      </c>
      <c r="E1183" s="2">
        <f ca="1">IF(_xlfn.IFNA(MATCH(Table1[[#This Row],[2]],INDIRECT(Table1[[#This Row],[3]]),0),0)=0,INDEX(Table1[NAMA BARANG "JOYKO"],MATCH(ROW()-2,Table1[1])),"")</f>
        <v>1250</v>
      </c>
      <c r="F1183" s="2">
        <f ca="1">IF(Table1[4]="","",COUNT(F$2:F1182)+1)</f>
        <v>1159</v>
      </c>
      <c r="G1183" s="2" t="str">
        <f ca="1">CELL("FORMAT",Table1[7])</f>
        <v>G</v>
      </c>
      <c r="H1183" s="2"/>
      <c r="I1183" s="2"/>
      <c r="J1183" s="2"/>
      <c r="L1183">
        <f ca="1">INDEX(Table1[4],MATCH(ROW()-2,Table1[5]))</f>
        <v>1276</v>
      </c>
      <c r="M1183" t="str">
        <f ca="1">INDEX(Sheet1!A:A,Table2[[#This Row],[//]])</f>
        <v>Pen Stand PSBP-150 (Ball Pen)</v>
      </c>
      <c r="N1183" t="str">
        <f ca="1">IF(INDEX(Sheet1!B:B,Table2[[#This Row],[//]])="","",INDEX(Sheet1!B:B,Table2[[#This Row],[//]]))</f>
        <v xml:space="preserve">  12pcs x 48bxs</v>
      </c>
      <c r="O1183" s="4">
        <f ca="1">IF(INDEX(Sheet1!C:C,Table2[[#This Row],[//]])="","",INDEX(Sheet1!C:C,Table2[[#This Row],[//]]))</f>
        <v>4850</v>
      </c>
      <c r="P1183" s="2" t="str">
        <f ca="1">IF(INDEX(Sheet1!D:D,Table2[[#This Row],[//]])="","",INDEX(Sheet1!D:D,Table2[[#This Row],[//]]))</f>
        <v>pc</v>
      </c>
      <c r="Q1183" s="2" t="str">
        <f ca="1">IF(INDEX(Sheet1!E:E,Table2[[#This Row],[//]])="","",INDEX(Sheet1!E:E,Table2[[#This Row],[//]]))</f>
        <v>++</v>
      </c>
    </row>
    <row r="1184" spans="1:17" x14ac:dyDescent="0.25">
      <c r="A1184" s="2">
        <f>IF(OR(Sheet1!A1184=Table1[[#Headers],[NAMA BARANG "JOYKO"]],Sheet1!A1184=""),"",ROW(Sheet1!A1184))</f>
        <v>1184</v>
      </c>
      <c r="B1184" s="2">
        <f>IF(Table1[[#This Row],[NAMA BARANG "JOYKO"]]="","",COUNT(B$2:B1183)+1)</f>
        <v>1118</v>
      </c>
      <c r="C1184" s="2" t="str">
        <f>INDEX(Sheet1!A:A,INDEX(Table1[NAMA BARANG "JOYKO"],MATCH(ROW()-2,Table1[1])))</f>
        <v>Gel Pen GP-279 Erasable (Black,Blue)</v>
      </c>
      <c r="D1184" s="2" t="str">
        <f t="shared" si="18"/>
        <v>C2:C1183</v>
      </c>
      <c r="E1184" s="2">
        <f ca="1">IF(_xlfn.IFNA(MATCH(Table1[[#This Row],[2]],INDIRECT(Table1[[#This Row],[3]]),0),0)=0,INDEX(Table1[NAMA BARANG "JOYKO"],MATCH(ROW()-2,Table1[1])),"")</f>
        <v>1251</v>
      </c>
      <c r="F1184" s="2">
        <f ca="1">IF(Table1[4]="","",COUNT(F$2:F1183)+1)</f>
        <v>1160</v>
      </c>
      <c r="G1184" s="2" t="str">
        <f ca="1">CELL("FORMAT",Table1[7])</f>
        <v>G</v>
      </c>
      <c r="H1184" s="2"/>
      <c r="I1184" s="2"/>
      <c r="J1184" s="2"/>
      <c r="L1184">
        <f ca="1">INDEX(Table1[4],MATCH(ROW()-2,Table1[5]))</f>
        <v>1277</v>
      </c>
      <c r="M1184" t="str">
        <f ca="1">INDEX(Sheet1!A:A,Table2[[#This Row],[//]])</f>
        <v>Pen Stand PSGP-172 (Gel Pen)</v>
      </c>
      <c r="N1184" t="str">
        <f ca="1">IF(INDEX(Sheet1!B:B,Table2[[#This Row],[//]])="","",INDEX(Sheet1!B:B,Table2[[#This Row],[//]]))</f>
        <v xml:space="preserve">  12pcs x 48bxs</v>
      </c>
      <c r="O1184" s="4">
        <f ca="1">IF(INDEX(Sheet1!C:C,Table2[[#This Row],[//]])="","",INDEX(Sheet1!C:C,Table2[[#This Row],[//]]))</f>
        <v>5000</v>
      </c>
      <c r="P1184" s="2" t="str">
        <f ca="1">IF(INDEX(Sheet1!D:D,Table2[[#This Row],[//]])="","",INDEX(Sheet1!D:D,Table2[[#This Row],[//]]))</f>
        <v>pc</v>
      </c>
      <c r="Q1184" s="2" t="str">
        <f ca="1">IF(INDEX(Sheet1!E:E,Table2[[#This Row],[//]])="","",INDEX(Sheet1!E:E,Table2[[#This Row],[//]]))</f>
        <v>++</v>
      </c>
    </row>
    <row r="1185" spans="1:17" x14ac:dyDescent="0.25">
      <c r="A1185" s="2">
        <f>IF(OR(Sheet1!A1185=Table1[[#Headers],[NAMA BARANG "JOYKO"]],Sheet1!A1185=""),"",ROW(Sheet1!A1185))</f>
        <v>1185</v>
      </c>
      <c r="B1185" s="2">
        <f>IF(Table1[[#This Row],[NAMA BARANG "JOYKO"]]="","",COUNT(B$2:B1184)+1)</f>
        <v>1119</v>
      </c>
      <c r="C1185" s="2" t="str">
        <f>INDEX(Sheet1!A:A,INDEX(Table1[NAMA BARANG "JOYKO"],MATCH(ROW()-2,Table1[1])))</f>
        <v>Gel Pen GP-289 Arrow Gel</v>
      </c>
      <c r="D1185" s="2" t="str">
        <f t="shared" si="18"/>
        <v>C2:C1184</v>
      </c>
      <c r="E1185" s="2">
        <f ca="1">IF(_xlfn.IFNA(MATCH(Table1[[#This Row],[2]],INDIRECT(Table1[[#This Row],[3]]),0),0)=0,INDEX(Table1[NAMA BARANG "JOYKO"],MATCH(ROW()-2,Table1[1])),"")</f>
        <v>1252</v>
      </c>
      <c r="F1185" s="2">
        <f ca="1">IF(Table1[4]="","",COUNT(F$2:F1184)+1)</f>
        <v>1161</v>
      </c>
      <c r="G1185" s="2" t="str">
        <f ca="1">CELL("FORMAT",Table1[7])</f>
        <v>G</v>
      </c>
      <c r="H1185" s="2"/>
      <c r="I1185" s="2"/>
      <c r="J1185" s="2"/>
      <c r="L1185">
        <f ca="1">INDEX(Table1[4],MATCH(ROW()-2,Table1[5]))</f>
        <v>1278</v>
      </c>
      <c r="M1185" t="str">
        <f ca="1">INDEX(Sheet1!A:A,Table2[[#This Row],[//]])</f>
        <v>Pen Stand PSBP-177 (Ball Pen)</v>
      </c>
      <c r="N1185" t="str">
        <f ca="1">IF(INDEX(Sheet1!B:B,Table2[[#This Row],[//]])="","",INDEX(Sheet1!B:B,Table2[[#This Row],[//]]))</f>
        <v xml:space="preserve">  12pcs x 40bxs</v>
      </c>
      <c r="O1185" s="4">
        <f ca="1">IF(INDEX(Sheet1!C:C,Table2[[#This Row],[//]])="","",INDEX(Sheet1!C:C,Table2[[#This Row],[//]]))</f>
        <v>3500</v>
      </c>
      <c r="P1185" s="2" t="str">
        <f ca="1">IF(INDEX(Sheet1!D:D,Table2[[#This Row],[//]])="","",INDEX(Sheet1!D:D,Table2[[#This Row],[//]]))</f>
        <v>pc</v>
      </c>
      <c r="Q1185" s="2" t="str">
        <f ca="1">IF(INDEX(Sheet1!E:E,Table2[[#This Row],[//]])="","",INDEX(Sheet1!E:E,Table2[[#This Row],[//]]))</f>
        <v>++</v>
      </c>
    </row>
    <row r="1186" spans="1:17" x14ac:dyDescent="0.25">
      <c r="A1186" s="2">
        <f>IF(OR(Sheet1!A1186=Table1[[#Headers],[NAMA BARANG "JOYKO"]],Sheet1!A1186=""),"",ROW(Sheet1!A1186))</f>
        <v>1186</v>
      </c>
      <c r="B1186" s="2">
        <f>IF(Table1[[#This Row],[NAMA BARANG "JOYKO"]]="","",COUNT(B$2:B1185)+1)</f>
        <v>1120</v>
      </c>
      <c r="C1186" s="2" t="str">
        <f>INDEX(Sheet1!A:A,INDEX(Table1[NAMA BARANG "JOYKO"],MATCH(ROW()-2,Table1[1])))</f>
        <v>Gel Pen GP-291 Master Gel</v>
      </c>
      <c r="D1186" s="2" t="str">
        <f t="shared" si="18"/>
        <v>C2:C1185</v>
      </c>
      <c r="E1186" s="2">
        <f ca="1">IF(_xlfn.IFNA(MATCH(Table1[[#This Row],[2]],INDIRECT(Table1[[#This Row],[3]]),0),0)=0,INDEX(Table1[NAMA BARANG "JOYKO"],MATCH(ROW()-2,Table1[1])),"")</f>
        <v>1253</v>
      </c>
      <c r="F1186" s="2">
        <f ca="1">IF(Table1[4]="","",COUNT(F$2:F1185)+1)</f>
        <v>1162</v>
      </c>
      <c r="G1186" s="2" t="str">
        <f ca="1">CELL("FORMAT",Table1[7])</f>
        <v>G</v>
      </c>
      <c r="H1186" s="2"/>
      <c r="I1186" s="2"/>
      <c r="J1186" s="2"/>
      <c r="L1186">
        <f ca="1">INDEX(Table1[4],MATCH(ROW()-2,Table1[5]))</f>
        <v>1279</v>
      </c>
      <c r="M1186" t="str">
        <f ca="1">INDEX(Sheet1!A:A,Table2[[#This Row],[//]])</f>
        <v>Pen Stand PSBP-221 (Ball Pen)</v>
      </c>
      <c r="N1186" t="str">
        <f ca="1">IF(INDEX(Sheet1!B:B,Table2[[#This Row],[//]])="","",INDEX(Sheet1!B:B,Table2[[#This Row],[//]]))</f>
        <v xml:space="preserve">36pcs x 12bxs </v>
      </c>
      <c r="O1186" s="4">
        <f ca="1">IF(INDEX(Sheet1!C:C,Table2[[#This Row],[//]])="","",INDEX(Sheet1!C:C,Table2[[#This Row],[//]]))</f>
        <v>5100</v>
      </c>
      <c r="P1186" s="2" t="str">
        <f ca="1">IF(INDEX(Sheet1!D:D,Table2[[#This Row],[//]])="","",INDEX(Sheet1!D:D,Table2[[#This Row],[//]]))</f>
        <v>pc</v>
      </c>
      <c r="Q1186" s="2" t="str">
        <f ca="1">IF(INDEX(Sheet1!E:E,Table2[[#This Row],[//]])="","",INDEX(Sheet1!E:E,Table2[[#This Row],[//]]))</f>
        <v>++</v>
      </c>
    </row>
    <row r="1187" spans="1:17" x14ac:dyDescent="0.25">
      <c r="A1187" s="2">
        <f>IF(OR(Sheet1!A1187=Table1[[#Headers],[NAMA BARANG "JOYKO"]],Sheet1!A1187=""),"",ROW(Sheet1!A1187))</f>
        <v>1187</v>
      </c>
      <c r="B1187" s="2">
        <f>IF(Table1[[#This Row],[NAMA BARANG "JOYKO"]]="","",COUNT(B$2:B1186)+1)</f>
        <v>1121</v>
      </c>
      <c r="C1187" s="2" t="str">
        <f>INDEX(Sheet1!A:A,INDEX(Table1[NAMA BARANG "JOYKO"],MATCH(ROW()-2,Table1[1])))</f>
        <v>Gel Pen GP-294 (Erasable)</v>
      </c>
      <c r="D1187" s="2" t="str">
        <f t="shared" si="18"/>
        <v>C2:C1186</v>
      </c>
      <c r="E1187" s="2">
        <f ca="1">IF(_xlfn.IFNA(MATCH(Table1[[#This Row],[2]],INDIRECT(Table1[[#This Row],[3]]),0),0)=0,INDEX(Table1[NAMA BARANG "JOYKO"],MATCH(ROW()-2,Table1[1])),"")</f>
        <v>1254</v>
      </c>
      <c r="F1187" s="2">
        <f ca="1">IF(Table1[4]="","",COUNT(F$2:F1186)+1)</f>
        <v>1163</v>
      </c>
      <c r="G1187" s="2" t="str">
        <f ca="1">CELL("FORMAT",Table1[7])</f>
        <v>G</v>
      </c>
      <c r="H1187" s="2"/>
      <c r="I1187" s="2"/>
      <c r="J1187" s="2"/>
      <c r="L1187">
        <f ca="1">INDEX(Table1[4],MATCH(ROW()-2,Table1[5]))</f>
        <v>1280</v>
      </c>
      <c r="M1187" t="str">
        <f ca="1">INDEX(Sheet1!A:A,Table2[[#This Row],[//]])</f>
        <v>Pen Stand PSGP-300 (Gel Pen)</v>
      </c>
      <c r="N1187" t="str">
        <f ca="1">IF(INDEX(Sheet1!B:B,Table2[[#This Row],[//]])="","",INDEX(Sheet1!B:B,Table2[[#This Row],[//]]))</f>
        <v xml:space="preserve">24pcs x 20bxs </v>
      </c>
      <c r="O1187" s="4">
        <f ca="1">IF(INDEX(Sheet1!C:C,Table2[[#This Row],[//]])="","",INDEX(Sheet1!C:C,Table2[[#This Row],[//]]))</f>
        <v>4250</v>
      </c>
      <c r="P1187" s="2" t="str">
        <f ca="1">IF(INDEX(Sheet1!D:D,Table2[[#This Row],[//]])="","",INDEX(Sheet1!D:D,Table2[[#This Row],[//]]))</f>
        <v xml:space="preserve">pc </v>
      </c>
      <c r="Q1187" s="2" t="str">
        <f ca="1">IF(INDEX(Sheet1!E:E,Table2[[#This Row],[//]])="","",INDEX(Sheet1!E:E,Table2[[#This Row],[//]]))</f>
        <v>++</v>
      </c>
    </row>
    <row r="1188" spans="1:17" x14ac:dyDescent="0.25">
      <c r="A1188" s="2">
        <f>IF(OR(Sheet1!A1188=Table1[[#Headers],[NAMA BARANG "JOYKO"]],Sheet1!A1188=""),"",ROW(Sheet1!A1188))</f>
        <v>1188</v>
      </c>
      <c r="B1188" s="2">
        <f>IF(Table1[[#This Row],[NAMA BARANG "JOYKO"]]="","",COUNT(B$2:B1187)+1)</f>
        <v>1122</v>
      </c>
      <c r="C1188" s="2" t="str">
        <f>INDEX(Sheet1!A:A,INDEX(Table1[NAMA BARANG "JOYKO"],MATCH(ROW()-2,Table1[1])))</f>
        <v>Gel Pen GP-320 R Gel</v>
      </c>
      <c r="D1188" s="2" t="str">
        <f t="shared" si="18"/>
        <v>C2:C1187</v>
      </c>
      <c r="E1188" s="2">
        <f ca="1">IF(_xlfn.IFNA(MATCH(Table1[[#This Row],[2]],INDIRECT(Table1[[#This Row],[3]]),0),0)=0,INDEX(Table1[NAMA BARANG "JOYKO"],MATCH(ROW()-2,Table1[1])),"")</f>
        <v>1255</v>
      </c>
      <c r="F1188" s="2">
        <f ca="1">IF(Table1[4]="","",COUNT(F$2:F1187)+1)</f>
        <v>1164</v>
      </c>
      <c r="G1188" s="2" t="str">
        <f ca="1">CELL("FORMAT",Table1[7])</f>
        <v>G</v>
      </c>
      <c r="H1188" s="2"/>
      <c r="I1188" s="2"/>
      <c r="J1188" s="2"/>
      <c r="L1188">
        <f ca="1">INDEX(Table1[4],MATCH(ROW()-2,Table1[5]))</f>
        <v>1281</v>
      </c>
      <c r="M1188" s="3" t="str">
        <f ca="1">INDEX(Sheet1!A:A,Table2[[#This Row],[//]])</f>
        <v>*Roller Pen</v>
      </c>
      <c r="N1188" t="str">
        <f ca="1">IF(INDEX(Sheet1!B:B,Table2[[#This Row],[//]])="","",INDEX(Sheet1!B:B,Table2[[#This Row],[//]]))</f>
        <v/>
      </c>
      <c r="O1188" s="4" t="str">
        <f ca="1">IF(INDEX(Sheet1!C:C,Table2[[#This Row],[//]])="","",INDEX(Sheet1!C:C,Table2[[#This Row],[//]]))</f>
        <v/>
      </c>
      <c r="P1188" s="2" t="str">
        <f ca="1">IF(INDEX(Sheet1!D:D,Table2[[#This Row],[//]])="","",INDEX(Sheet1!D:D,Table2[[#This Row],[//]]))</f>
        <v/>
      </c>
      <c r="Q1188" s="2" t="str">
        <f ca="1">IF(INDEX(Sheet1!E:E,Table2[[#This Row],[//]])="","",INDEX(Sheet1!E:E,Table2[[#This Row],[//]]))</f>
        <v/>
      </c>
    </row>
    <row r="1189" spans="1:17" x14ac:dyDescent="0.25">
      <c r="A1189" s="2">
        <f>IF(OR(Sheet1!A1189=Table1[[#Headers],[NAMA BARANG "JOYKO"]],Sheet1!A1189=""),"",ROW(Sheet1!A1189))</f>
        <v>1189</v>
      </c>
      <c r="B1189" s="2">
        <f>IF(Table1[[#This Row],[NAMA BARANG "JOYKO"]]="","",COUNT(B$2:B1188)+1)</f>
        <v>1123</v>
      </c>
      <c r="C1189" s="2" t="str">
        <f>INDEX(Sheet1!A:A,INDEX(Table1[NAMA BARANG "JOYKO"],MATCH(ROW()-2,Table1[1])))</f>
        <v>Gel Pen GP-321 Shokyo 3 (Erasable)</v>
      </c>
      <c r="D1189" s="2" t="str">
        <f t="shared" si="18"/>
        <v>C2:C1188</v>
      </c>
      <c r="E1189" s="2">
        <f ca="1">IF(_xlfn.IFNA(MATCH(Table1[[#This Row],[2]],INDIRECT(Table1[[#This Row],[3]]),0),0)=0,INDEX(Table1[NAMA BARANG "JOYKO"],MATCH(ROW()-2,Table1[1])),"")</f>
        <v>1256</v>
      </c>
      <c r="F1189" s="2">
        <f ca="1">IF(Table1[4]="","",COUNT(F$2:F1188)+1)</f>
        <v>1165</v>
      </c>
      <c r="G1189" s="2" t="str">
        <f ca="1">CELL("FORMAT",Table1[7])</f>
        <v>G</v>
      </c>
      <c r="H1189" s="2"/>
      <c r="I1189" s="2"/>
      <c r="J1189" s="2"/>
      <c r="L1189">
        <f ca="1">INDEX(Table1[4],MATCH(ROW()-2,Table1[5]))</f>
        <v>1282</v>
      </c>
      <c r="M1189" t="str">
        <f ca="1">INDEX(Sheet1!A:A,Table2[[#This Row],[//]])</f>
        <v>Roller Pen RRP-323</v>
      </c>
      <c r="N1189" t="str">
        <f ca="1">IF(INDEX(Sheet1!B:B,Table2[[#This Row],[//]])="","",INDEX(Sheet1!B:B,Table2[[#This Row],[//]]))</f>
        <v>12pcsx12smallbxsx12bigbxs</v>
      </c>
      <c r="O1189" s="4">
        <f ca="1">IF(INDEX(Sheet1!C:C,Table2[[#This Row],[//]])="","",INDEX(Sheet1!C:C,Table2[[#This Row],[//]]))</f>
        <v>31200</v>
      </c>
      <c r="P1189" s="2" t="str">
        <f ca="1">IF(INDEX(Sheet1!D:D,Table2[[#This Row],[//]])="","",INDEX(Sheet1!D:D,Table2[[#This Row],[//]]))</f>
        <v>dz</v>
      </c>
      <c r="Q1189" s="2" t="str">
        <f ca="1">IF(INDEX(Sheet1!E:E,Table2[[#This Row],[//]])="","",INDEX(Sheet1!E:E,Table2[[#This Row],[//]]))</f>
        <v>++</v>
      </c>
    </row>
    <row r="1190" spans="1:17" x14ac:dyDescent="0.25">
      <c r="A1190" s="2">
        <f>IF(OR(Sheet1!A1190=Table1[[#Headers],[NAMA BARANG "JOYKO"]],Sheet1!A1190=""),"",ROW(Sheet1!A1190))</f>
        <v>1190</v>
      </c>
      <c r="B1190" s="2">
        <f>IF(Table1[[#This Row],[NAMA BARANG "JOYKO"]]="","",COUNT(B$2:B1189)+1)</f>
        <v>1124</v>
      </c>
      <c r="C1190" s="2" t="str">
        <f>INDEX(Sheet1!A:A,INDEX(Table1[NAMA BARANG "JOYKO"],MATCH(ROW()-2,Table1[1])))</f>
        <v>Gel Pen GP-322 Shokyo 4 (Erasable)</v>
      </c>
      <c r="D1190" s="2" t="str">
        <f t="shared" si="18"/>
        <v>C2:C1189</v>
      </c>
      <c r="E1190" s="2">
        <f ca="1">IF(_xlfn.IFNA(MATCH(Table1[[#This Row],[2]],INDIRECT(Table1[[#This Row],[3]]),0),0)=0,INDEX(Table1[NAMA BARANG "JOYKO"],MATCH(ROW()-2,Table1[1])),"")</f>
        <v>1257</v>
      </c>
      <c r="F1190" s="2">
        <f ca="1">IF(Table1[4]="","",COUNT(F$2:F1189)+1)</f>
        <v>1166</v>
      </c>
      <c r="G1190" s="2" t="str">
        <f ca="1">CELL("FORMAT",Table1[7])</f>
        <v>G</v>
      </c>
      <c r="H1190" s="2"/>
      <c r="I1190" s="2"/>
      <c r="J1190" s="2"/>
      <c r="L1190">
        <f ca="1">INDEX(Table1[4],MATCH(ROW()-2,Table1[5]))</f>
        <v>1283</v>
      </c>
      <c r="M1190" s="3" t="str">
        <f ca="1">INDEX(Sheet1!A:A,Table2[[#This Row],[//]])</f>
        <v>*Pen Refill</v>
      </c>
      <c r="N1190" t="str">
        <f ca="1">IF(INDEX(Sheet1!B:B,Table2[[#This Row],[//]])="","",INDEX(Sheet1!B:B,Table2[[#This Row],[//]]))</f>
        <v/>
      </c>
      <c r="O1190" s="4" t="str">
        <f ca="1">IF(INDEX(Sheet1!C:C,Table2[[#This Row],[//]])="","",INDEX(Sheet1!C:C,Table2[[#This Row],[//]]))</f>
        <v/>
      </c>
      <c r="P1190" s="2" t="str">
        <f ca="1">IF(INDEX(Sheet1!D:D,Table2[[#This Row],[//]])="","",INDEX(Sheet1!D:D,Table2[[#This Row],[//]]))</f>
        <v/>
      </c>
      <c r="Q1190" s="2" t="str">
        <f ca="1">IF(INDEX(Sheet1!E:E,Table2[[#This Row],[//]])="","",INDEX(Sheet1!E:E,Table2[[#This Row],[//]]))</f>
        <v/>
      </c>
    </row>
    <row r="1191" spans="1:17" x14ac:dyDescent="0.25">
      <c r="A1191" s="2">
        <f>IF(OR(Sheet1!A1191=Table1[[#Headers],[NAMA BARANG "JOYKO"]],Sheet1!A1191=""),"",ROW(Sheet1!A1191))</f>
        <v>1191</v>
      </c>
      <c r="B1191" s="2">
        <f>IF(Table1[[#This Row],[NAMA BARANG "JOYKO"]]="","",COUNT(B$2:B1190)+1)</f>
        <v>1125</v>
      </c>
      <c r="C1191" s="2" t="str">
        <f>INDEX(Sheet1!A:A,INDEX(Table1[NAMA BARANG "JOYKO"],MATCH(ROW()-2,Table1[1])))</f>
        <v>Gel Pen GP-328 Shokyo 5 (erasable)</v>
      </c>
      <c r="D1191" s="2" t="str">
        <f t="shared" si="18"/>
        <v>C2:C1190</v>
      </c>
      <c r="E1191" s="2">
        <f ca="1">IF(_xlfn.IFNA(MATCH(Table1[[#This Row],[2]],INDIRECT(Table1[[#This Row],[3]]),0),0)=0,INDEX(Table1[NAMA BARANG "JOYKO"],MATCH(ROW()-2,Table1[1])),"")</f>
        <v>1258</v>
      </c>
      <c r="F1191" s="2">
        <f ca="1">IF(Table1[4]="","",COUNT(F$2:F1190)+1)</f>
        <v>1167</v>
      </c>
      <c r="G1191" s="2" t="str">
        <f ca="1">CELL("FORMAT",Table1[7])</f>
        <v>G</v>
      </c>
      <c r="H1191" s="2"/>
      <c r="I1191" s="2"/>
      <c r="J1191" s="2"/>
      <c r="L1191">
        <f ca="1">INDEX(Table1[4],MATCH(ROW()-2,Table1[5]))</f>
        <v>1284</v>
      </c>
      <c r="M1191" t="str">
        <f ca="1">INDEX(Sheet1!A:A,Table2[[#This Row],[//]])</f>
        <v>Gel Pen Refill GPR-200 (Black, Blue)</v>
      </c>
      <c r="N1191" t="str">
        <f ca="1">IF(INDEX(Sheet1!B:B,Table2[[#This Row],[//]])="","",INDEX(Sheet1!B:B,Table2[[#This Row],[//]]))</f>
        <v>24pcsx12smallbxsx18bigbxs</v>
      </c>
      <c r="O1191" s="4">
        <f ca="1">IF(INDEX(Sheet1!C:C,Table2[[#This Row],[//]])="","",INDEX(Sheet1!C:C,Table2[[#This Row],[//]]))</f>
        <v>24600</v>
      </c>
      <c r="P1191" s="2" t="str">
        <f ca="1">IF(INDEX(Sheet1!D:D,Table2[[#This Row],[//]])="","",INDEX(Sheet1!D:D,Table2[[#This Row],[//]]))</f>
        <v>bxs</v>
      </c>
      <c r="Q1191" s="2" t="str">
        <f ca="1">IF(INDEX(Sheet1!E:E,Table2[[#This Row],[//]])="","",INDEX(Sheet1!E:E,Table2[[#This Row],[//]]))</f>
        <v>++</v>
      </c>
    </row>
    <row r="1192" spans="1:17" x14ac:dyDescent="0.25">
      <c r="A1192" s="2">
        <f>IF(OR(Sheet1!A1192=Table1[[#Headers],[NAMA BARANG "JOYKO"]],Sheet1!A1192=""),"",ROW(Sheet1!A1192))</f>
        <v>1192</v>
      </c>
      <c r="B1192" s="2">
        <f>IF(Table1[[#This Row],[NAMA BARANG "JOYKO"]]="","",COUNT(B$2:B1191)+1)</f>
        <v>1126</v>
      </c>
      <c r="C1192" s="2" t="str">
        <f>INDEX(Sheet1!A:A,INDEX(Table1[NAMA BARANG "JOYKO"],MATCH(ROW()-2,Table1[1])))</f>
        <v>Gel Pen GP-330 Big Fill Gel (Black,Blue,Red)</v>
      </c>
      <c r="D1192" s="2" t="str">
        <f t="shared" si="18"/>
        <v>C2:C1191</v>
      </c>
      <c r="E1192" s="2">
        <f ca="1">IF(_xlfn.IFNA(MATCH(Table1[[#This Row],[2]],INDIRECT(Table1[[#This Row],[3]]),0),0)=0,INDEX(Table1[NAMA BARANG "JOYKO"],MATCH(ROW()-2,Table1[1])),"")</f>
        <v>1259</v>
      </c>
      <c r="F1192" s="2">
        <f ca="1">IF(Table1[4]="","",COUNT(F$2:F1191)+1)</f>
        <v>1168</v>
      </c>
      <c r="G1192" s="2" t="str">
        <f ca="1">CELL("FORMAT",Table1[7])</f>
        <v>G</v>
      </c>
      <c r="H1192" s="2"/>
      <c r="I1192" s="2"/>
      <c r="J1192" s="2"/>
      <c r="L1192">
        <f ca="1">INDEX(Table1[4],MATCH(ROW()-2,Table1[5]))</f>
        <v>1285</v>
      </c>
      <c r="M1192" t="str">
        <f ca="1">INDEX(Sheet1!A:A,Table2[[#This Row],[//]])</f>
        <v>Gel Pen Refill GPR-203 (Black, Blue)</v>
      </c>
      <c r="N1192" t="str">
        <f ca="1">IF(INDEX(Sheet1!B:B,Table2[[#This Row],[//]])="","",INDEX(Sheet1!B:B,Table2[[#This Row],[//]]))</f>
        <v>24pcsx12smallbxsx18bigbxs</v>
      </c>
      <c r="O1192" s="4">
        <f ca="1">IF(INDEX(Sheet1!C:C,Table2[[#This Row],[//]])="","",INDEX(Sheet1!C:C,Table2[[#This Row],[//]]))</f>
        <v>20400</v>
      </c>
      <c r="P1192" s="2" t="str">
        <f ca="1">IF(INDEX(Sheet1!D:D,Table2[[#This Row],[//]])="","",INDEX(Sheet1!D:D,Table2[[#This Row],[//]]))</f>
        <v>bxs</v>
      </c>
      <c r="Q1192" s="2" t="str">
        <f ca="1">IF(INDEX(Sheet1!E:E,Table2[[#This Row],[//]])="","",INDEX(Sheet1!E:E,Table2[[#This Row],[//]]))</f>
        <v>++</v>
      </c>
    </row>
    <row r="1193" spans="1:17" x14ac:dyDescent="0.25">
      <c r="A1193" s="2">
        <f>IF(OR(Sheet1!A1193=Table1[[#Headers],[NAMA BARANG "JOYKO"]],Sheet1!A1193=""),"",ROW(Sheet1!A1193))</f>
        <v>1193</v>
      </c>
      <c r="B1193" s="2">
        <f>IF(Table1[[#This Row],[NAMA BARANG "JOYKO"]]="","",COUNT(B$2:B1192)+1)</f>
        <v>1127</v>
      </c>
      <c r="C1193" s="2" t="str">
        <f>INDEX(Sheet1!A:A,INDEX(Table1[NAMA BARANG "JOYKO"],MATCH(ROW()-2,Table1[1])))</f>
        <v xml:space="preserve">Gel Pen GP-333 Shokyo 6 (Erasable) </v>
      </c>
      <c r="D1193" s="2" t="str">
        <f t="shared" si="18"/>
        <v>C2:C1192</v>
      </c>
      <c r="E1193" s="2">
        <f ca="1">IF(_xlfn.IFNA(MATCH(Table1[[#This Row],[2]],INDIRECT(Table1[[#This Row],[3]]),0),0)=0,INDEX(Table1[NAMA BARANG "JOYKO"],MATCH(ROW()-2,Table1[1])),"")</f>
        <v>1260</v>
      </c>
      <c r="F1193" s="2">
        <f ca="1">IF(Table1[4]="","",COUNT(F$2:F1192)+1)</f>
        <v>1169</v>
      </c>
      <c r="G1193" s="2" t="str">
        <f ca="1">CELL("FORMAT",Table1[7])</f>
        <v>G</v>
      </c>
      <c r="H1193" s="2"/>
      <c r="I1193" s="2"/>
      <c r="J1193" s="2"/>
      <c r="L1193">
        <f ca="1">INDEX(Table1[4],MATCH(ROW()-2,Table1[5]))</f>
        <v>1286</v>
      </c>
      <c r="M1193" t="str">
        <f ca="1">INDEX(Sheet1!A:A,Table2[[#This Row],[//]])</f>
        <v>Gel Pen Refill GPR-263 (Black,Blue)</v>
      </c>
      <c r="N1193" t="str">
        <f ca="1">IF(INDEX(Sheet1!B:B,Table2[[#This Row],[//]])="","",INDEX(Sheet1!B:B,Table2[[#This Row],[//]]))</f>
        <v>24pcsx12smallbxsx18bigbxs</v>
      </c>
      <c r="O1193" s="4">
        <f ca="1">IF(INDEX(Sheet1!C:C,Table2[[#This Row],[//]])="","",INDEX(Sheet1!C:C,Table2[[#This Row],[//]]))</f>
        <v>14160</v>
      </c>
      <c r="P1193" s="2" t="str">
        <f ca="1">IF(INDEX(Sheet1!D:D,Table2[[#This Row],[//]])="","",INDEX(Sheet1!D:D,Table2[[#This Row],[//]]))</f>
        <v>bxs</v>
      </c>
      <c r="Q1193" s="2" t="str">
        <f ca="1">IF(INDEX(Sheet1!E:E,Table2[[#This Row],[//]])="","",INDEX(Sheet1!E:E,Table2[[#This Row],[//]]))</f>
        <v>++</v>
      </c>
    </row>
    <row r="1194" spans="1:17" x14ac:dyDescent="0.25">
      <c r="A1194" s="2">
        <f>IF(OR(Sheet1!A1194=Table1[[#Headers],[NAMA BARANG "JOYKO"]],Sheet1!A1194=""),"",ROW(Sheet1!A1194))</f>
        <v>1194</v>
      </c>
      <c r="B1194" s="2">
        <f>IF(Table1[[#This Row],[NAMA BARANG "JOYKO"]]="","",COUNT(B$2:B1193)+1)</f>
        <v>1128</v>
      </c>
      <c r="C1194" s="2" t="str">
        <f>INDEX(Sheet1!A:A,INDEX(Table1[NAMA BARANG "JOYKO"],MATCH(ROW()-2,Table1[1])))</f>
        <v>Gel Pen GP-334 Shokyo 7 (Erasable)</v>
      </c>
      <c r="D1194" s="2" t="str">
        <f t="shared" si="18"/>
        <v>C2:C1193</v>
      </c>
      <c r="E1194" s="2">
        <f ca="1">IF(_xlfn.IFNA(MATCH(Table1[[#This Row],[2]],INDIRECT(Table1[[#This Row],[3]]),0),0)=0,INDEX(Table1[NAMA BARANG "JOYKO"],MATCH(ROW()-2,Table1[1])),"")</f>
        <v>1261</v>
      </c>
      <c r="F1194" s="2">
        <f ca="1">IF(Table1[4]="","",COUNT(F$2:F1193)+1)</f>
        <v>1170</v>
      </c>
      <c r="G1194" s="2" t="str">
        <f ca="1">CELL("FORMAT",Table1[7])</f>
        <v>G</v>
      </c>
      <c r="H1194" s="2"/>
      <c r="I1194" s="2"/>
      <c r="J1194" s="2"/>
      <c r="L1194">
        <f ca="1">INDEX(Table1[4],MATCH(ROW()-2,Table1[5]))</f>
        <v>1287</v>
      </c>
      <c r="M1194" t="str">
        <f ca="1">INDEX(Sheet1!A:A,Table2[[#This Row],[//]])</f>
        <v>Gel Pen Refill GPR 263-3 (Black)</v>
      </c>
      <c r="N1194" t="str">
        <f ca="1">IF(INDEX(Sheet1!B:B,Table2[[#This Row],[//]])="","",INDEX(Sheet1!B:B,Table2[[#This Row],[//]]))</f>
        <v>3pcsx24setx12smallbxsx18bigbxs</v>
      </c>
      <c r="O1194" s="4">
        <f ca="1">IF(INDEX(Sheet1!C:C,Table2[[#This Row],[//]])="","",INDEX(Sheet1!C:C,Table2[[#This Row],[//]]))</f>
        <v>36000</v>
      </c>
      <c r="P1194" s="2" t="str">
        <f ca="1">IF(INDEX(Sheet1!D:D,Table2[[#This Row],[//]])="","",INDEX(Sheet1!D:D,Table2[[#This Row],[//]]))</f>
        <v>bxs</v>
      </c>
      <c r="Q1194" s="2" t="str">
        <f ca="1">IF(INDEX(Sheet1!E:E,Table2[[#This Row],[//]])="","",INDEX(Sheet1!E:E,Table2[[#This Row],[//]]))</f>
        <v>++</v>
      </c>
    </row>
    <row r="1195" spans="1:17" x14ac:dyDescent="0.25">
      <c r="A1195" s="2">
        <f>IF(OR(Sheet1!A1195=Table1[[#Headers],[NAMA BARANG "JOYKO"]],Sheet1!A1195=""),"",ROW(Sheet1!A1195))</f>
        <v>1195</v>
      </c>
      <c r="B1195" s="2">
        <f>IF(Table1[[#This Row],[NAMA BARANG "JOYKO"]]="","",COUNT(B$2:B1194)+1)</f>
        <v>1129</v>
      </c>
      <c r="C1195" s="2" t="str">
        <f>INDEX(Sheet1!A:A,INDEX(Table1[NAMA BARANG "JOYKO"],MATCH(ROW()-2,Table1[1])))</f>
        <v>Gel Pen GP-337 Paspen Gel</v>
      </c>
      <c r="D1195" s="2" t="str">
        <f t="shared" si="18"/>
        <v>C2:C1194</v>
      </c>
      <c r="E1195" s="2">
        <f ca="1">IF(_xlfn.IFNA(MATCH(Table1[[#This Row],[2]],INDIRECT(Table1[[#This Row],[3]]),0),0)=0,INDEX(Table1[NAMA BARANG "JOYKO"],MATCH(ROW()-2,Table1[1])),"")</f>
        <v>1262</v>
      </c>
      <c r="F1195" s="2">
        <f ca="1">IF(Table1[4]="","",COUNT(F$2:F1194)+1)</f>
        <v>1171</v>
      </c>
      <c r="G1195" s="2" t="str">
        <f ca="1">CELL("FORMAT",Table1[7])</f>
        <v>G</v>
      </c>
      <c r="H1195" s="2"/>
      <c r="I1195" s="2"/>
      <c r="J1195" s="2"/>
      <c r="L1195">
        <f ca="1">INDEX(Table1[4],MATCH(ROW()-2,Table1[5]))</f>
        <v>1288</v>
      </c>
      <c r="M1195" t="str">
        <f ca="1">INDEX(Sheet1!A:A,Table2[[#This Row],[//]])</f>
        <v>Gel Pen Refill GPR-267 (Black)</v>
      </c>
      <c r="N1195" t="str">
        <f ca="1">IF(INDEX(Sheet1!B:B,Table2[[#This Row],[//]])="","",INDEX(Sheet1!B:B,Table2[[#This Row],[//]]))</f>
        <v>24pcsx12smallbxsx18bigbxs</v>
      </c>
      <c r="O1195" s="4">
        <f ca="1">IF(INDEX(Sheet1!C:C,Table2[[#This Row],[//]])="","",INDEX(Sheet1!C:C,Table2[[#This Row],[//]]))</f>
        <v>27600</v>
      </c>
      <c r="P1195" s="2" t="str">
        <f ca="1">IF(INDEX(Sheet1!D:D,Table2[[#This Row],[//]])="","",INDEX(Sheet1!D:D,Table2[[#This Row],[//]]))</f>
        <v>bxs</v>
      </c>
      <c r="Q1195" s="2" t="str">
        <f ca="1">IF(INDEX(Sheet1!E:E,Table2[[#This Row],[//]])="","",INDEX(Sheet1!E:E,Table2[[#This Row],[//]]))</f>
        <v>++</v>
      </c>
    </row>
    <row r="1196" spans="1:17" x14ac:dyDescent="0.25">
      <c r="A1196" s="2">
        <f>IF(OR(Sheet1!A1196=Table1[[#Headers],[NAMA BARANG "JOYKO"]],Sheet1!A1196=""),"",ROW(Sheet1!A1196))</f>
        <v>1196</v>
      </c>
      <c r="B1196" s="2">
        <f>IF(Table1[[#This Row],[NAMA BARANG "JOYKO"]]="","",COUNT(B$2:B1195)+1)</f>
        <v>1130</v>
      </c>
      <c r="C1196" s="2" t="str">
        <f>INDEX(Sheet1!A:A,INDEX(Table1[NAMA BARANG "JOYKO"],MATCH(ROW()-2,Table1[1])))</f>
        <v>Gel Pen GP-339 Flip Gel</v>
      </c>
      <c r="D1196" s="2" t="str">
        <f t="shared" si="18"/>
        <v>C2:C1195</v>
      </c>
      <c r="E1196" s="2">
        <f ca="1">IF(_xlfn.IFNA(MATCH(Table1[[#This Row],[2]],INDIRECT(Table1[[#This Row],[3]]),0),0)=0,INDEX(Table1[NAMA BARANG "JOYKO"],MATCH(ROW()-2,Table1[1])),"")</f>
        <v>1263</v>
      </c>
      <c r="F1196" s="2">
        <f ca="1">IF(Table1[4]="","",COUNT(F$2:F1195)+1)</f>
        <v>1172</v>
      </c>
      <c r="G1196" s="2" t="str">
        <f ca="1">CELL("FORMAT",Table1[7])</f>
        <v>G</v>
      </c>
      <c r="H1196" s="2"/>
      <c r="I1196" s="2"/>
      <c r="J1196" s="2"/>
      <c r="L1196">
        <f ca="1">INDEX(Table1[4],MATCH(ROW()-2,Table1[5]))</f>
        <v>1289</v>
      </c>
      <c r="M1196" t="str">
        <f ca="1">INDEX(Sheet1!A:A,Table2[[#This Row],[//]])</f>
        <v>Gel Pen Refill GPR-341 (Black)</v>
      </c>
      <c r="N1196" t="str">
        <f ca="1">IF(INDEX(Sheet1!B:B,Table2[[#This Row],[//]])="","",INDEX(Sheet1!B:B,Table2[[#This Row],[//]]))</f>
        <v>24pcsx12smallbxsx18bigbxs</v>
      </c>
      <c r="O1196" s="4">
        <f ca="1">IF(INDEX(Sheet1!C:C,Table2[[#This Row],[//]])="","",INDEX(Sheet1!C:C,Table2[[#This Row],[//]]))</f>
        <v>22800</v>
      </c>
      <c r="P1196" s="2" t="str">
        <f ca="1">IF(INDEX(Sheet1!D:D,Table2[[#This Row],[//]])="","",INDEX(Sheet1!D:D,Table2[[#This Row],[//]]))</f>
        <v>bxs</v>
      </c>
      <c r="Q1196" s="2" t="str">
        <f ca="1">IF(INDEX(Sheet1!E:E,Table2[[#This Row],[//]])="","",INDEX(Sheet1!E:E,Table2[[#This Row],[//]]))</f>
        <v>++</v>
      </c>
    </row>
    <row r="1197" spans="1:17" x14ac:dyDescent="0.25">
      <c r="A1197" s="2">
        <f>IF(OR(Sheet1!A1197=Table1[[#Headers],[NAMA BARANG "JOYKO"]],Sheet1!A1197=""),"",ROW(Sheet1!A1197))</f>
        <v>1197</v>
      </c>
      <c r="B1197" s="2">
        <f>IF(Table1[[#This Row],[NAMA BARANG "JOYKO"]]="","",COUNT(B$2:B1196)+1)</f>
        <v>1131</v>
      </c>
      <c r="C1197" s="2" t="str">
        <f>INDEX(Sheet1!A:A,INDEX(Table1[NAMA BARANG "JOYKO"],MATCH(ROW()-2,Table1[1])))</f>
        <v>Gel Pen GP-340 Stone</v>
      </c>
      <c r="D1197" s="2" t="str">
        <f t="shared" si="18"/>
        <v>C2:C1196</v>
      </c>
      <c r="E1197" s="2">
        <f ca="1">IF(_xlfn.IFNA(MATCH(Table1[[#This Row],[2]],INDIRECT(Table1[[#This Row],[3]]),0),0)=0,INDEX(Table1[NAMA BARANG "JOYKO"],MATCH(ROW()-2,Table1[1])),"")</f>
        <v>1264</v>
      </c>
      <c r="F1197" s="2">
        <f ca="1">IF(Table1[4]="","",COUNT(F$2:F1196)+1)</f>
        <v>1173</v>
      </c>
      <c r="G1197" s="2" t="str">
        <f ca="1">CELL("FORMAT",Table1[7])</f>
        <v>G</v>
      </c>
      <c r="H1197" s="2"/>
      <c r="I1197" s="2"/>
      <c r="J1197" s="2"/>
      <c r="L1197">
        <f ca="1">INDEX(Table1[4],MATCH(ROW()-2,Table1[5]))</f>
        <v>1290</v>
      </c>
      <c r="M1197" s="3" t="str">
        <f ca="1">INDEX(Sheet1!A:A,Table2[[#This Row],[//]])</f>
        <v>PENCIL</v>
      </c>
      <c r="N1197" t="str">
        <f ca="1">IF(INDEX(Sheet1!B:B,Table2[[#This Row],[//]])="","",INDEX(Sheet1!B:B,Table2[[#This Row],[//]]))</f>
        <v/>
      </c>
      <c r="O1197" s="4" t="str">
        <f ca="1">IF(INDEX(Sheet1!C:C,Table2[[#This Row],[//]])="","",INDEX(Sheet1!C:C,Table2[[#This Row],[//]]))</f>
        <v/>
      </c>
      <c r="P1197" s="2" t="str">
        <f ca="1">IF(INDEX(Sheet1!D:D,Table2[[#This Row],[//]])="","",INDEX(Sheet1!D:D,Table2[[#This Row],[//]]))</f>
        <v/>
      </c>
      <c r="Q1197" s="2" t="str">
        <f ca="1">IF(INDEX(Sheet1!E:E,Table2[[#This Row],[//]])="","",INDEX(Sheet1!E:E,Table2[[#This Row],[//]]))</f>
        <v/>
      </c>
    </row>
    <row r="1198" spans="1:17" x14ac:dyDescent="0.25">
      <c r="A1198" s="2">
        <f>IF(OR(Sheet1!A1198=Table1[[#Headers],[NAMA BARANG "JOYKO"]],Sheet1!A1198=""),"",ROW(Sheet1!A1198))</f>
        <v>1198</v>
      </c>
      <c r="B1198" s="2">
        <f>IF(Table1[[#This Row],[NAMA BARANG "JOYKO"]]="","",COUNT(B$2:B1197)+1)</f>
        <v>1132</v>
      </c>
      <c r="C1198" s="2" t="str">
        <f>INDEX(Sheet1!A:A,INDEX(Table1[NAMA BARANG "JOYKO"],MATCH(ROW()-2,Table1[1])))</f>
        <v>*Gel Pen</v>
      </c>
      <c r="D1198" s="2" t="str">
        <f t="shared" si="18"/>
        <v>C2:C1197</v>
      </c>
      <c r="E1198" s="2" t="str">
        <f ca="1">IF(_xlfn.IFNA(MATCH(Table1[[#This Row],[2]],INDIRECT(Table1[[#This Row],[3]]),0),0)=0,INDEX(Table1[NAMA BARANG "JOYKO"],MATCH(ROW()-2,Table1[1])),"")</f>
        <v/>
      </c>
      <c r="F1198" s="2" t="str">
        <f ca="1">IF(Table1[4]="","",COUNT(F$2:F1197)+1)</f>
        <v/>
      </c>
      <c r="G1198" s="2" t="str">
        <f ca="1">CELL("FORMAT",Table1[7])</f>
        <v>G</v>
      </c>
      <c r="H1198" s="2"/>
      <c r="I1198" s="2"/>
      <c r="J1198" s="2"/>
      <c r="L1198">
        <f ca="1">INDEX(Table1[4],MATCH(ROW()-2,Table1[5]))</f>
        <v>1291</v>
      </c>
      <c r="M1198" s="3" t="str">
        <f ca="1">INDEX(Sheet1!A:A,Table2[[#This Row],[//]])</f>
        <v>*Color Pencil</v>
      </c>
      <c r="N1198" t="str">
        <f ca="1">IF(INDEX(Sheet1!B:B,Table2[[#This Row],[//]])="","",INDEX(Sheet1!B:B,Table2[[#This Row],[//]]))</f>
        <v/>
      </c>
      <c r="O1198" s="4" t="str">
        <f ca="1">IF(INDEX(Sheet1!C:C,Table2[[#This Row],[//]])="","",INDEX(Sheet1!C:C,Table2[[#This Row],[//]]))</f>
        <v/>
      </c>
      <c r="P1198" s="2" t="str">
        <f ca="1">IF(INDEX(Sheet1!D:D,Table2[[#This Row],[//]])="","",INDEX(Sheet1!D:D,Table2[[#This Row],[//]]))</f>
        <v/>
      </c>
      <c r="Q1198" s="2" t="str">
        <f ca="1">IF(INDEX(Sheet1!E:E,Table2[[#This Row],[//]])="","",INDEX(Sheet1!E:E,Table2[[#This Row],[//]]))</f>
        <v/>
      </c>
    </row>
    <row r="1199" spans="1:17" x14ac:dyDescent="0.25">
      <c r="A1199" s="2">
        <f>IF(OR(Sheet1!A1199=Table1[[#Headers],[NAMA BARANG "JOYKO"]],Sheet1!A1199=""),"",ROW(Sheet1!A1199))</f>
        <v>1199</v>
      </c>
      <c r="B1199" s="2">
        <f>IF(Table1[[#This Row],[NAMA BARANG "JOYKO"]]="","",COUNT(B$2:B1198)+1)</f>
        <v>1133</v>
      </c>
      <c r="C1199" s="2" t="str">
        <f>INDEX(Sheet1!A:A,INDEX(Table1[NAMA BARANG "JOYKO"],MATCH(ROW()-2,Table1[1])))</f>
        <v>Gel Pen GP-343 Pasuteru</v>
      </c>
      <c r="D1199" s="2" t="str">
        <f t="shared" si="18"/>
        <v>C2:C1198</v>
      </c>
      <c r="E1199" s="2">
        <f ca="1">IF(_xlfn.IFNA(MATCH(Table1[[#This Row],[2]],INDIRECT(Table1[[#This Row],[3]]),0),0)=0,INDEX(Table1[NAMA BARANG "JOYKO"],MATCH(ROW()-2,Table1[1])),"")</f>
        <v>1269</v>
      </c>
      <c r="F1199" s="2">
        <f ca="1">IF(Table1[4]="","",COUNT(F$2:F1198)+1)</f>
        <v>1174</v>
      </c>
      <c r="G1199" s="2" t="str">
        <f ca="1">CELL("FORMAT",Table1[7])</f>
        <v>G</v>
      </c>
      <c r="H1199" s="2"/>
      <c r="I1199" s="2"/>
      <c r="J1199" s="2"/>
      <c r="L1199">
        <f ca="1">INDEX(Table1[4],MATCH(ROW()-2,Table1[5]))</f>
        <v>1292</v>
      </c>
      <c r="M1199" t="str">
        <f ca="1">INDEX(Sheet1!A:A,Table2[[#This Row],[//]])</f>
        <v>Bi-Color Pencil CP-Bi100 (12 Color)</v>
      </c>
      <c r="N1199" t="str">
        <f ca="1">IF(INDEX(Sheet1!B:B,Table2[[#This Row],[//]])="","",INDEX(Sheet1!B:B,Table2[[#This Row],[//]]))</f>
        <v xml:space="preserve">24set x 12bxs </v>
      </c>
      <c r="O1199" s="4">
        <f ca="1">IF(INDEX(Sheet1!C:C,Table2[[#This Row],[//]])="","",INDEX(Sheet1!C:C,Table2[[#This Row],[//]]))</f>
        <v>6400</v>
      </c>
      <c r="P1199" s="2" t="str">
        <f ca="1">IF(INDEX(Sheet1!D:D,Table2[[#This Row],[//]])="","",INDEX(Sheet1!D:D,Table2[[#This Row],[//]]))</f>
        <v>set</v>
      </c>
      <c r="Q1199" s="2" t="str">
        <f ca="1">IF(INDEX(Sheet1!E:E,Table2[[#This Row],[//]])="","",INDEX(Sheet1!E:E,Table2[[#This Row],[//]]))</f>
        <v>++</v>
      </c>
    </row>
    <row r="1200" spans="1:17" x14ac:dyDescent="0.25">
      <c r="A1200" s="2">
        <f>IF(OR(Sheet1!A1200=Table1[[#Headers],[NAMA BARANG "JOYKO"]],Sheet1!A1200=""),"",ROW(Sheet1!A1200))</f>
        <v>1200</v>
      </c>
      <c r="B1200" s="2">
        <f>IF(Table1[[#This Row],[NAMA BARANG "JOYKO"]]="","",COUNT(B$2:B1199)+1)</f>
        <v>1134</v>
      </c>
      <c r="C1200" s="2" t="str">
        <f>INDEX(Sheet1!A:A,INDEX(Table1[NAMA BARANG "JOYKO"],MATCH(ROW()-2,Table1[1])))</f>
        <v>Gel Pen GP-346 My Team (Black,Blue)</v>
      </c>
      <c r="D1200" s="2" t="str">
        <f t="shared" si="18"/>
        <v>C2:C1199</v>
      </c>
      <c r="E1200" s="2">
        <f ca="1">IF(_xlfn.IFNA(MATCH(Table1[[#This Row],[2]],INDIRECT(Table1[[#This Row],[3]]),0),0)=0,INDEX(Table1[NAMA BARANG "JOYKO"],MATCH(ROW()-2,Table1[1])),"")</f>
        <v>1270</v>
      </c>
      <c r="F1200" s="2">
        <f ca="1">IF(Table1[4]="","",COUNT(F$2:F1199)+1)</f>
        <v>1175</v>
      </c>
      <c r="G1200" s="2" t="str">
        <f ca="1">CELL("FORMAT",Table1[7])</f>
        <v>G</v>
      </c>
      <c r="H1200" s="2"/>
      <c r="I1200" s="2"/>
      <c r="J1200" s="2"/>
      <c r="L1200">
        <f ca="1">INDEX(Table1[4],MATCH(ROW()-2,Table1[5]))</f>
        <v>1293</v>
      </c>
      <c r="M1200" t="str">
        <f ca="1">INDEX(Sheet1!A:A,Table2[[#This Row],[//]])</f>
        <v>Bi-Color Pencil CP-Bi101 (24 Color)</v>
      </c>
      <c r="N1200" t="str">
        <f ca="1">IF(INDEX(Sheet1!B:B,Table2[[#This Row],[//]])="","",INDEX(Sheet1!B:B,Table2[[#This Row],[//]]))</f>
        <v>12set x 12bxs</v>
      </c>
      <c r="O1200" s="4">
        <f ca="1">IF(INDEX(Sheet1!C:C,Table2[[#This Row],[//]])="","",INDEX(Sheet1!C:C,Table2[[#This Row],[//]]))</f>
        <v>12200</v>
      </c>
      <c r="P1200" s="2" t="str">
        <f ca="1">IF(INDEX(Sheet1!D:D,Table2[[#This Row],[//]])="","",INDEX(Sheet1!D:D,Table2[[#This Row],[//]]))</f>
        <v>set</v>
      </c>
      <c r="Q1200" s="2" t="str">
        <f ca="1">IF(INDEX(Sheet1!E:E,Table2[[#This Row],[//]])="","",INDEX(Sheet1!E:E,Table2[[#This Row],[//]]))</f>
        <v>++</v>
      </c>
    </row>
    <row r="1201" spans="1:17" x14ac:dyDescent="0.25">
      <c r="A1201" s="2">
        <f>IF(OR(Sheet1!A1201=Table1[[#Headers],[NAMA BARANG "JOYKO"]],Sheet1!A1201=""),"",ROW(Sheet1!A1201))</f>
        <v>1201</v>
      </c>
      <c r="B1201" s="2">
        <f>IF(Table1[[#This Row],[NAMA BARANG "JOYKO"]]="","",COUNT(B$2:B1200)+1)</f>
        <v>1135</v>
      </c>
      <c r="C1201" s="2" t="str">
        <f>INDEX(Sheet1!A:A,INDEX(Table1[NAMA BARANG "JOYKO"],MATCH(ROW()-2,Table1[1])))</f>
        <v>Gel Pen GP-347 Grandez</v>
      </c>
      <c r="D1201" s="2" t="str">
        <f t="shared" si="18"/>
        <v>C2:C1200</v>
      </c>
      <c r="E1201" s="2">
        <f ca="1">IF(_xlfn.IFNA(MATCH(Table1[[#This Row],[2]],INDIRECT(Table1[[#This Row],[3]]),0),0)=0,INDEX(Table1[NAMA BARANG "JOYKO"],MATCH(ROW()-2,Table1[1])),"")</f>
        <v>1271</v>
      </c>
      <c r="F1201" s="2">
        <f ca="1">IF(Table1[4]="","",COUNT(F$2:F1200)+1)</f>
        <v>1176</v>
      </c>
      <c r="G1201" s="2" t="str">
        <f ca="1">CELL("FORMAT",Table1[7])</f>
        <v>G</v>
      </c>
      <c r="H1201" s="2"/>
      <c r="I1201" s="2"/>
      <c r="J1201" s="2"/>
      <c r="L1201">
        <f ca="1">INDEX(Table1[4],MATCH(ROW()-2,Table1[5]))</f>
        <v>1295</v>
      </c>
      <c r="M1201" t="str">
        <f ca="1">INDEX(Sheet1!A:A,Table2[[#This Row],[//]])</f>
        <v>Color Pencil CP-0127 (48 color)</v>
      </c>
      <c r="N1201" t="str">
        <f ca="1">IF(INDEX(Sheet1!B:B,Table2[[#This Row],[//]])="","",INDEX(Sheet1!B:B,Table2[[#This Row],[//]]))</f>
        <v>6set x 6bxs</v>
      </c>
      <c r="O1201" s="4">
        <f ca="1">IF(INDEX(Sheet1!C:C,Table2[[#This Row],[//]])="","",INDEX(Sheet1!C:C,Table2[[#This Row],[//]]))</f>
        <v>48000</v>
      </c>
      <c r="P1201" s="2" t="str">
        <f ca="1">IF(INDEX(Sheet1!D:D,Table2[[#This Row],[//]])="","",INDEX(Sheet1!D:D,Table2[[#This Row],[//]]))</f>
        <v>set</v>
      </c>
      <c r="Q1201" s="2" t="str">
        <f ca="1">IF(INDEX(Sheet1!E:E,Table2[[#This Row],[//]])="","",INDEX(Sheet1!E:E,Table2[[#This Row],[//]]))</f>
        <v>++</v>
      </c>
    </row>
    <row r="1202" spans="1:17" x14ac:dyDescent="0.25">
      <c r="A1202" s="2">
        <f>IF(OR(Sheet1!A1202=Table1[[#Headers],[NAMA BARANG "JOYKO"]],Sheet1!A1202=""),"",ROW(Sheet1!A1202))</f>
        <v>1202</v>
      </c>
      <c r="B1202" s="2">
        <f>IF(Table1[[#This Row],[NAMA BARANG "JOYKO"]]="","",COUNT(B$2:B1201)+1)</f>
        <v>1136</v>
      </c>
      <c r="C1202" s="2" t="str">
        <f>INDEX(Sheet1!A:A,INDEX(Table1[NAMA BARANG "JOYKO"],MATCH(ROW()-2,Table1[1])))</f>
        <v>*Liner Pen</v>
      </c>
      <c r="D1202" s="2" t="str">
        <f t="shared" si="18"/>
        <v>C2:C1201</v>
      </c>
      <c r="E1202" s="2">
        <f ca="1">IF(_xlfn.IFNA(MATCH(Table1[[#This Row],[2]],INDIRECT(Table1[[#This Row],[3]]),0),0)=0,INDEX(Table1[NAMA BARANG "JOYKO"],MATCH(ROW()-2,Table1[1])),"")</f>
        <v>1272</v>
      </c>
      <c r="F1202" s="2">
        <f ca="1">IF(Table1[4]="","",COUNT(F$2:F1201)+1)</f>
        <v>1177</v>
      </c>
      <c r="G1202" s="2" t="str">
        <f ca="1">CELL("FORMAT",Table1[7])</f>
        <v>G</v>
      </c>
      <c r="H1202" s="2"/>
      <c r="I1202" s="2"/>
      <c r="J1202" s="2"/>
      <c r="L1202">
        <f ca="1">INDEX(Table1[4],MATCH(ROW()-2,Table1[5]))</f>
        <v>1296</v>
      </c>
      <c r="M1202" t="str">
        <f ca="1">INDEX(Sheet1!A:A,Table2[[#This Row],[//]])</f>
        <v>Color Pencil CP-12TC (12 color)</v>
      </c>
      <c r="N1202" t="str">
        <f ca="1">IF(INDEX(Sheet1!B:B,Table2[[#This Row],[//]])="","",INDEX(Sheet1!B:B,Table2[[#This Row],[//]]))</f>
        <v>12set x 12bxs</v>
      </c>
      <c r="O1202" s="4">
        <f ca="1">IF(INDEX(Sheet1!C:C,Table2[[#This Row],[//]])="","",INDEX(Sheet1!C:C,Table2[[#This Row],[//]]))</f>
        <v>16900</v>
      </c>
      <c r="P1202" s="2" t="str">
        <f ca="1">IF(INDEX(Sheet1!D:D,Table2[[#This Row],[//]])="","",INDEX(Sheet1!D:D,Table2[[#This Row],[//]]))</f>
        <v>set</v>
      </c>
      <c r="Q1202" s="2" t="str">
        <f ca="1">IF(INDEX(Sheet1!E:E,Table2[[#This Row],[//]])="","",INDEX(Sheet1!E:E,Table2[[#This Row],[//]]))</f>
        <v>++</v>
      </c>
    </row>
    <row r="1203" spans="1:17" x14ac:dyDescent="0.25">
      <c r="A1203" s="2">
        <f>IF(OR(Sheet1!A1203=Table1[[#Headers],[NAMA BARANG "JOYKO"]],Sheet1!A1203=""),"",ROW(Sheet1!A1203))</f>
        <v>1203</v>
      </c>
      <c r="B1203" s="2">
        <f>IF(Table1[[#This Row],[NAMA BARANG "JOYKO"]]="","",COUNT(B$2:B1202)+1)</f>
        <v>1137</v>
      </c>
      <c r="C1203" s="2" t="str">
        <f>INDEX(Sheet1!A:A,INDEX(Table1[NAMA BARANG "JOYKO"],MATCH(ROW()-2,Table1[1])))</f>
        <v>Liner Pen CLP-59-12</v>
      </c>
      <c r="D1203" s="2" t="str">
        <f t="shared" si="18"/>
        <v>C2:C1202</v>
      </c>
      <c r="E1203" s="2">
        <f ca="1">IF(_xlfn.IFNA(MATCH(Table1[[#This Row],[2]],INDIRECT(Table1[[#This Row],[3]]),0),0)=0,INDEX(Table1[NAMA BARANG "JOYKO"],MATCH(ROW()-2,Table1[1])),"")</f>
        <v>1273</v>
      </c>
      <c r="F1203" s="2">
        <f ca="1">IF(Table1[4]="","",COUNT(F$2:F1202)+1)</f>
        <v>1178</v>
      </c>
      <c r="G1203" s="2" t="str">
        <f ca="1">CELL("FORMAT",Table1[7])</f>
        <v>G</v>
      </c>
      <c r="H1203" s="2"/>
      <c r="I1203" s="2"/>
      <c r="J1203" s="2"/>
      <c r="L1203">
        <f ca="1">INDEX(Table1[4],MATCH(ROW()-2,Table1[5]))</f>
        <v>1297</v>
      </c>
      <c r="M1203" t="str">
        <f ca="1">INDEX(Sheet1!A:A,Table2[[#This Row],[//]])</f>
        <v>Color Pencil CP-24TC (24 color)</v>
      </c>
      <c r="N1203" t="str">
        <f ca="1">IF(INDEX(Sheet1!B:B,Table2[[#This Row],[//]])="","",INDEX(Sheet1!B:B,Table2[[#This Row],[//]]))</f>
        <v>6set x 12bxs</v>
      </c>
      <c r="O1203" s="4">
        <f ca="1">IF(INDEX(Sheet1!C:C,Table2[[#This Row],[//]])="","",INDEX(Sheet1!C:C,Table2[[#This Row],[//]]))</f>
        <v>33800</v>
      </c>
      <c r="P1203" s="2" t="str">
        <f ca="1">IF(INDEX(Sheet1!D:D,Table2[[#This Row],[//]])="","",INDEX(Sheet1!D:D,Table2[[#This Row],[//]]))</f>
        <v>set</v>
      </c>
      <c r="Q1203" s="2" t="str">
        <f ca="1">IF(INDEX(Sheet1!E:E,Table2[[#This Row],[//]])="","",INDEX(Sheet1!E:E,Table2[[#This Row],[//]]))</f>
        <v>++</v>
      </c>
    </row>
    <row r="1204" spans="1:17" x14ac:dyDescent="0.25">
      <c r="A1204" s="2">
        <f>IF(OR(Sheet1!A1204=Table1[[#Headers],[NAMA BARANG "JOYKO"]],Sheet1!A1204=""),"",ROW(Sheet1!A1204))</f>
        <v>1204</v>
      </c>
      <c r="B1204" s="2">
        <f>IF(Table1[[#This Row],[NAMA BARANG "JOYKO"]]="","",COUNT(B$2:B1203)+1)</f>
        <v>1138</v>
      </c>
      <c r="C1204" s="2" t="str">
        <f>INDEX(Sheet1!A:A,INDEX(Table1[NAMA BARANG "JOYKO"],MATCH(ROW()-2,Table1[1])))</f>
        <v>*Pen Stand</v>
      </c>
      <c r="D1204" s="2" t="str">
        <f t="shared" si="18"/>
        <v>C2:C1203</v>
      </c>
      <c r="E1204" s="2">
        <f ca="1">IF(_xlfn.IFNA(MATCH(Table1[[#This Row],[2]],INDIRECT(Table1[[#This Row],[3]]),0),0)=0,INDEX(Table1[NAMA BARANG "JOYKO"],MATCH(ROW()-2,Table1[1])),"")</f>
        <v>1274</v>
      </c>
      <c r="F1204" s="2">
        <f ca="1">IF(Table1[4]="","",COUNT(F$2:F1203)+1)</f>
        <v>1179</v>
      </c>
      <c r="G1204" s="2" t="str">
        <f ca="1">CELL("FORMAT",Table1[7])</f>
        <v>G</v>
      </c>
      <c r="H1204" s="2"/>
      <c r="I1204" s="2"/>
      <c r="J1204" s="2"/>
      <c r="L1204">
        <f ca="1">INDEX(Table1[4],MATCH(ROW()-2,Table1[5]))</f>
        <v>1298</v>
      </c>
      <c r="M1204" t="str">
        <f ca="1">INDEX(Sheet1!A:A,Table2[[#This Row],[//]])</f>
        <v>Color Pencil CP-12PB (12 color)</v>
      </c>
      <c r="N1204" t="str">
        <f ca="1">IF(INDEX(Sheet1!B:B,Table2[[#This Row],[//]])="","",INDEX(Sheet1!B:B,Table2[[#This Row],[//]]))</f>
        <v>12set x 12bxs</v>
      </c>
      <c r="O1204" s="4">
        <f ca="1">IF(INDEX(Sheet1!C:C,Table2[[#This Row],[//]])="","",INDEX(Sheet1!C:C,Table2[[#This Row],[//]]))</f>
        <v>10600</v>
      </c>
      <c r="P1204" s="2" t="str">
        <f ca="1">IF(INDEX(Sheet1!D:D,Table2[[#This Row],[//]])="","",INDEX(Sheet1!D:D,Table2[[#This Row],[//]]))</f>
        <v>set</v>
      </c>
      <c r="Q1204" s="2" t="str">
        <f ca="1">IF(INDEX(Sheet1!E:E,Table2[[#This Row],[//]])="","",INDEX(Sheet1!E:E,Table2[[#This Row],[//]]))</f>
        <v>++</v>
      </c>
    </row>
    <row r="1205" spans="1:17" x14ac:dyDescent="0.25">
      <c r="A1205" s="2">
        <f>IF(OR(Sheet1!A1205=Table1[[#Headers],[NAMA BARANG "JOYKO"]],Sheet1!A1205=""),"",ROW(Sheet1!A1205))</f>
        <v>1205</v>
      </c>
      <c r="B1205" s="2">
        <f>IF(Table1[[#This Row],[NAMA BARANG "JOYKO"]]="","",COUNT(B$2:B1204)+1)</f>
        <v>1139</v>
      </c>
      <c r="C1205" s="2" t="str">
        <f>INDEX(Sheet1!A:A,INDEX(Table1[NAMA BARANG "JOYKO"],MATCH(ROW()-2,Table1[1])))</f>
        <v>Pen Stand PSGP-147 (Gel Pen)</v>
      </c>
      <c r="D1205" s="2" t="str">
        <f t="shared" si="18"/>
        <v>C2:C1204</v>
      </c>
      <c r="E1205" s="2">
        <f ca="1">IF(_xlfn.IFNA(MATCH(Table1[[#This Row],[2]],INDIRECT(Table1[[#This Row],[3]]),0),0)=0,INDEX(Table1[NAMA BARANG "JOYKO"],MATCH(ROW()-2,Table1[1])),"")</f>
        <v>1275</v>
      </c>
      <c r="F1205" s="2">
        <f ca="1">IF(Table1[4]="","",COUNT(F$2:F1204)+1)</f>
        <v>1180</v>
      </c>
      <c r="G1205" s="2" t="str">
        <f ca="1">CELL("FORMAT",Table1[7])</f>
        <v>G</v>
      </c>
      <c r="H1205" s="2"/>
      <c r="I1205" s="2"/>
      <c r="J1205" s="2"/>
      <c r="L1205">
        <f ca="1">INDEX(Table1[4],MATCH(ROW()-2,Table1[5]))</f>
        <v>1299</v>
      </c>
      <c r="M1205" t="str">
        <f ca="1">INDEX(Sheet1!A:A,Table2[[#This Row],[//]])</f>
        <v>Color Pencil CP-24PB (24 color)</v>
      </c>
      <c r="N1205" t="str">
        <f ca="1">IF(INDEX(Sheet1!B:B,Table2[[#This Row],[//]])="","",INDEX(Sheet1!B:B,Table2[[#This Row],[//]]))</f>
        <v>6set x 12bxs</v>
      </c>
      <c r="O1205" s="4">
        <f ca="1">IF(INDEX(Sheet1!C:C,Table2[[#This Row],[//]])="","",INDEX(Sheet1!C:C,Table2[[#This Row],[//]]))</f>
        <v>21200</v>
      </c>
      <c r="P1205" s="2" t="str">
        <f ca="1">IF(INDEX(Sheet1!D:D,Table2[[#This Row],[//]])="","",INDEX(Sheet1!D:D,Table2[[#This Row],[//]]))</f>
        <v>set</v>
      </c>
      <c r="Q1205" s="2" t="str">
        <f ca="1">IF(INDEX(Sheet1!E:E,Table2[[#This Row],[//]])="","",INDEX(Sheet1!E:E,Table2[[#This Row],[//]]))</f>
        <v>++</v>
      </c>
    </row>
    <row r="1206" spans="1:17" x14ac:dyDescent="0.25">
      <c r="A1206" s="2">
        <f>IF(OR(Sheet1!A1206=Table1[[#Headers],[NAMA BARANG "JOYKO"]],Sheet1!A1206=""),"",ROW(Sheet1!A1206))</f>
        <v>1206</v>
      </c>
      <c r="B1206" s="2">
        <f>IF(Table1[[#This Row],[NAMA BARANG "JOYKO"]]="","",COUNT(B$2:B1205)+1)</f>
        <v>1140</v>
      </c>
      <c r="C1206" s="2" t="str">
        <f>INDEX(Sheet1!A:A,INDEX(Table1[NAMA BARANG "JOYKO"],MATCH(ROW()-2,Table1[1])))</f>
        <v>Pen Stand PSBP-150 (Ball Pen)</v>
      </c>
      <c r="D1206" s="2" t="str">
        <f t="shared" si="18"/>
        <v>C2:C1205</v>
      </c>
      <c r="E1206" s="2">
        <f ca="1">IF(_xlfn.IFNA(MATCH(Table1[[#This Row],[2]],INDIRECT(Table1[[#This Row],[3]]),0),0)=0,INDEX(Table1[NAMA BARANG "JOYKO"],MATCH(ROW()-2,Table1[1])),"")</f>
        <v>1276</v>
      </c>
      <c r="F1206" s="2">
        <f ca="1">IF(Table1[4]="","",COUNT(F$2:F1205)+1)</f>
        <v>1181</v>
      </c>
      <c r="G1206" s="2" t="str">
        <f ca="1">CELL("FORMAT",Table1[7])</f>
        <v>G</v>
      </c>
      <c r="H1206" s="2"/>
      <c r="I1206" s="2"/>
      <c r="J1206" s="2"/>
      <c r="L1206">
        <f ca="1">INDEX(Table1[4],MATCH(ROW()-2,Table1[5]))</f>
        <v>1300</v>
      </c>
      <c r="M1206" t="str">
        <f ca="1">INDEX(Sheet1!A:A,Table2[[#This Row],[//]])</f>
        <v>Color Pencil CP-36PB (36 color)</v>
      </c>
      <c r="N1206" t="str">
        <f ca="1">IF(INDEX(Sheet1!B:B,Table2[[#This Row],[//]])="","",INDEX(Sheet1!B:B,Table2[[#This Row],[//]]))</f>
        <v>6set x 8bxs</v>
      </c>
      <c r="O1206" s="4">
        <f ca="1">IF(INDEX(Sheet1!C:C,Table2[[#This Row],[//]])="","",INDEX(Sheet1!C:C,Table2[[#This Row],[//]]))</f>
        <v>35000</v>
      </c>
      <c r="P1206" s="2" t="str">
        <f ca="1">IF(INDEX(Sheet1!D:D,Table2[[#This Row],[//]])="","",INDEX(Sheet1!D:D,Table2[[#This Row],[//]]))</f>
        <v>set</v>
      </c>
      <c r="Q1206" s="2" t="str">
        <f ca="1">IF(INDEX(Sheet1!E:E,Table2[[#This Row],[//]])="","",INDEX(Sheet1!E:E,Table2[[#This Row],[//]]))</f>
        <v>++</v>
      </c>
    </row>
    <row r="1207" spans="1:17" x14ac:dyDescent="0.25">
      <c r="A1207" s="2">
        <f>IF(OR(Sheet1!A1207=Table1[[#Headers],[NAMA BARANG "JOYKO"]],Sheet1!A1207=""),"",ROW(Sheet1!A1207))</f>
        <v>1207</v>
      </c>
      <c r="B1207" s="2">
        <f>IF(Table1[[#This Row],[NAMA BARANG "JOYKO"]]="","",COUNT(B$2:B1206)+1)</f>
        <v>1141</v>
      </c>
      <c r="C1207" s="2" t="str">
        <f>INDEX(Sheet1!A:A,INDEX(Table1[NAMA BARANG "JOYKO"],MATCH(ROW()-2,Table1[1])))</f>
        <v>Pen Stand PSGP-172 (Gel Pen)</v>
      </c>
      <c r="D1207" s="2" t="str">
        <f t="shared" si="18"/>
        <v>C2:C1206</v>
      </c>
      <c r="E1207" s="2">
        <f ca="1">IF(_xlfn.IFNA(MATCH(Table1[[#This Row],[2]],INDIRECT(Table1[[#This Row],[3]]),0),0)=0,INDEX(Table1[NAMA BARANG "JOYKO"],MATCH(ROW()-2,Table1[1])),"")</f>
        <v>1277</v>
      </c>
      <c r="F1207" s="2">
        <f ca="1">IF(Table1[4]="","",COUNT(F$2:F1206)+1)</f>
        <v>1182</v>
      </c>
      <c r="G1207" s="2" t="str">
        <f ca="1">CELL("FORMAT",Table1[7])</f>
        <v>G</v>
      </c>
      <c r="H1207" s="2"/>
      <c r="I1207" s="2"/>
      <c r="J1207" s="2"/>
      <c r="L1207">
        <f ca="1">INDEX(Table1[4],MATCH(ROW()-2,Table1[5]))</f>
        <v>1301</v>
      </c>
      <c r="M1207" t="str">
        <f ca="1">INDEX(Sheet1!A:A,Table2[[#This Row],[//]])</f>
        <v>Color Pencil CP-48PB (48 color)</v>
      </c>
      <c r="N1207" t="str">
        <f ca="1">IF(INDEX(Sheet1!B:B,Table2[[#This Row],[//]])="","",INDEX(Sheet1!B:B,Table2[[#This Row],[//]]))</f>
        <v>6set x 6bxs</v>
      </c>
      <c r="O1207" s="4">
        <f ca="1">IF(INDEX(Sheet1!C:C,Table2[[#This Row],[//]])="","",INDEX(Sheet1!C:C,Table2[[#This Row],[//]]))</f>
        <v>49500</v>
      </c>
      <c r="P1207" s="2" t="str">
        <f ca="1">IF(INDEX(Sheet1!D:D,Table2[[#This Row],[//]])="","",INDEX(Sheet1!D:D,Table2[[#This Row],[//]]))</f>
        <v>set</v>
      </c>
      <c r="Q1207" s="2" t="str">
        <f ca="1">IF(INDEX(Sheet1!E:E,Table2[[#This Row],[//]])="","",INDEX(Sheet1!E:E,Table2[[#This Row],[//]]))</f>
        <v>++</v>
      </c>
    </row>
    <row r="1208" spans="1:17" x14ac:dyDescent="0.25">
      <c r="A1208" s="2">
        <f>IF(OR(Sheet1!A1208=Table1[[#Headers],[NAMA BARANG "JOYKO"]],Sheet1!A1208=""),"",ROW(Sheet1!A1208))</f>
        <v>1208</v>
      </c>
      <c r="B1208" s="2">
        <f>IF(Table1[[#This Row],[NAMA BARANG "JOYKO"]]="","",COUNT(B$2:B1207)+1)</f>
        <v>1142</v>
      </c>
      <c r="C1208" s="2" t="str">
        <f>INDEX(Sheet1!A:A,INDEX(Table1[NAMA BARANG "JOYKO"],MATCH(ROW()-2,Table1[1])))</f>
        <v>Pen Stand PSBP-177 (Ball Pen)</v>
      </c>
      <c r="D1208" s="2" t="str">
        <f t="shared" si="18"/>
        <v>C2:C1207</v>
      </c>
      <c r="E1208" s="2">
        <f ca="1">IF(_xlfn.IFNA(MATCH(Table1[[#This Row],[2]],INDIRECT(Table1[[#This Row],[3]]),0),0)=0,INDEX(Table1[NAMA BARANG "JOYKO"],MATCH(ROW()-2,Table1[1])),"")</f>
        <v>1278</v>
      </c>
      <c r="F1208" s="2">
        <f ca="1">IF(Table1[4]="","",COUNT(F$2:F1207)+1)</f>
        <v>1183</v>
      </c>
      <c r="G1208" s="2" t="str">
        <f ca="1">CELL("FORMAT",Table1[7])</f>
        <v>G</v>
      </c>
      <c r="H1208" s="2"/>
      <c r="I1208" s="2"/>
      <c r="J1208" s="2"/>
      <c r="L1208">
        <f ca="1">INDEX(Table1[4],MATCH(ROW()-2,Table1[5]))</f>
        <v>1302</v>
      </c>
      <c r="M1208" t="str">
        <f ca="1">INDEX(Sheet1!A:A,Table2[[#This Row],[//]])</f>
        <v>Color Pencil CP-TR-12PB (12 color) Triangle</v>
      </c>
      <c r="N1208" t="str">
        <f ca="1">IF(INDEX(Sheet1!B:B,Table2[[#This Row],[//]])="","",INDEX(Sheet1!B:B,Table2[[#This Row],[//]]))</f>
        <v>12set x 12bxs</v>
      </c>
      <c r="O1208" s="4">
        <f ca="1">IF(INDEX(Sheet1!C:C,Table2[[#This Row],[//]])="","",INDEX(Sheet1!C:C,Table2[[#This Row],[//]]))</f>
        <v>10600</v>
      </c>
      <c r="P1208" s="2" t="str">
        <f ca="1">IF(INDEX(Sheet1!D:D,Table2[[#This Row],[//]])="","",INDEX(Sheet1!D:D,Table2[[#This Row],[//]]))</f>
        <v>set</v>
      </c>
      <c r="Q1208" s="2" t="str">
        <f ca="1">IF(INDEX(Sheet1!E:E,Table2[[#This Row],[//]])="","",INDEX(Sheet1!E:E,Table2[[#This Row],[//]]))</f>
        <v>++</v>
      </c>
    </row>
    <row r="1209" spans="1:17" x14ac:dyDescent="0.25">
      <c r="A1209" s="2">
        <f>IF(OR(Sheet1!A1209=Table1[[#Headers],[NAMA BARANG "JOYKO"]],Sheet1!A1209=""),"",ROW(Sheet1!A1209))</f>
        <v>1209</v>
      </c>
      <c r="B1209" s="2">
        <f>IF(Table1[[#This Row],[NAMA BARANG "JOYKO"]]="","",COUNT(B$2:B1208)+1)</f>
        <v>1143</v>
      </c>
      <c r="C1209" s="2" t="str">
        <f>INDEX(Sheet1!A:A,INDEX(Table1[NAMA BARANG "JOYKO"],MATCH(ROW()-2,Table1[1])))</f>
        <v>Pen Stand PSBP-221 (Ball Pen)</v>
      </c>
      <c r="D1209" s="2" t="str">
        <f t="shared" si="18"/>
        <v>C2:C1208</v>
      </c>
      <c r="E1209" s="2">
        <f ca="1">IF(_xlfn.IFNA(MATCH(Table1[[#This Row],[2]],INDIRECT(Table1[[#This Row],[3]]),0),0)=0,INDEX(Table1[NAMA BARANG "JOYKO"],MATCH(ROW()-2,Table1[1])),"")</f>
        <v>1279</v>
      </c>
      <c r="F1209" s="2">
        <f ca="1">IF(Table1[4]="","",COUNT(F$2:F1208)+1)</f>
        <v>1184</v>
      </c>
      <c r="G1209" s="2" t="str">
        <f ca="1">CELL("FORMAT",Table1[7])</f>
        <v>G</v>
      </c>
      <c r="H1209" s="2"/>
      <c r="I1209" s="2"/>
      <c r="J1209" s="2"/>
      <c r="L1209">
        <f ca="1">INDEX(Table1[4],MATCH(ROW()-2,Table1[5]))</f>
        <v>1303</v>
      </c>
      <c r="M1209" t="str">
        <f ca="1">INDEX(Sheet1!A:A,Table2[[#This Row],[//]])</f>
        <v>Color Pencil CP-TR-24PB (24 color) Triangle</v>
      </c>
      <c r="N1209" t="str">
        <f ca="1">IF(INDEX(Sheet1!B:B,Table2[[#This Row],[//]])="","",INDEX(Sheet1!B:B,Table2[[#This Row],[//]]))</f>
        <v>6set x 12bxs</v>
      </c>
      <c r="O1209" s="4">
        <f ca="1">IF(INDEX(Sheet1!C:C,Table2[[#This Row],[//]])="","",INDEX(Sheet1!C:C,Table2[[#This Row],[//]]))</f>
        <v>21200</v>
      </c>
      <c r="P1209" s="2" t="str">
        <f ca="1">IF(INDEX(Sheet1!D:D,Table2[[#This Row],[//]])="","",INDEX(Sheet1!D:D,Table2[[#This Row],[//]]))</f>
        <v>set</v>
      </c>
      <c r="Q1209" s="2" t="str">
        <f ca="1">IF(INDEX(Sheet1!E:E,Table2[[#This Row],[//]])="","",INDEX(Sheet1!E:E,Table2[[#This Row],[//]]))</f>
        <v>++</v>
      </c>
    </row>
    <row r="1210" spans="1:17" x14ac:dyDescent="0.25">
      <c r="A1210" s="2" t="str">
        <f>IF(OR(Sheet1!A1210=Table1[[#Headers],[NAMA BARANG "JOYKO"]],Sheet1!A1210=""),"",ROW(Sheet1!A1210))</f>
        <v/>
      </c>
      <c r="B1210" s="2" t="str">
        <f>IF(Table1[[#This Row],[NAMA BARANG "JOYKO"]]="","",COUNT(B$2:B1209)+1)</f>
        <v/>
      </c>
      <c r="C1210" s="2" t="str">
        <f>INDEX(Sheet1!A:A,INDEX(Table1[NAMA BARANG "JOYKO"],MATCH(ROW()-2,Table1[1])))</f>
        <v>Pen Stand PSGP-300 (Gel Pen)</v>
      </c>
      <c r="D1210" s="2" t="str">
        <f t="shared" si="18"/>
        <v>C2:C1209</v>
      </c>
      <c r="E1210" s="2">
        <f ca="1">IF(_xlfn.IFNA(MATCH(Table1[[#This Row],[2]],INDIRECT(Table1[[#This Row],[3]]),0),0)=0,INDEX(Table1[NAMA BARANG "JOYKO"],MATCH(ROW()-2,Table1[1])),"")</f>
        <v>1280</v>
      </c>
      <c r="F1210" s="2">
        <f ca="1">IF(Table1[4]="","",COUNT(F$2:F1209)+1)</f>
        <v>1185</v>
      </c>
      <c r="G1210" s="2" t="str">
        <f ca="1">CELL("FORMAT",Table1[7])</f>
        <v>G</v>
      </c>
      <c r="H1210" s="2"/>
      <c r="I1210" s="2"/>
      <c r="J1210" s="2"/>
      <c r="L1210">
        <f ca="1">INDEX(Table1[4],MATCH(ROW()-2,Table1[5]))</f>
        <v>1304</v>
      </c>
      <c r="M1210" t="str">
        <f ca="1">INDEX(Sheet1!A:A,Table2[[#This Row],[//]])</f>
        <v>Color Pencil CP-S12 (Mini, 12 Color )</v>
      </c>
      <c r="N1210" t="str">
        <f ca="1">IF(INDEX(Sheet1!B:B,Table2[[#This Row],[//]])="","",INDEX(Sheet1!B:B,Table2[[#This Row],[//]]))</f>
        <v xml:space="preserve">24set x 12bxs </v>
      </c>
      <c r="O1210" s="4">
        <f ca="1">IF(INDEX(Sheet1!C:C,Table2[[#This Row],[//]])="","",INDEX(Sheet1!C:C,Table2[[#This Row],[//]]))</f>
        <v>6700</v>
      </c>
      <c r="P1210" s="2" t="str">
        <f ca="1">IF(INDEX(Sheet1!D:D,Table2[[#This Row],[//]])="","",INDEX(Sheet1!D:D,Table2[[#This Row],[//]]))</f>
        <v>set</v>
      </c>
      <c r="Q1210" s="2" t="str">
        <f ca="1">IF(INDEX(Sheet1!E:E,Table2[[#This Row],[//]])="","",INDEX(Sheet1!E:E,Table2[[#This Row],[//]]))</f>
        <v>++</v>
      </c>
    </row>
    <row r="1211" spans="1:17" x14ac:dyDescent="0.25">
      <c r="A1211" s="2" t="str">
        <f>IF(OR(Sheet1!A1211=Table1[[#Headers],[NAMA BARANG "JOYKO"]],Sheet1!A1211=""),"",ROW(Sheet1!A1211))</f>
        <v/>
      </c>
      <c r="B1211" s="2" t="str">
        <f>IF(Table1[[#This Row],[NAMA BARANG "JOYKO"]]="","",COUNT(B$2:B1210)+1)</f>
        <v/>
      </c>
      <c r="C1211" s="2" t="str">
        <f>INDEX(Sheet1!A:A,INDEX(Table1[NAMA BARANG "JOYKO"],MATCH(ROW()-2,Table1[1])))</f>
        <v>*Roller Pen</v>
      </c>
      <c r="D1211" s="2" t="str">
        <f t="shared" si="18"/>
        <v>C2:C1210</v>
      </c>
      <c r="E1211" s="2">
        <f ca="1">IF(_xlfn.IFNA(MATCH(Table1[[#This Row],[2]],INDIRECT(Table1[[#This Row],[3]]),0),0)=0,INDEX(Table1[NAMA BARANG "JOYKO"],MATCH(ROW()-2,Table1[1])),"")</f>
        <v>1281</v>
      </c>
      <c r="F1211" s="2">
        <f ca="1">IF(Table1[4]="","",COUNT(F$2:F1210)+1)</f>
        <v>1186</v>
      </c>
      <c r="G1211" s="2" t="str">
        <f ca="1">CELL("FORMAT",Table1[7])</f>
        <v>G</v>
      </c>
      <c r="H1211" s="2"/>
      <c r="I1211" s="2"/>
      <c r="J1211" s="2"/>
      <c r="L1211">
        <f ca="1">INDEX(Table1[4],MATCH(ROW()-2,Table1[5]))</f>
        <v>1305</v>
      </c>
      <c r="M1211" t="str">
        <f ca="1">INDEX(Sheet1!A:A,Table2[[#This Row],[//]])</f>
        <v>Color Pencil CP-S24 (Mini, 24 Color)</v>
      </c>
      <c r="N1211" t="str">
        <f ca="1">IF(INDEX(Sheet1!B:B,Table2[[#This Row],[//]])="","",INDEX(Sheet1!B:B,Table2[[#This Row],[//]]))</f>
        <v>12set x 12bxs</v>
      </c>
      <c r="O1211" s="4">
        <f ca="1">IF(INDEX(Sheet1!C:C,Table2[[#This Row],[//]])="","",INDEX(Sheet1!C:C,Table2[[#This Row],[//]]))</f>
        <v>13800</v>
      </c>
      <c r="P1211" s="2" t="str">
        <f ca="1">IF(INDEX(Sheet1!D:D,Table2[[#This Row],[//]])="","",INDEX(Sheet1!D:D,Table2[[#This Row],[//]]))</f>
        <v>set</v>
      </c>
      <c r="Q1211" s="2" t="str">
        <f ca="1">IF(INDEX(Sheet1!E:E,Table2[[#This Row],[//]])="","",INDEX(Sheet1!E:E,Table2[[#This Row],[//]]))</f>
        <v>++</v>
      </c>
    </row>
    <row r="1212" spans="1:17" x14ac:dyDescent="0.25">
      <c r="A1212" s="2" t="str">
        <f>IF(OR(Sheet1!A1212=Table1[[#Headers],[NAMA BARANG "JOYKO"]],Sheet1!A1212=""),"",ROW(Sheet1!A1212))</f>
        <v/>
      </c>
      <c r="B1212" s="2" t="str">
        <f>IF(Table1[[#This Row],[NAMA BARANG "JOYKO"]]="","",COUNT(B$2:B1211)+1)</f>
        <v/>
      </c>
      <c r="C1212" s="2" t="str">
        <f>INDEX(Sheet1!A:A,INDEX(Table1[NAMA BARANG "JOYKO"],MATCH(ROW()-2,Table1[1])))</f>
        <v>Roller Pen RRP-323</v>
      </c>
      <c r="D1212" s="2" t="str">
        <f t="shared" si="18"/>
        <v>C2:C1211</v>
      </c>
      <c r="E1212" s="2">
        <f ca="1">IF(_xlfn.IFNA(MATCH(Table1[[#This Row],[2]],INDIRECT(Table1[[#This Row],[3]]),0),0)=0,INDEX(Table1[NAMA BARANG "JOYKO"],MATCH(ROW()-2,Table1[1])),"")</f>
        <v>1282</v>
      </c>
      <c r="F1212" s="2">
        <f ca="1">IF(Table1[4]="","",COUNT(F$2:F1211)+1)</f>
        <v>1187</v>
      </c>
      <c r="G1212" s="2" t="str">
        <f ca="1">CELL("FORMAT",Table1[7])</f>
        <v>G</v>
      </c>
      <c r="H1212" s="2"/>
      <c r="I1212" s="2"/>
      <c r="J1212" s="2"/>
      <c r="L1212">
        <f ca="1">INDEX(Table1[4],MATCH(ROW()-2,Table1[5]))</f>
        <v>1306</v>
      </c>
      <c r="M1212" t="str">
        <f ca="1">INDEX(Sheet1!A:A,Table2[[#This Row],[//]])</f>
        <v>Color Pencil CP-1 (12 Color) Black Wood</v>
      </c>
      <c r="N1212" t="str">
        <f ca="1">IF(INDEX(Sheet1!B:B,Table2[[#This Row],[//]])="","",INDEX(Sheet1!B:B,Table2[[#This Row],[//]]))</f>
        <v>12set x 12bxs</v>
      </c>
      <c r="O1212" s="4">
        <f ca="1">IF(INDEX(Sheet1!C:C,Table2[[#This Row],[//]])="","",INDEX(Sheet1!C:C,Table2[[#This Row],[//]]))</f>
        <v>13500</v>
      </c>
      <c r="P1212" s="2" t="str">
        <f ca="1">IF(INDEX(Sheet1!D:D,Table2[[#This Row],[//]])="","",INDEX(Sheet1!D:D,Table2[[#This Row],[//]]))</f>
        <v>set</v>
      </c>
      <c r="Q1212" s="2" t="str">
        <f ca="1">IF(INDEX(Sheet1!E:E,Table2[[#This Row],[//]])="","",INDEX(Sheet1!E:E,Table2[[#This Row],[//]]))</f>
        <v>++</v>
      </c>
    </row>
    <row r="1213" spans="1:17" x14ac:dyDescent="0.25">
      <c r="A1213" s="2">
        <f>IF(OR(Sheet1!A1213=Table1[[#Headers],[NAMA BARANG "JOYKO"]],Sheet1!A1213=""),"",ROW(Sheet1!A1213))</f>
        <v>1213</v>
      </c>
      <c r="B1213" s="2">
        <f>IF(Table1[[#This Row],[NAMA BARANG "JOYKO"]]="","",COUNT(B$2:B1212)+1)</f>
        <v>1144</v>
      </c>
      <c r="C1213" s="2" t="str">
        <f>INDEX(Sheet1!A:A,INDEX(Table1[NAMA BARANG "JOYKO"],MATCH(ROW()-2,Table1[1])))</f>
        <v>*Pen Refill</v>
      </c>
      <c r="D1213" s="2" t="str">
        <f t="shared" si="18"/>
        <v>C2:C1212</v>
      </c>
      <c r="E1213" s="2">
        <f ca="1">IF(_xlfn.IFNA(MATCH(Table1[[#This Row],[2]],INDIRECT(Table1[[#This Row],[3]]),0),0)=0,INDEX(Table1[NAMA BARANG "JOYKO"],MATCH(ROW()-2,Table1[1])),"")</f>
        <v>1283</v>
      </c>
      <c r="F1213" s="2">
        <f ca="1">IF(Table1[4]="","",COUNT(F$2:F1212)+1)</f>
        <v>1188</v>
      </c>
      <c r="G1213" s="2" t="str">
        <f ca="1">CELL("FORMAT",Table1[7])</f>
        <v>G</v>
      </c>
      <c r="H1213" s="2"/>
      <c r="I1213" s="2"/>
      <c r="J1213" s="2"/>
      <c r="L1213">
        <f ca="1">INDEX(Table1[4],MATCH(ROW()-2,Table1[5]))</f>
        <v>1307</v>
      </c>
      <c r="M1213" t="str">
        <f ca="1">INDEX(Sheet1!A:A,Table2[[#This Row],[//]])</f>
        <v>Color Pencil CP-2 (24 Color) Black Wood</v>
      </c>
      <c r="N1213" t="str">
        <f ca="1">IF(INDEX(Sheet1!B:B,Table2[[#This Row],[//]])="","",INDEX(Sheet1!B:B,Table2[[#This Row],[//]]))</f>
        <v>6set x 12bxs</v>
      </c>
      <c r="O1213" s="4">
        <f ca="1">IF(INDEX(Sheet1!C:C,Table2[[#This Row],[//]])="","",INDEX(Sheet1!C:C,Table2[[#This Row],[//]]))</f>
        <v>24400</v>
      </c>
      <c r="P1213" s="2" t="str">
        <f ca="1">IF(INDEX(Sheet1!D:D,Table2[[#This Row],[//]])="","",INDEX(Sheet1!D:D,Table2[[#This Row],[//]]))</f>
        <v>set</v>
      </c>
      <c r="Q1213" s="2" t="str">
        <f ca="1">IF(INDEX(Sheet1!E:E,Table2[[#This Row],[//]])="","",INDEX(Sheet1!E:E,Table2[[#This Row],[//]]))</f>
        <v>++</v>
      </c>
    </row>
    <row r="1214" spans="1:17" x14ac:dyDescent="0.25">
      <c r="A1214" s="2">
        <f>IF(OR(Sheet1!A1214=Table1[[#Headers],[NAMA BARANG "JOYKO"]],Sheet1!A1214=""),"",ROW(Sheet1!A1214))</f>
        <v>1214</v>
      </c>
      <c r="B1214" s="2">
        <f>IF(Table1[[#This Row],[NAMA BARANG "JOYKO"]]="","",COUNT(B$2:B1213)+1)</f>
        <v>1145</v>
      </c>
      <c r="C1214" s="2" t="str">
        <f>INDEX(Sheet1!A:A,INDEX(Table1[NAMA BARANG "JOYKO"],MATCH(ROW()-2,Table1[1])))</f>
        <v>Gel Pen Refill GPR-200 (Black, Blue)</v>
      </c>
      <c r="D1214" s="2" t="str">
        <f t="shared" si="18"/>
        <v>C2:C1213</v>
      </c>
      <c r="E1214" s="2">
        <f ca="1">IF(_xlfn.IFNA(MATCH(Table1[[#This Row],[2]],INDIRECT(Table1[[#This Row],[3]]),0),0)=0,INDEX(Table1[NAMA BARANG "JOYKO"],MATCH(ROW()-2,Table1[1])),"")</f>
        <v>1284</v>
      </c>
      <c r="F1214" s="2">
        <f ca="1">IF(Table1[4]="","",COUNT(F$2:F1213)+1)</f>
        <v>1189</v>
      </c>
      <c r="G1214" s="2" t="str">
        <f ca="1">CELL("FORMAT",Table1[7])</f>
        <v>G</v>
      </c>
      <c r="H1214" s="2"/>
      <c r="I1214" s="2"/>
      <c r="J1214" s="2"/>
      <c r="L1214">
        <f ca="1">INDEX(Table1[4],MATCH(ROW()-2,Table1[5]))</f>
        <v>1308</v>
      </c>
      <c r="M1214" t="str">
        <f ca="1">INDEX(Sheet1!A:A,Table2[[#This Row],[//]])</f>
        <v xml:space="preserve">Color Pencil CP-8 (12 Color) </v>
      </c>
      <c r="N1214" t="str">
        <f ca="1">IF(INDEX(Sheet1!B:B,Table2[[#This Row],[//]])="","",INDEX(Sheet1!B:B,Table2[[#This Row],[//]]))</f>
        <v>12set x 12bxs</v>
      </c>
      <c r="O1214" s="4">
        <f ca="1">IF(INDEX(Sheet1!C:C,Table2[[#This Row],[//]])="","",INDEX(Sheet1!C:C,Table2[[#This Row],[//]]))</f>
        <v>12200</v>
      </c>
      <c r="P1214" s="2" t="str">
        <f ca="1">IF(INDEX(Sheet1!D:D,Table2[[#This Row],[//]])="","",INDEX(Sheet1!D:D,Table2[[#This Row],[//]]))</f>
        <v>set</v>
      </c>
      <c r="Q1214" s="2" t="str">
        <f ca="1">IF(INDEX(Sheet1!E:E,Table2[[#This Row],[//]])="","",INDEX(Sheet1!E:E,Table2[[#This Row],[//]]))</f>
        <v>++</v>
      </c>
    </row>
    <row r="1215" spans="1:17" x14ac:dyDescent="0.25">
      <c r="A1215" s="2">
        <f>IF(OR(Sheet1!A1215=Table1[[#Headers],[NAMA BARANG "JOYKO"]],Sheet1!A1215=""),"",ROW(Sheet1!A1215))</f>
        <v>1215</v>
      </c>
      <c r="B1215" s="2">
        <f>IF(Table1[[#This Row],[NAMA BARANG "JOYKO"]]="","",COUNT(B$2:B1214)+1)</f>
        <v>1146</v>
      </c>
      <c r="C1215" s="2" t="str">
        <f>INDEX(Sheet1!A:A,INDEX(Table1[NAMA BARANG "JOYKO"],MATCH(ROW()-2,Table1[1])))</f>
        <v>Gel Pen Refill GPR-203 (Black, Blue)</v>
      </c>
      <c r="D1215" s="2" t="str">
        <f t="shared" si="18"/>
        <v>C2:C1214</v>
      </c>
      <c r="E1215" s="2">
        <f ca="1">IF(_xlfn.IFNA(MATCH(Table1[[#This Row],[2]],INDIRECT(Table1[[#This Row],[3]]),0),0)=0,INDEX(Table1[NAMA BARANG "JOYKO"],MATCH(ROW()-2,Table1[1])),"")</f>
        <v>1285</v>
      </c>
      <c r="F1215" s="2">
        <f ca="1">IF(Table1[4]="","",COUNT(F$2:F1214)+1)</f>
        <v>1190</v>
      </c>
      <c r="G1215" s="2" t="str">
        <f ca="1">CELL("FORMAT",Table1[7])</f>
        <v>G</v>
      </c>
      <c r="H1215" s="2"/>
      <c r="I1215" s="2"/>
      <c r="J1215" s="2"/>
      <c r="L1215">
        <f ca="1">INDEX(Table1[4],MATCH(ROW()-2,Table1[5]))</f>
        <v>1309</v>
      </c>
      <c r="M1215" t="str">
        <f ca="1">INDEX(Sheet1!A:A,Table2[[#This Row],[//]])</f>
        <v>Color Pencil CP-12RT (12 color)</v>
      </c>
      <c r="N1215" t="str">
        <f ca="1">IF(INDEX(Sheet1!B:B,Table2[[#This Row],[//]])="","",INDEX(Sheet1!B:B,Table2[[#This Row],[//]]))</f>
        <v>12set x 10bxs</v>
      </c>
      <c r="O1215" s="4">
        <f ca="1">IF(INDEX(Sheet1!C:C,Table2[[#This Row],[//]])="","",INDEX(Sheet1!C:C,Table2[[#This Row],[//]]))</f>
        <v>13500</v>
      </c>
      <c r="P1215" s="2" t="str">
        <f ca="1">IF(INDEX(Sheet1!D:D,Table2[[#This Row],[//]])="","",INDEX(Sheet1!D:D,Table2[[#This Row],[//]]))</f>
        <v>set</v>
      </c>
      <c r="Q1215" s="2" t="str">
        <f ca="1">IF(INDEX(Sheet1!E:E,Table2[[#This Row],[//]])="","",INDEX(Sheet1!E:E,Table2[[#This Row],[//]]))</f>
        <v>++</v>
      </c>
    </row>
    <row r="1216" spans="1:17" x14ac:dyDescent="0.25">
      <c r="A1216" s="2">
        <f>IF(OR(Sheet1!A1216=Table1[[#Headers],[NAMA BARANG "JOYKO"]],Sheet1!A1216=""),"",ROW(Sheet1!A1216))</f>
        <v>1216</v>
      </c>
      <c r="B1216" s="2">
        <f>IF(Table1[[#This Row],[NAMA BARANG "JOYKO"]]="","",COUNT(B$2:B1215)+1)</f>
        <v>1147</v>
      </c>
      <c r="C1216" s="2" t="str">
        <f>INDEX(Sheet1!A:A,INDEX(Table1[NAMA BARANG "JOYKO"],MATCH(ROW()-2,Table1[1])))</f>
        <v>Gel Pen Refill GPR-263 (Black,Blue)</v>
      </c>
      <c r="D1216" s="2" t="str">
        <f t="shared" si="18"/>
        <v>C2:C1215</v>
      </c>
      <c r="E1216" s="2">
        <f ca="1">IF(_xlfn.IFNA(MATCH(Table1[[#This Row],[2]],INDIRECT(Table1[[#This Row],[3]]),0),0)=0,INDEX(Table1[NAMA BARANG "JOYKO"],MATCH(ROW()-2,Table1[1])),"")</f>
        <v>1286</v>
      </c>
      <c r="F1216" s="2">
        <f ca="1">IF(Table1[4]="","",COUNT(F$2:F1215)+1)</f>
        <v>1191</v>
      </c>
      <c r="G1216" s="2" t="str">
        <f ca="1">CELL("FORMAT",Table1[7])</f>
        <v>G</v>
      </c>
      <c r="H1216" s="2"/>
      <c r="I1216" s="2"/>
      <c r="J1216" s="2"/>
      <c r="L1216">
        <f ca="1">INDEX(Table1[4],MATCH(ROW()-2,Table1[5]))</f>
        <v>1310</v>
      </c>
      <c r="M1216" t="str">
        <f ca="1">INDEX(Sheet1!A:A,Table2[[#This Row],[//]])</f>
        <v>Color Pencil CP-24RT (24 color)</v>
      </c>
      <c r="N1216" t="str">
        <f ca="1">IF(INDEX(Sheet1!B:B,Table2[[#This Row],[//]])="","",INDEX(Sheet1!B:B,Table2[[#This Row],[//]]))</f>
        <v>6set x 10bxs</v>
      </c>
      <c r="O1216" s="4">
        <f ca="1">IF(INDEX(Sheet1!C:C,Table2[[#This Row],[//]])="","",INDEX(Sheet1!C:C,Table2[[#This Row],[//]]))</f>
        <v>27000</v>
      </c>
      <c r="P1216" s="2" t="str">
        <f ca="1">IF(INDEX(Sheet1!D:D,Table2[[#This Row],[//]])="","",INDEX(Sheet1!D:D,Table2[[#This Row],[//]]))</f>
        <v>set</v>
      </c>
      <c r="Q1216" s="2" t="str">
        <f ca="1">IF(INDEX(Sheet1!E:E,Table2[[#This Row],[//]])="","",INDEX(Sheet1!E:E,Table2[[#This Row],[//]]))</f>
        <v>++</v>
      </c>
    </row>
    <row r="1217" spans="1:17" x14ac:dyDescent="0.25">
      <c r="A1217" s="2">
        <f>IF(OR(Sheet1!A1217=Table1[[#Headers],[NAMA BARANG "JOYKO"]],Sheet1!A1217=""),"",ROW(Sheet1!A1217))</f>
        <v>1217</v>
      </c>
      <c r="B1217" s="2">
        <f>IF(Table1[[#This Row],[NAMA BARANG "JOYKO"]]="","",COUNT(B$2:B1216)+1)</f>
        <v>1148</v>
      </c>
      <c r="C1217" s="2" t="str">
        <f>INDEX(Sheet1!A:A,INDEX(Table1[NAMA BARANG "JOYKO"],MATCH(ROW()-2,Table1[1])))</f>
        <v>Gel Pen Refill GPR 263-3 (Black)</v>
      </c>
      <c r="D1217" s="2" t="str">
        <f t="shared" si="18"/>
        <v>C2:C1216</v>
      </c>
      <c r="E1217" s="2">
        <f ca="1">IF(_xlfn.IFNA(MATCH(Table1[[#This Row],[2]],INDIRECT(Table1[[#This Row],[3]]),0),0)=0,INDEX(Table1[NAMA BARANG "JOYKO"],MATCH(ROW()-2,Table1[1])),"")</f>
        <v>1287</v>
      </c>
      <c r="F1217" s="2">
        <f ca="1">IF(Table1[4]="","",COUNT(F$2:F1216)+1)</f>
        <v>1192</v>
      </c>
      <c r="G1217" s="2" t="str">
        <f ca="1">CELL("FORMAT",Table1[7])</f>
        <v>G</v>
      </c>
      <c r="H1217" s="2"/>
      <c r="I1217" s="2"/>
      <c r="J1217" s="2"/>
      <c r="L1217">
        <f ca="1">INDEX(Table1[4],MATCH(ROW()-2,Table1[5]))</f>
        <v>1311</v>
      </c>
      <c r="M1217" t="str">
        <f ca="1">INDEX(Sheet1!A:A,Table2[[#This Row],[//]])</f>
        <v xml:space="preserve">Color Pencil CP-100 (12 Color) </v>
      </c>
      <c r="N1217" t="str">
        <f ca="1">IF(INDEX(Sheet1!B:B,Table2[[#This Row],[//]])="","",INDEX(Sheet1!B:B,Table2[[#This Row],[//]]))</f>
        <v>12set x 12bxs</v>
      </c>
      <c r="O1217" s="4">
        <f ca="1">IF(INDEX(Sheet1!C:C,Table2[[#This Row],[//]])="","",INDEX(Sheet1!C:C,Table2[[#This Row],[//]]))</f>
        <v>9600</v>
      </c>
      <c r="P1217" s="2" t="str">
        <f ca="1">IF(INDEX(Sheet1!D:D,Table2[[#This Row],[//]])="","",INDEX(Sheet1!D:D,Table2[[#This Row],[//]]))</f>
        <v>set</v>
      </c>
      <c r="Q1217" s="2" t="str">
        <f ca="1">IF(INDEX(Sheet1!E:E,Table2[[#This Row],[//]])="","",INDEX(Sheet1!E:E,Table2[[#This Row],[//]]))</f>
        <v>++</v>
      </c>
    </row>
    <row r="1218" spans="1:17" x14ac:dyDescent="0.25">
      <c r="A1218" s="2">
        <f>IF(OR(Sheet1!A1218=Table1[[#Headers],[NAMA BARANG "JOYKO"]],Sheet1!A1218=""),"",ROW(Sheet1!A1218))</f>
        <v>1218</v>
      </c>
      <c r="B1218" s="2">
        <f>IF(Table1[[#This Row],[NAMA BARANG "JOYKO"]]="","",COUNT(B$2:B1217)+1)</f>
        <v>1149</v>
      </c>
      <c r="C1218" s="2" t="str">
        <f>INDEX(Sheet1!A:A,INDEX(Table1[NAMA BARANG "JOYKO"],MATCH(ROW()-2,Table1[1])))</f>
        <v>Gel Pen Refill GPR-267 (Black)</v>
      </c>
      <c r="D1218" s="2" t="str">
        <f t="shared" si="18"/>
        <v>C2:C1217</v>
      </c>
      <c r="E1218" s="2">
        <f ca="1">IF(_xlfn.IFNA(MATCH(Table1[[#This Row],[2]],INDIRECT(Table1[[#This Row],[3]]),0),0)=0,INDEX(Table1[NAMA BARANG "JOYKO"],MATCH(ROW()-2,Table1[1])),"")</f>
        <v>1288</v>
      </c>
      <c r="F1218" s="2">
        <f ca="1">IF(Table1[4]="","",COUNT(F$2:F1217)+1)</f>
        <v>1193</v>
      </c>
      <c r="G1218" s="2" t="str">
        <f ca="1">CELL("FORMAT",Table1[7])</f>
        <v>G</v>
      </c>
      <c r="H1218" s="2"/>
      <c r="I1218" s="2"/>
      <c r="J1218" s="2"/>
      <c r="L1218">
        <f ca="1">INDEX(Table1[4],MATCH(ROW()-2,Table1[5]))</f>
        <v>1312</v>
      </c>
      <c r="M1218" t="str">
        <f ca="1">INDEX(Sheet1!A:A,Table2[[#This Row],[//]])</f>
        <v xml:space="preserve">Color Pencil CP-101 (24 Color) </v>
      </c>
      <c r="N1218" t="str">
        <f ca="1">IF(INDEX(Sheet1!B:B,Table2[[#This Row],[//]])="","",INDEX(Sheet1!B:B,Table2[[#This Row],[//]]))</f>
        <v>6set x 12bxs</v>
      </c>
      <c r="O1218" s="4">
        <f ca="1">IF(INDEX(Sheet1!C:C,Table2[[#This Row],[//]])="","",INDEX(Sheet1!C:C,Table2[[#This Row],[//]]))</f>
        <v>19200</v>
      </c>
      <c r="P1218" s="2" t="str">
        <f ca="1">IF(INDEX(Sheet1!D:D,Table2[[#This Row],[//]])="","",INDEX(Sheet1!D:D,Table2[[#This Row],[//]]))</f>
        <v>set</v>
      </c>
      <c r="Q1218" s="2" t="str">
        <f ca="1">IF(INDEX(Sheet1!E:E,Table2[[#This Row],[//]])="","",INDEX(Sheet1!E:E,Table2[[#This Row],[//]]))</f>
        <v>++</v>
      </c>
    </row>
    <row r="1219" spans="1:17" x14ac:dyDescent="0.25">
      <c r="A1219" s="2">
        <f>IF(OR(Sheet1!A1219=Table1[[#Headers],[NAMA BARANG "JOYKO"]],Sheet1!A1219=""),"",ROW(Sheet1!A1219))</f>
        <v>1219</v>
      </c>
      <c r="B1219" s="2">
        <f>IF(Table1[[#This Row],[NAMA BARANG "JOYKO"]]="","",COUNT(B$2:B1218)+1)</f>
        <v>1150</v>
      </c>
      <c r="C1219" s="2" t="str">
        <f>INDEX(Sheet1!A:A,INDEX(Table1[NAMA BARANG "JOYKO"],MATCH(ROW()-2,Table1[1])))</f>
        <v>Gel Pen Refill GPR-341 (Black)</v>
      </c>
      <c r="D1219" s="2" t="str">
        <f t="shared" ref="D1219:D1282" si="19">"C"&amp;2&amp;":C"&amp;ROW()-1</f>
        <v>C2:C1218</v>
      </c>
      <c r="E1219" s="2">
        <f ca="1">IF(_xlfn.IFNA(MATCH(Table1[[#This Row],[2]],INDIRECT(Table1[[#This Row],[3]]),0),0)=0,INDEX(Table1[NAMA BARANG "JOYKO"],MATCH(ROW()-2,Table1[1])),"")</f>
        <v>1289</v>
      </c>
      <c r="F1219" s="2">
        <f ca="1">IF(Table1[4]="","",COUNT(F$2:F1218)+1)</f>
        <v>1194</v>
      </c>
      <c r="G1219" s="2" t="str">
        <f ca="1">CELL("FORMAT",Table1[7])</f>
        <v>G</v>
      </c>
      <c r="H1219" s="2"/>
      <c r="I1219" s="2"/>
      <c r="J1219" s="2"/>
      <c r="L1219">
        <f ca="1">INDEX(Table1[4],MATCH(ROW()-2,Table1[5]))</f>
        <v>1313</v>
      </c>
      <c r="M1219" t="str">
        <f ca="1">INDEX(Sheet1!A:A,Table2[[#This Row],[//]])</f>
        <v>Color Pencil CP-102 (12 Color)</v>
      </c>
      <c r="N1219" t="str">
        <f ca="1">IF(INDEX(Sheet1!B:B,Table2[[#This Row],[//]])="","",INDEX(Sheet1!B:B,Table2[[#This Row],[//]]))</f>
        <v xml:space="preserve">24set x 12bxs </v>
      </c>
      <c r="O1219" s="4">
        <f ca="1">IF(INDEX(Sheet1!C:C,Table2[[#This Row],[//]])="","",INDEX(Sheet1!C:C,Table2[[#This Row],[//]]))</f>
        <v>5800</v>
      </c>
      <c r="P1219" s="2" t="str">
        <f ca="1">IF(INDEX(Sheet1!D:D,Table2[[#This Row],[//]])="","",INDEX(Sheet1!D:D,Table2[[#This Row],[//]]))</f>
        <v>set</v>
      </c>
      <c r="Q1219" s="2" t="str">
        <f ca="1">IF(INDEX(Sheet1!E:E,Table2[[#This Row],[//]])="","",INDEX(Sheet1!E:E,Table2[[#This Row],[//]]))</f>
        <v>++</v>
      </c>
    </row>
    <row r="1220" spans="1:17" x14ac:dyDescent="0.25">
      <c r="A1220" s="2">
        <f>IF(OR(Sheet1!A1220=Table1[[#Headers],[NAMA BARANG "JOYKO"]],Sheet1!A1220=""),"",ROW(Sheet1!A1220))</f>
        <v>1220</v>
      </c>
      <c r="B1220" s="2">
        <f>IF(Table1[[#This Row],[NAMA BARANG "JOYKO"]]="","",COUNT(B$2:B1219)+1)</f>
        <v>1151</v>
      </c>
      <c r="C1220" s="2" t="str">
        <f>INDEX(Sheet1!A:A,INDEX(Table1[NAMA BARANG "JOYKO"],MATCH(ROW()-2,Table1[1])))</f>
        <v>PENCIL</v>
      </c>
      <c r="D1220" s="2" t="str">
        <f t="shared" si="19"/>
        <v>C2:C1219</v>
      </c>
      <c r="E1220" s="2">
        <f ca="1">IF(_xlfn.IFNA(MATCH(Table1[[#This Row],[2]],INDIRECT(Table1[[#This Row],[3]]),0),0)=0,INDEX(Table1[NAMA BARANG "JOYKO"],MATCH(ROW()-2,Table1[1])),"")</f>
        <v>1290</v>
      </c>
      <c r="F1220" s="2">
        <f ca="1">IF(Table1[4]="","",COUNT(F$2:F1219)+1)</f>
        <v>1195</v>
      </c>
      <c r="G1220" s="2" t="str">
        <f ca="1">CELL("FORMAT",Table1[7])</f>
        <v>G</v>
      </c>
      <c r="H1220" s="2"/>
      <c r="I1220" s="2"/>
      <c r="J1220" s="2"/>
      <c r="L1220">
        <f ca="1">INDEX(Table1[4],MATCH(ROW()-2,Table1[5]))</f>
        <v>1314</v>
      </c>
      <c r="M1220" t="str">
        <f ca="1">INDEX(Sheet1!A:A,Table2[[#This Row],[//]])</f>
        <v xml:space="preserve">Color Pencil CP-103 (12 Color) </v>
      </c>
      <c r="N1220" t="str">
        <f ca="1">IF(INDEX(Sheet1!B:B,Table2[[#This Row],[//]])="","",INDEX(Sheet1!B:B,Table2[[#This Row],[//]]))</f>
        <v>12set x 12bxs</v>
      </c>
      <c r="O1220" s="4">
        <f ca="1">IF(INDEX(Sheet1!C:C,Table2[[#This Row],[//]])="","",INDEX(Sheet1!C:C,Table2[[#This Row],[//]]))</f>
        <v>8400</v>
      </c>
      <c r="P1220" s="2" t="str">
        <f ca="1">IF(INDEX(Sheet1!D:D,Table2[[#This Row],[//]])="","",INDEX(Sheet1!D:D,Table2[[#This Row],[//]]))</f>
        <v>set</v>
      </c>
      <c r="Q1220" s="2" t="str">
        <f ca="1">IF(INDEX(Sheet1!E:E,Table2[[#This Row],[//]])="","",INDEX(Sheet1!E:E,Table2[[#This Row],[//]]))</f>
        <v>++</v>
      </c>
    </row>
    <row r="1221" spans="1:17" x14ac:dyDescent="0.25">
      <c r="A1221" s="2">
        <f>IF(OR(Sheet1!A1221=Table1[[#Headers],[NAMA BARANG "JOYKO"]],Sheet1!A1221=""),"",ROW(Sheet1!A1221))</f>
        <v>1221</v>
      </c>
      <c r="B1221" s="2">
        <f>IF(Table1[[#This Row],[NAMA BARANG "JOYKO"]]="","",COUNT(B$2:B1220)+1)</f>
        <v>1152</v>
      </c>
      <c r="C1221" s="2" t="str">
        <f>INDEX(Sheet1!A:A,INDEX(Table1[NAMA BARANG "JOYKO"],MATCH(ROW()-2,Table1[1])))</f>
        <v>*Color Pencil</v>
      </c>
      <c r="D1221" s="2" t="str">
        <f t="shared" si="19"/>
        <v>C2:C1220</v>
      </c>
      <c r="E1221" s="2">
        <f ca="1">IF(_xlfn.IFNA(MATCH(Table1[[#This Row],[2]],INDIRECT(Table1[[#This Row],[3]]),0),0)=0,INDEX(Table1[NAMA BARANG "JOYKO"],MATCH(ROW()-2,Table1[1])),"")</f>
        <v>1291</v>
      </c>
      <c r="F1221" s="2">
        <f ca="1">IF(Table1[4]="","",COUNT(F$2:F1220)+1)</f>
        <v>1196</v>
      </c>
      <c r="G1221" s="2" t="str">
        <f ca="1">CELL("FORMAT",Table1[7])</f>
        <v>G</v>
      </c>
      <c r="H1221" s="2"/>
      <c r="I1221" s="2"/>
      <c r="J1221" s="2"/>
      <c r="L1221">
        <f ca="1">INDEX(Table1[4],MATCH(ROW()-2,Table1[5]))</f>
        <v>1315</v>
      </c>
      <c r="M1221" t="str">
        <f ca="1">INDEX(Sheet1!A:A,Table2[[#This Row],[//]])</f>
        <v xml:space="preserve">Color Pencil CP-104 (24 Color) </v>
      </c>
      <c r="N1221" t="str">
        <f ca="1">IF(INDEX(Sheet1!B:B,Table2[[#This Row],[//]])="","",INDEX(Sheet1!B:B,Table2[[#This Row],[//]]))</f>
        <v>6set x 12bxs</v>
      </c>
      <c r="O1221" s="4">
        <f ca="1">IF(INDEX(Sheet1!C:C,Table2[[#This Row],[//]])="","",INDEX(Sheet1!C:C,Table2[[#This Row],[//]]))</f>
        <v>16800</v>
      </c>
      <c r="P1221" s="2" t="str">
        <f ca="1">IF(INDEX(Sheet1!D:D,Table2[[#This Row],[//]])="","",INDEX(Sheet1!D:D,Table2[[#This Row],[//]]))</f>
        <v>set</v>
      </c>
      <c r="Q1221" s="2" t="str">
        <f ca="1">IF(INDEX(Sheet1!E:E,Table2[[#This Row],[//]])="","",INDEX(Sheet1!E:E,Table2[[#This Row],[//]]))</f>
        <v>++</v>
      </c>
    </row>
    <row r="1222" spans="1:17" x14ac:dyDescent="0.25">
      <c r="A1222" s="2">
        <f>IF(OR(Sheet1!A1222=Table1[[#Headers],[NAMA BARANG "JOYKO"]],Sheet1!A1222=""),"",ROW(Sheet1!A1222))</f>
        <v>1222</v>
      </c>
      <c r="B1222" s="2">
        <f>IF(Table1[[#This Row],[NAMA BARANG "JOYKO"]]="","",COUNT(B$2:B1221)+1)</f>
        <v>1153</v>
      </c>
      <c r="C1222" s="2" t="str">
        <f>INDEX(Sheet1!A:A,INDEX(Table1[NAMA BARANG "JOYKO"],MATCH(ROW()-2,Table1[1])))</f>
        <v>Bi-Color Pencil CP-Bi100 (12 Color)</v>
      </c>
      <c r="D1222" s="2" t="str">
        <f t="shared" si="19"/>
        <v>C2:C1221</v>
      </c>
      <c r="E1222" s="2">
        <f ca="1">IF(_xlfn.IFNA(MATCH(Table1[[#This Row],[2]],INDIRECT(Table1[[#This Row],[3]]),0),0)=0,INDEX(Table1[NAMA BARANG "JOYKO"],MATCH(ROW()-2,Table1[1])),"")</f>
        <v>1292</v>
      </c>
      <c r="F1222" s="2">
        <f ca="1">IF(Table1[4]="","",COUNT(F$2:F1221)+1)</f>
        <v>1197</v>
      </c>
      <c r="G1222" s="2" t="str">
        <f ca="1">CELL("FORMAT",Table1[7])</f>
        <v>G</v>
      </c>
      <c r="H1222" s="2"/>
      <c r="I1222" s="2"/>
      <c r="J1222" s="2"/>
      <c r="L1222">
        <f ca="1">INDEX(Table1[4],MATCH(ROW()-2,Table1[5]))</f>
        <v>1316</v>
      </c>
      <c r="M1222" t="str">
        <f ca="1">INDEX(Sheet1!A:A,Table2[[#This Row],[//]])</f>
        <v xml:space="preserve">Color Pencil CP-105 (12 Color) </v>
      </c>
      <c r="N1222" t="str">
        <f ca="1">IF(INDEX(Sheet1!B:B,Table2[[#This Row],[//]])="","",INDEX(Sheet1!B:B,Table2[[#This Row],[//]]))</f>
        <v>12set x 12bxs</v>
      </c>
      <c r="O1222" s="4">
        <f ca="1">IF(INDEX(Sheet1!C:C,Table2[[#This Row],[//]])="","",INDEX(Sheet1!C:C,Table2[[#This Row],[//]]))</f>
        <v>11000</v>
      </c>
      <c r="P1222" s="2" t="str">
        <f ca="1">IF(INDEX(Sheet1!D:D,Table2[[#This Row],[//]])="","",INDEX(Sheet1!D:D,Table2[[#This Row],[//]]))</f>
        <v>set</v>
      </c>
      <c r="Q1222" s="2" t="str">
        <f ca="1">IF(INDEX(Sheet1!E:E,Table2[[#This Row],[//]])="","",INDEX(Sheet1!E:E,Table2[[#This Row],[//]]))</f>
        <v>++</v>
      </c>
    </row>
    <row r="1223" spans="1:17" x14ac:dyDescent="0.25">
      <c r="A1223" s="2">
        <f>IF(OR(Sheet1!A1223=Table1[[#Headers],[NAMA BARANG "JOYKO"]],Sheet1!A1223=""),"",ROW(Sheet1!A1223))</f>
        <v>1223</v>
      </c>
      <c r="B1223" s="2">
        <f>IF(Table1[[#This Row],[NAMA BARANG "JOYKO"]]="","",COUNT(B$2:B1222)+1)</f>
        <v>1154</v>
      </c>
      <c r="C1223" s="2" t="str">
        <f>INDEX(Sheet1!A:A,INDEX(Table1[NAMA BARANG "JOYKO"],MATCH(ROW()-2,Table1[1])))</f>
        <v>Bi-Color Pencil CP-Bi101 (24 Color)</v>
      </c>
      <c r="D1223" s="2" t="str">
        <f t="shared" si="19"/>
        <v>C2:C1222</v>
      </c>
      <c r="E1223" s="2">
        <f ca="1">IF(_xlfn.IFNA(MATCH(Table1[[#This Row],[2]],INDIRECT(Table1[[#This Row],[3]]),0),0)=0,INDEX(Table1[NAMA BARANG "JOYKO"],MATCH(ROW()-2,Table1[1])),"")</f>
        <v>1293</v>
      </c>
      <c r="F1223" s="2">
        <f ca="1">IF(Table1[4]="","",COUNT(F$2:F1222)+1)</f>
        <v>1198</v>
      </c>
      <c r="G1223" s="2" t="str">
        <f ca="1">CELL("FORMAT",Table1[7])</f>
        <v>G</v>
      </c>
      <c r="H1223" s="2"/>
      <c r="I1223" s="2"/>
      <c r="J1223" s="2"/>
      <c r="L1223">
        <f ca="1">INDEX(Table1[4],MATCH(ROW()-2,Table1[5]))</f>
        <v>1317</v>
      </c>
      <c r="M1223" t="str">
        <f ca="1">INDEX(Sheet1!A:A,Table2[[#This Row],[//]])</f>
        <v xml:space="preserve">Color Pencil CP-106 (24 Color) </v>
      </c>
      <c r="N1223" t="str">
        <f ca="1">IF(INDEX(Sheet1!B:B,Table2[[#This Row],[//]])="","",INDEX(Sheet1!B:B,Table2[[#This Row],[//]]))</f>
        <v>6set x 12bxs</v>
      </c>
      <c r="O1223" s="4">
        <f ca="1">IF(INDEX(Sheet1!C:C,Table2[[#This Row],[//]])="","",INDEX(Sheet1!C:C,Table2[[#This Row],[//]]))</f>
        <v>22000</v>
      </c>
      <c r="P1223" s="2" t="str">
        <f ca="1">IF(INDEX(Sheet1!D:D,Table2[[#This Row],[//]])="","",INDEX(Sheet1!D:D,Table2[[#This Row],[//]]))</f>
        <v>set</v>
      </c>
      <c r="Q1223" s="2" t="str">
        <f ca="1">IF(INDEX(Sheet1!E:E,Table2[[#This Row],[//]])="","",INDEX(Sheet1!E:E,Table2[[#This Row],[//]]))</f>
        <v>++</v>
      </c>
    </row>
    <row r="1224" spans="1:17" x14ac:dyDescent="0.25">
      <c r="A1224" s="2">
        <f>IF(OR(Sheet1!A1224=Table1[[#Headers],[NAMA BARANG "JOYKO"]],Sheet1!A1224=""),"",ROW(Sheet1!A1224))</f>
        <v>1224</v>
      </c>
      <c r="B1224" s="2">
        <f>IF(Table1[[#This Row],[NAMA BARANG "JOYKO"]]="","",COUNT(B$2:B1223)+1)</f>
        <v>1155</v>
      </c>
      <c r="C1224" s="2" t="str">
        <f>INDEX(Sheet1!A:A,INDEX(Table1[NAMA BARANG "JOYKO"],MATCH(ROW()-2,Table1[1])))</f>
        <v>*Color Pencil</v>
      </c>
      <c r="D1224" s="2" t="str">
        <f t="shared" si="19"/>
        <v>C2:C1223</v>
      </c>
      <c r="E1224" s="2" t="str">
        <f ca="1">IF(_xlfn.IFNA(MATCH(Table1[[#This Row],[2]],INDIRECT(Table1[[#This Row],[3]]),0),0)=0,INDEX(Table1[NAMA BARANG "JOYKO"],MATCH(ROW()-2,Table1[1])),"")</f>
        <v/>
      </c>
      <c r="F1224" s="2" t="str">
        <f ca="1">IF(Table1[4]="","",COUNT(F$2:F1223)+1)</f>
        <v/>
      </c>
      <c r="G1224" s="2" t="str">
        <f ca="1">CELL("FORMAT",Table1[7])</f>
        <v>G</v>
      </c>
      <c r="H1224" s="2"/>
      <c r="I1224" s="2"/>
      <c r="J1224" s="2"/>
      <c r="L1224">
        <f ca="1">INDEX(Table1[4],MATCH(ROW()-2,Table1[5]))</f>
        <v>1318</v>
      </c>
      <c r="M1224" t="str">
        <f ca="1">INDEX(Sheet1!A:A,Table2[[#This Row],[//]])</f>
        <v>Color Pencil CP-107 (Mini ,12 Color)</v>
      </c>
      <c r="N1224" t="str">
        <f ca="1">IF(INDEX(Sheet1!B:B,Table2[[#This Row],[//]])="","",INDEX(Sheet1!B:B,Table2[[#This Row],[//]]))</f>
        <v xml:space="preserve">24set x 12bxs </v>
      </c>
      <c r="O1224" s="4">
        <f ca="1">IF(INDEX(Sheet1!C:C,Table2[[#This Row],[//]])="","",INDEX(Sheet1!C:C,Table2[[#This Row],[//]]))</f>
        <v>5400</v>
      </c>
      <c r="P1224" s="2" t="str">
        <f ca="1">IF(INDEX(Sheet1!D:D,Table2[[#This Row],[//]])="","",INDEX(Sheet1!D:D,Table2[[#This Row],[//]]))</f>
        <v>set</v>
      </c>
      <c r="Q1224" s="2" t="str">
        <f ca="1">IF(INDEX(Sheet1!E:E,Table2[[#This Row],[//]])="","",INDEX(Sheet1!E:E,Table2[[#This Row],[//]]))</f>
        <v>++</v>
      </c>
    </row>
    <row r="1225" spans="1:17" x14ac:dyDescent="0.25">
      <c r="A1225" s="2">
        <f>IF(OR(Sheet1!A1225=Table1[[#Headers],[NAMA BARANG "JOYKO"]],Sheet1!A1225=""),"",ROW(Sheet1!A1225))</f>
        <v>1225</v>
      </c>
      <c r="B1225" s="2">
        <f>IF(Table1[[#This Row],[NAMA BARANG "JOYKO"]]="","",COUNT(B$2:B1224)+1)</f>
        <v>1156</v>
      </c>
      <c r="C1225" s="2" t="str">
        <f>INDEX(Sheet1!A:A,INDEX(Table1[NAMA BARANG "JOYKO"],MATCH(ROW()-2,Table1[1])))</f>
        <v>Color Pencil CP-0127 (48 color)</v>
      </c>
      <c r="D1225" s="2" t="str">
        <f t="shared" si="19"/>
        <v>C2:C1224</v>
      </c>
      <c r="E1225" s="2">
        <f ca="1">IF(_xlfn.IFNA(MATCH(Table1[[#This Row],[2]],INDIRECT(Table1[[#This Row],[3]]),0),0)=0,INDEX(Table1[NAMA BARANG "JOYKO"],MATCH(ROW()-2,Table1[1])),"")</f>
        <v>1295</v>
      </c>
      <c r="F1225" s="2">
        <f ca="1">IF(Table1[4]="","",COUNT(F$2:F1224)+1)</f>
        <v>1199</v>
      </c>
      <c r="G1225" s="2" t="str">
        <f ca="1">CELL("FORMAT",Table1[7])</f>
        <v>G</v>
      </c>
      <c r="H1225" s="2"/>
      <c r="I1225" s="2"/>
      <c r="J1225" s="2"/>
      <c r="L1225">
        <f ca="1">INDEX(Table1[4],MATCH(ROW()-2,Table1[5]))</f>
        <v>1319</v>
      </c>
      <c r="M1225" t="str">
        <f ca="1">INDEX(Sheet1!A:A,Table2[[#This Row],[//]])</f>
        <v>Color Pencil CP-109 (12 Color) Erasable</v>
      </c>
      <c r="N1225" t="str">
        <f ca="1">IF(INDEX(Sheet1!B:B,Table2[[#This Row],[//]])="","",INDEX(Sheet1!B:B,Table2[[#This Row],[//]]))</f>
        <v>12set x 12bxs</v>
      </c>
      <c r="O1225" s="4">
        <f ca="1">IF(INDEX(Sheet1!C:C,Table2[[#This Row],[//]])="","",INDEX(Sheet1!C:C,Table2[[#This Row],[//]]))</f>
        <v>13300</v>
      </c>
      <c r="P1225" s="2" t="str">
        <f ca="1">IF(INDEX(Sheet1!D:D,Table2[[#This Row],[//]])="","",INDEX(Sheet1!D:D,Table2[[#This Row],[//]]))</f>
        <v>set</v>
      </c>
      <c r="Q1225" s="2" t="str">
        <f ca="1">IF(INDEX(Sheet1!E:E,Table2[[#This Row],[//]])="","",INDEX(Sheet1!E:E,Table2[[#This Row],[//]]))</f>
        <v>++</v>
      </c>
    </row>
    <row r="1226" spans="1:17" x14ac:dyDescent="0.25">
      <c r="A1226" s="2">
        <f>IF(OR(Sheet1!A1226=Table1[[#Headers],[NAMA BARANG "JOYKO"]],Sheet1!A1226=""),"",ROW(Sheet1!A1226))</f>
        <v>1226</v>
      </c>
      <c r="B1226" s="2">
        <f>IF(Table1[[#This Row],[NAMA BARANG "JOYKO"]]="","",COUNT(B$2:B1225)+1)</f>
        <v>1157</v>
      </c>
      <c r="C1226" s="2" t="str">
        <f>INDEX(Sheet1!A:A,INDEX(Table1[NAMA BARANG "JOYKO"],MATCH(ROW()-2,Table1[1])))</f>
        <v>Color Pencil CP-12TC (12 color)</v>
      </c>
      <c r="D1226" s="2" t="str">
        <f t="shared" si="19"/>
        <v>C2:C1225</v>
      </c>
      <c r="E1226" s="2">
        <f ca="1">IF(_xlfn.IFNA(MATCH(Table1[[#This Row],[2]],INDIRECT(Table1[[#This Row],[3]]),0),0)=0,INDEX(Table1[NAMA BARANG "JOYKO"],MATCH(ROW()-2,Table1[1])),"")</f>
        <v>1296</v>
      </c>
      <c r="F1226" s="2">
        <f ca="1">IF(Table1[4]="","",COUNT(F$2:F1225)+1)</f>
        <v>1200</v>
      </c>
      <c r="G1226" s="2" t="str">
        <f ca="1">CELL("FORMAT",Table1[7])</f>
        <v>G</v>
      </c>
      <c r="H1226" s="2"/>
      <c r="I1226" s="2"/>
      <c r="J1226" s="2"/>
      <c r="L1226">
        <f ca="1">INDEX(Table1[4],MATCH(ROW()-2,Table1[5]))</f>
        <v>1324</v>
      </c>
      <c r="M1226" t="str">
        <f ca="1">INDEX(Sheet1!A:A,Table2[[#This Row],[//]])</f>
        <v>Color Pencil CP-113 (Jumbo lead)</v>
      </c>
      <c r="N1226" t="str">
        <f ca="1">IF(INDEX(Sheet1!B:B,Table2[[#This Row],[//]])="","",INDEX(Sheet1!B:B,Table2[[#This Row],[//]]))</f>
        <v>12set x 12bxs</v>
      </c>
      <c r="O1226" s="4">
        <f ca="1">IF(INDEX(Sheet1!C:C,Table2[[#This Row],[//]])="","",INDEX(Sheet1!C:C,Table2[[#This Row],[//]]))</f>
        <v>13500</v>
      </c>
      <c r="P1226" s="2" t="str">
        <f ca="1">IF(INDEX(Sheet1!D:D,Table2[[#This Row],[//]])="","",INDEX(Sheet1!D:D,Table2[[#This Row],[//]]))</f>
        <v>set</v>
      </c>
      <c r="Q1226" s="2" t="str">
        <f ca="1">IF(INDEX(Sheet1!E:E,Table2[[#This Row],[//]])="","",INDEX(Sheet1!E:E,Table2[[#This Row],[//]]))</f>
        <v>++</v>
      </c>
    </row>
    <row r="1227" spans="1:17" x14ac:dyDescent="0.25">
      <c r="A1227" s="2">
        <f>IF(OR(Sheet1!A1227=Table1[[#Headers],[NAMA BARANG "JOYKO"]],Sheet1!A1227=""),"",ROW(Sheet1!A1227))</f>
        <v>1227</v>
      </c>
      <c r="B1227" s="2">
        <f>IF(Table1[[#This Row],[NAMA BARANG "JOYKO"]]="","",COUNT(B$2:B1226)+1)</f>
        <v>1158</v>
      </c>
      <c r="C1227" s="2" t="str">
        <f>INDEX(Sheet1!A:A,INDEX(Table1[NAMA BARANG "JOYKO"],MATCH(ROW()-2,Table1[1])))</f>
        <v>Color Pencil CP-24TC (24 color)</v>
      </c>
      <c r="D1227" s="2" t="str">
        <f t="shared" si="19"/>
        <v>C2:C1226</v>
      </c>
      <c r="E1227" s="2">
        <f ca="1">IF(_xlfn.IFNA(MATCH(Table1[[#This Row],[2]],INDIRECT(Table1[[#This Row],[3]]),0),0)=0,INDEX(Table1[NAMA BARANG "JOYKO"],MATCH(ROW()-2,Table1[1])),"")</f>
        <v>1297</v>
      </c>
      <c r="F1227" s="2">
        <f ca="1">IF(Table1[4]="","",COUNT(F$2:F1226)+1)</f>
        <v>1201</v>
      </c>
      <c r="G1227" s="2" t="str">
        <f ca="1">CELL("FORMAT",Table1[7])</f>
        <v>G</v>
      </c>
      <c r="H1227" s="2"/>
      <c r="I1227" s="2"/>
      <c r="J1227" s="2"/>
      <c r="L1227">
        <f ca="1">INDEX(Table1[4],MATCH(ROW()-2,Table1[5]))</f>
        <v>1325</v>
      </c>
      <c r="M1227" t="str">
        <f ca="1">INDEX(Sheet1!A:A,Table2[[#This Row],[//]])</f>
        <v>Color Pencil CP-114 (Jumbo lead)</v>
      </c>
      <c r="N1227" t="str">
        <f ca="1">IF(INDEX(Sheet1!B:B,Table2[[#This Row],[//]])="","",INDEX(Sheet1!B:B,Table2[[#This Row],[//]]))</f>
        <v>6set x 12bxs</v>
      </c>
      <c r="O1227" s="4">
        <f ca="1">IF(INDEX(Sheet1!C:C,Table2[[#This Row],[//]])="","",INDEX(Sheet1!C:C,Table2[[#This Row],[//]]))</f>
        <v>27000</v>
      </c>
      <c r="P1227" s="2" t="str">
        <f ca="1">IF(INDEX(Sheet1!D:D,Table2[[#This Row],[//]])="","",INDEX(Sheet1!D:D,Table2[[#This Row],[//]]))</f>
        <v>set</v>
      </c>
      <c r="Q1227" s="2" t="str">
        <f ca="1">IF(INDEX(Sheet1!E:E,Table2[[#This Row],[//]])="","",INDEX(Sheet1!E:E,Table2[[#This Row],[//]]))</f>
        <v>++</v>
      </c>
    </row>
    <row r="1228" spans="1:17" x14ac:dyDescent="0.25">
      <c r="A1228" s="2">
        <f>IF(OR(Sheet1!A1228=Table1[[#Headers],[NAMA BARANG "JOYKO"]],Sheet1!A1228=""),"",ROW(Sheet1!A1228))</f>
        <v>1228</v>
      </c>
      <c r="B1228" s="2">
        <f>IF(Table1[[#This Row],[NAMA BARANG "JOYKO"]]="","",COUNT(B$2:B1227)+1)</f>
        <v>1159</v>
      </c>
      <c r="C1228" s="2" t="str">
        <f>INDEX(Sheet1!A:A,INDEX(Table1[NAMA BARANG "JOYKO"],MATCH(ROW()-2,Table1[1])))</f>
        <v>Color Pencil CP-12PB (12 color)</v>
      </c>
      <c r="D1228" s="2" t="str">
        <f t="shared" si="19"/>
        <v>C2:C1227</v>
      </c>
      <c r="E1228" s="2">
        <f ca="1">IF(_xlfn.IFNA(MATCH(Table1[[#This Row],[2]],INDIRECT(Table1[[#This Row],[3]]),0),0)=0,INDEX(Table1[NAMA BARANG "JOYKO"],MATCH(ROW()-2,Table1[1])),"")</f>
        <v>1298</v>
      </c>
      <c r="F1228" s="2">
        <f ca="1">IF(Table1[4]="","",COUNT(F$2:F1227)+1)</f>
        <v>1202</v>
      </c>
      <c r="G1228" s="2" t="str">
        <f ca="1">CELL("FORMAT",Table1[7])</f>
        <v>G</v>
      </c>
      <c r="H1228" s="2"/>
      <c r="I1228" s="2"/>
      <c r="J1228" s="2"/>
      <c r="L1228">
        <f ca="1">INDEX(Table1[4],MATCH(ROW()-2,Table1[5]))</f>
        <v>1326</v>
      </c>
      <c r="M1228" t="str">
        <f ca="1">INDEX(Sheet1!A:A,Table2[[#This Row],[//]])</f>
        <v>Color Pencil CP-115 (24 Color) Erasable</v>
      </c>
      <c r="N1228" t="str">
        <f ca="1">IF(INDEX(Sheet1!B:B,Table2[[#This Row],[//]])="","",INDEX(Sheet1!B:B,Table2[[#This Row],[//]]))</f>
        <v xml:space="preserve"> 6set x 12bxs </v>
      </c>
      <c r="O1228" s="4">
        <f ca="1">IF(INDEX(Sheet1!C:C,Table2[[#This Row],[//]])="","",INDEX(Sheet1!C:C,Table2[[#This Row],[//]]))</f>
        <v>26600</v>
      </c>
      <c r="P1228" s="2" t="str">
        <f ca="1">IF(INDEX(Sheet1!D:D,Table2[[#This Row],[//]])="","",INDEX(Sheet1!D:D,Table2[[#This Row],[//]]))</f>
        <v>set</v>
      </c>
      <c r="Q1228" s="2" t="str">
        <f ca="1">IF(INDEX(Sheet1!E:E,Table2[[#This Row],[//]])="","",INDEX(Sheet1!E:E,Table2[[#This Row],[//]]))</f>
        <v>++</v>
      </c>
    </row>
    <row r="1229" spans="1:17" x14ac:dyDescent="0.25">
      <c r="A1229" s="2">
        <f>IF(OR(Sheet1!A1229=Table1[[#Headers],[NAMA BARANG "JOYKO"]],Sheet1!A1229=""),"",ROW(Sheet1!A1229))</f>
        <v>1229</v>
      </c>
      <c r="B1229" s="2">
        <f>IF(Table1[[#This Row],[NAMA BARANG "JOYKO"]]="","",COUNT(B$2:B1228)+1)</f>
        <v>1160</v>
      </c>
      <c r="C1229" s="2" t="str">
        <f>INDEX(Sheet1!A:A,INDEX(Table1[NAMA BARANG "JOYKO"],MATCH(ROW()-2,Table1[1])))</f>
        <v>Color Pencil CP-24PB (24 color)</v>
      </c>
      <c r="D1229" s="2" t="str">
        <f t="shared" si="19"/>
        <v>C2:C1228</v>
      </c>
      <c r="E1229" s="2">
        <f ca="1">IF(_xlfn.IFNA(MATCH(Table1[[#This Row],[2]],INDIRECT(Table1[[#This Row],[3]]),0),0)=0,INDEX(Table1[NAMA BARANG "JOYKO"],MATCH(ROW()-2,Table1[1])),"")</f>
        <v>1299</v>
      </c>
      <c r="F1229" s="2">
        <f ca="1">IF(Table1[4]="","",COUNT(F$2:F1228)+1)</f>
        <v>1203</v>
      </c>
      <c r="G1229" s="2" t="str">
        <f ca="1">CELL("FORMAT",Table1[7])</f>
        <v>G</v>
      </c>
      <c r="H1229" s="2"/>
      <c r="I1229" s="2"/>
      <c r="J1229" s="2"/>
      <c r="L1229">
        <f ca="1">INDEX(Table1[4],MATCH(ROW()-2,Table1[5]))</f>
        <v>1327</v>
      </c>
      <c r="M1229" t="str">
        <f ca="1">INDEX(Sheet1!A:A,Table2[[#This Row],[//]])</f>
        <v>Color Pencil CP-120 (12 Color) Erasable</v>
      </c>
      <c r="N1229" t="str">
        <f ca="1">IF(INDEX(Sheet1!B:B,Table2[[#This Row],[//]])="","",INDEX(Sheet1!B:B,Table2[[#This Row],[//]]))</f>
        <v xml:space="preserve">24set x 12bxs </v>
      </c>
      <c r="O1229" s="4">
        <f ca="1">IF(INDEX(Sheet1!C:C,Table2[[#This Row],[//]])="","",INDEX(Sheet1!C:C,Table2[[#This Row],[//]]))</f>
        <v>8000</v>
      </c>
      <c r="P1229" s="2" t="str">
        <f ca="1">IF(INDEX(Sheet1!D:D,Table2[[#This Row],[//]])="","",INDEX(Sheet1!D:D,Table2[[#This Row],[//]]))</f>
        <v>set</v>
      </c>
      <c r="Q1229" s="2" t="str">
        <f ca="1">IF(INDEX(Sheet1!E:E,Table2[[#This Row],[//]])="","",INDEX(Sheet1!E:E,Table2[[#This Row],[//]]))</f>
        <v>++</v>
      </c>
    </row>
    <row r="1230" spans="1:17" x14ac:dyDescent="0.25">
      <c r="A1230" s="2">
        <f>IF(OR(Sheet1!A1230=Table1[[#Headers],[NAMA BARANG "JOYKO"]],Sheet1!A1230=""),"",ROW(Sheet1!A1230))</f>
        <v>1230</v>
      </c>
      <c r="B1230" s="2">
        <f>IF(Table1[[#This Row],[NAMA BARANG "JOYKO"]]="","",COUNT(B$2:B1229)+1)</f>
        <v>1161</v>
      </c>
      <c r="C1230" s="2" t="str">
        <f>INDEX(Sheet1!A:A,INDEX(Table1[NAMA BARANG "JOYKO"],MATCH(ROW()-2,Table1[1])))</f>
        <v>Color Pencil CP-36PB (36 color)</v>
      </c>
      <c r="D1230" s="2" t="str">
        <f t="shared" si="19"/>
        <v>C2:C1229</v>
      </c>
      <c r="E1230" s="2">
        <f ca="1">IF(_xlfn.IFNA(MATCH(Table1[[#This Row],[2]],INDIRECT(Table1[[#This Row],[3]]),0),0)=0,INDEX(Table1[NAMA BARANG "JOYKO"],MATCH(ROW()-2,Table1[1])),"")</f>
        <v>1300</v>
      </c>
      <c r="F1230" s="2">
        <f ca="1">IF(Table1[4]="","",COUNT(F$2:F1229)+1)</f>
        <v>1204</v>
      </c>
      <c r="G1230" s="2" t="str">
        <f ca="1">CELL("FORMAT",Table1[7])</f>
        <v>G</v>
      </c>
      <c r="H1230" s="2"/>
      <c r="I1230" s="2"/>
      <c r="J1230" s="2"/>
      <c r="L1230">
        <f ca="1">INDEX(Table1[4],MATCH(ROW()-2,Table1[5]))</f>
        <v>1328</v>
      </c>
      <c r="M1230" t="str">
        <f ca="1">INDEX(Sheet1!A:A,Table2[[#This Row],[//]])</f>
        <v>Color Pencil CP-122 (36 Color)</v>
      </c>
      <c r="N1230" t="str">
        <f ca="1">IF(INDEX(Sheet1!B:B,Table2[[#This Row],[//]])="","",INDEX(Sheet1!B:B,Table2[[#This Row],[//]]))</f>
        <v xml:space="preserve">6set x 8bxs </v>
      </c>
      <c r="O1230" s="4">
        <f ca="1">IF(INDEX(Sheet1!C:C,Table2[[#This Row],[//]])="","",INDEX(Sheet1!C:C,Table2[[#This Row],[//]]))</f>
        <v>25000</v>
      </c>
      <c r="P1230" s="2" t="str">
        <f ca="1">IF(INDEX(Sheet1!D:D,Table2[[#This Row],[//]])="","",INDEX(Sheet1!D:D,Table2[[#This Row],[//]]))</f>
        <v>set</v>
      </c>
      <c r="Q1230" s="2" t="str">
        <f ca="1">IF(INDEX(Sheet1!E:E,Table2[[#This Row],[//]])="","",INDEX(Sheet1!E:E,Table2[[#This Row],[//]]))</f>
        <v>++</v>
      </c>
    </row>
    <row r="1231" spans="1:17" x14ac:dyDescent="0.25">
      <c r="A1231" s="2">
        <f>IF(OR(Sheet1!A1231=Table1[[#Headers],[NAMA BARANG "JOYKO"]],Sheet1!A1231=""),"",ROW(Sheet1!A1231))</f>
        <v>1231</v>
      </c>
      <c r="B1231" s="2">
        <f>IF(Table1[[#This Row],[NAMA BARANG "JOYKO"]]="","",COUNT(B$2:B1230)+1)</f>
        <v>1162</v>
      </c>
      <c r="C1231" s="2" t="str">
        <f>INDEX(Sheet1!A:A,INDEX(Table1[NAMA BARANG "JOYKO"],MATCH(ROW()-2,Table1[1])))</f>
        <v>Color Pencil CP-48PB (48 color)</v>
      </c>
      <c r="D1231" s="2" t="str">
        <f t="shared" si="19"/>
        <v>C2:C1230</v>
      </c>
      <c r="E1231" s="2">
        <f ca="1">IF(_xlfn.IFNA(MATCH(Table1[[#This Row],[2]],INDIRECT(Table1[[#This Row],[3]]),0),0)=0,INDEX(Table1[NAMA BARANG "JOYKO"],MATCH(ROW()-2,Table1[1])),"")</f>
        <v>1301</v>
      </c>
      <c r="F1231" s="2">
        <f ca="1">IF(Table1[4]="","",COUNT(F$2:F1230)+1)</f>
        <v>1205</v>
      </c>
      <c r="G1231" s="2" t="str">
        <f ca="1">CELL("FORMAT",Table1[7])</f>
        <v>G</v>
      </c>
      <c r="H1231" s="2"/>
      <c r="I1231" s="2"/>
      <c r="J1231" s="2"/>
      <c r="L1231">
        <f ca="1">INDEX(Table1[4],MATCH(ROW()-2,Table1[5]))</f>
        <v>1329</v>
      </c>
      <c r="M1231" t="str">
        <f ca="1">INDEX(Sheet1!A:A,Table2[[#This Row],[//]])</f>
        <v>Color Pencil CP-123M (12 Color)</v>
      </c>
      <c r="N1231" t="str">
        <f ca="1">IF(INDEX(Sheet1!B:B,Table2[[#This Row],[//]])="","",INDEX(Sheet1!B:B,Table2[[#This Row],[//]]))</f>
        <v xml:space="preserve">12set x 12bxs </v>
      </c>
      <c r="O1231" s="4">
        <f ca="1">IF(INDEX(Sheet1!C:C,Table2[[#This Row],[//]])="","",INDEX(Sheet1!C:C,Table2[[#This Row],[//]]))</f>
        <v>14500</v>
      </c>
      <c r="P1231" s="2" t="str">
        <f ca="1">IF(INDEX(Sheet1!D:D,Table2[[#This Row],[//]])="","",INDEX(Sheet1!D:D,Table2[[#This Row],[//]]))</f>
        <v>set</v>
      </c>
      <c r="Q1231" s="2" t="str">
        <f ca="1">IF(INDEX(Sheet1!E:E,Table2[[#This Row],[//]])="","",INDEX(Sheet1!E:E,Table2[[#This Row],[//]]))</f>
        <v>++</v>
      </c>
    </row>
    <row r="1232" spans="1:17" x14ac:dyDescent="0.25">
      <c r="A1232" s="2">
        <f>IF(OR(Sheet1!A1232=Table1[[#Headers],[NAMA BARANG "JOYKO"]],Sheet1!A1232=""),"",ROW(Sheet1!A1232))</f>
        <v>1232</v>
      </c>
      <c r="B1232" s="2">
        <f>IF(Table1[[#This Row],[NAMA BARANG "JOYKO"]]="","",COUNT(B$2:B1231)+1)</f>
        <v>1163</v>
      </c>
      <c r="C1232" s="2" t="str">
        <f>INDEX(Sheet1!A:A,INDEX(Table1[NAMA BARANG "JOYKO"],MATCH(ROW()-2,Table1[1])))</f>
        <v>Color Pencil CP-TR-12PB (12 color) Triangle</v>
      </c>
      <c r="D1232" s="2" t="str">
        <f t="shared" si="19"/>
        <v>C2:C1231</v>
      </c>
      <c r="E1232" s="2">
        <f ca="1">IF(_xlfn.IFNA(MATCH(Table1[[#This Row],[2]],INDIRECT(Table1[[#This Row],[3]]),0),0)=0,INDEX(Table1[NAMA BARANG "JOYKO"],MATCH(ROW()-2,Table1[1])),"")</f>
        <v>1302</v>
      </c>
      <c r="F1232" s="2">
        <f ca="1">IF(Table1[4]="","",COUNT(F$2:F1231)+1)</f>
        <v>1206</v>
      </c>
      <c r="G1232" s="2" t="str">
        <f ca="1">CELL("FORMAT",Table1[7])</f>
        <v>G</v>
      </c>
      <c r="H1232" s="2"/>
      <c r="I1232" s="2"/>
      <c r="J1232" s="2"/>
      <c r="L1232">
        <f ca="1">INDEX(Table1[4],MATCH(ROW()-2,Table1[5]))</f>
        <v>1330</v>
      </c>
      <c r="M1232" t="str">
        <f ca="1">INDEX(Sheet1!A:A,Table2[[#This Row],[//]])</f>
        <v>Color Pencil CP-124N (12 Color)</v>
      </c>
      <c r="N1232" t="str">
        <f ca="1">IF(INDEX(Sheet1!B:B,Table2[[#This Row],[//]])="","",INDEX(Sheet1!B:B,Table2[[#This Row],[//]]))</f>
        <v xml:space="preserve"> 12set x 12bxs</v>
      </c>
      <c r="O1232" s="4">
        <f ca="1">IF(INDEX(Sheet1!C:C,Table2[[#This Row],[//]])="","",INDEX(Sheet1!C:C,Table2[[#This Row],[//]]))</f>
        <v>14500</v>
      </c>
      <c r="P1232" s="2" t="str">
        <f ca="1">IF(INDEX(Sheet1!D:D,Table2[[#This Row],[//]])="","",INDEX(Sheet1!D:D,Table2[[#This Row],[//]]))</f>
        <v>set</v>
      </c>
      <c r="Q1232" s="2" t="str">
        <f ca="1">IF(INDEX(Sheet1!E:E,Table2[[#This Row],[//]])="","",INDEX(Sheet1!E:E,Table2[[#This Row],[//]]))</f>
        <v>++</v>
      </c>
    </row>
    <row r="1233" spans="1:17" x14ac:dyDescent="0.25">
      <c r="A1233" s="2">
        <f>IF(OR(Sheet1!A1233=Table1[[#Headers],[NAMA BARANG "JOYKO"]],Sheet1!A1233=""),"",ROW(Sheet1!A1233))</f>
        <v>1233</v>
      </c>
      <c r="B1233" s="2">
        <f>IF(Table1[[#This Row],[NAMA BARANG "JOYKO"]]="","",COUNT(B$2:B1232)+1)</f>
        <v>1164</v>
      </c>
      <c r="C1233" s="2" t="str">
        <f>INDEX(Sheet1!A:A,INDEX(Table1[NAMA BARANG "JOYKO"],MATCH(ROW()-2,Table1[1])))</f>
        <v>Color Pencil CP-TR-24PB (24 color) Triangle</v>
      </c>
      <c r="D1233" s="2" t="str">
        <f t="shared" si="19"/>
        <v>C2:C1232</v>
      </c>
      <c r="E1233" s="2">
        <f ca="1">IF(_xlfn.IFNA(MATCH(Table1[[#This Row],[2]],INDIRECT(Table1[[#This Row],[3]]),0),0)=0,INDEX(Table1[NAMA BARANG "JOYKO"],MATCH(ROW()-2,Table1[1])),"")</f>
        <v>1303</v>
      </c>
      <c r="F1233" s="2">
        <f ca="1">IF(Table1[4]="","",COUNT(F$2:F1232)+1)</f>
        <v>1207</v>
      </c>
      <c r="G1233" s="2" t="str">
        <f ca="1">CELL("FORMAT",Table1[7])</f>
        <v>G</v>
      </c>
      <c r="H1233" s="2"/>
      <c r="I1233" s="2"/>
      <c r="J1233" s="2"/>
      <c r="L1233">
        <f ca="1">INDEX(Table1[4],MATCH(ROW()-2,Table1[5]))</f>
        <v>1331</v>
      </c>
      <c r="M1233" t="str">
        <f ca="1">INDEX(Sheet1!A:A,Table2[[#This Row],[//]])</f>
        <v>Color Pencil CP-125P (12 Color)</v>
      </c>
      <c r="N1233" t="str">
        <f ca="1">IF(INDEX(Sheet1!B:B,Table2[[#This Row],[//]])="","",INDEX(Sheet1!B:B,Table2[[#This Row],[//]]))</f>
        <v xml:space="preserve"> 12set x 12bxs</v>
      </c>
      <c r="O1233" s="4">
        <f ca="1">IF(INDEX(Sheet1!C:C,Table2[[#This Row],[//]])="","",INDEX(Sheet1!C:C,Table2[[#This Row],[//]]))</f>
        <v>13000</v>
      </c>
      <c r="P1233" s="2" t="str">
        <f ca="1">IF(INDEX(Sheet1!D:D,Table2[[#This Row],[//]])="","",INDEX(Sheet1!D:D,Table2[[#This Row],[//]]))</f>
        <v>set</v>
      </c>
      <c r="Q1233" s="2" t="str">
        <f ca="1">IF(INDEX(Sheet1!E:E,Table2[[#This Row],[//]])="","",INDEX(Sheet1!E:E,Table2[[#This Row],[//]]))</f>
        <v>++</v>
      </c>
    </row>
    <row r="1234" spans="1:17" x14ac:dyDescent="0.25">
      <c r="A1234" s="2">
        <f>IF(OR(Sheet1!A1234=Table1[[#Headers],[NAMA BARANG "JOYKO"]],Sheet1!A1234=""),"",ROW(Sheet1!A1234))</f>
        <v>1234</v>
      </c>
      <c r="B1234" s="2">
        <f>IF(Table1[[#This Row],[NAMA BARANG "JOYKO"]]="","",COUNT(B$2:B1233)+1)</f>
        <v>1165</v>
      </c>
      <c r="C1234" s="2" t="str">
        <f>INDEX(Sheet1!A:A,INDEX(Table1[NAMA BARANG "JOYKO"],MATCH(ROW()-2,Table1[1])))</f>
        <v>Color Pencil CP-S12 (Mini, 12 Color )</v>
      </c>
      <c r="D1234" s="2" t="str">
        <f t="shared" si="19"/>
        <v>C2:C1233</v>
      </c>
      <c r="E1234" s="2">
        <f ca="1">IF(_xlfn.IFNA(MATCH(Table1[[#This Row],[2]],INDIRECT(Table1[[#This Row],[3]]),0),0)=0,INDEX(Table1[NAMA BARANG "JOYKO"],MATCH(ROW()-2,Table1[1])),"")</f>
        <v>1304</v>
      </c>
      <c r="F1234" s="2">
        <f ca="1">IF(Table1[4]="","",COUNT(F$2:F1233)+1)</f>
        <v>1208</v>
      </c>
      <c r="G1234" s="2" t="str">
        <f ca="1">CELL("FORMAT",Table1[7])</f>
        <v>G</v>
      </c>
      <c r="H1234" s="2"/>
      <c r="I1234" s="2"/>
      <c r="J1234" s="2"/>
      <c r="L1234">
        <f ca="1">INDEX(Table1[4],MATCH(ROW()-2,Table1[5]))</f>
        <v>1332</v>
      </c>
      <c r="M1234" t="str">
        <f ca="1">INDEX(Sheet1!A:A,Table2[[#This Row],[//]])</f>
        <v>Premium Oil Color Pencil CP-TC126-36</v>
      </c>
      <c r="N1234" t="str">
        <f ca="1">IF(INDEX(Sheet1!B:B,Table2[[#This Row],[//]])="","",INDEX(Sheet1!B:B,Table2[[#This Row],[//]]))</f>
        <v xml:space="preserve"> 3set x 8bxs</v>
      </c>
      <c r="O1234" s="4">
        <f ca="1">IF(INDEX(Sheet1!C:C,Table2[[#This Row],[//]])="","",INDEX(Sheet1!C:C,Table2[[#This Row],[//]]))</f>
        <v>135000</v>
      </c>
      <c r="P1234" s="2" t="str">
        <f ca="1">IF(INDEX(Sheet1!D:D,Table2[[#This Row],[//]])="","",INDEX(Sheet1!D:D,Table2[[#This Row],[//]]))</f>
        <v>set</v>
      </c>
      <c r="Q1234" s="2" t="str">
        <f ca="1">IF(INDEX(Sheet1!E:E,Table2[[#This Row],[//]])="","",INDEX(Sheet1!E:E,Table2[[#This Row],[//]]))</f>
        <v>++</v>
      </c>
    </row>
    <row r="1235" spans="1:17" x14ac:dyDescent="0.25">
      <c r="A1235" s="2">
        <f>IF(OR(Sheet1!A1235=Table1[[#Headers],[NAMA BARANG "JOYKO"]],Sheet1!A1235=""),"",ROW(Sheet1!A1235))</f>
        <v>1235</v>
      </c>
      <c r="B1235" s="2">
        <f>IF(Table1[[#This Row],[NAMA BARANG "JOYKO"]]="","",COUNT(B$2:B1234)+1)</f>
        <v>1166</v>
      </c>
      <c r="C1235" s="2" t="str">
        <f>INDEX(Sheet1!A:A,INDEX(Table1[NAMA BARANG "JOYKO"],MATCH(ROW()-2,Table1[1])))</f>
        <v>Color Pencil CP-S24 (Mini, 24 Color)</v>
      </c>
      <c r="D1235" s="2" t="str">
        <f t="shared" si="19"/>
        <v>C2:C1234</v>
      </c>
      <c r="E1235" s="2">
        <f ca="1">IF(_xlfn.IFNA(MATCH(Table1[[#This Row],[2]],INDIRECT(Table1[[#This Row],[3]]),0),0)=0,INDEX(Table1[NAMA BARANG "JOYKO"],MATCH(ROW()-2,Table1[1])),"")</f>
        <v>1305</v>
      </c>
      <c r="F1235" s="2">
        <f ca="1">IF(Table1[4]="","",COUNT(F$2:F1234)+1)</f>
        <v>1209</v>
      </c>
      <c r="G1235" s="2" t="str">
        <f ca="1">CELL("FORMAT",Table1[7])</f>
        <v>G</v>
      </c>
      <c r="H1235" s="2"/>
      <c r="I1235" s="2"/>
      <c r="J1235" s="2"/>
      <c r="L1235">
        <f ca="1">INDEX(Table1[4],MATCH(ROW()-2,Table1[5]))</f>
        <v>1333</v>
      </c>
      <c r="M1235" t="str">
        <f ca="1">INDEX(Sheet1!A:A,Table2[[#This Row],[//]])</f>
        <v>Premium Oil Color Pencil CP-TC126-48</v>
      </c>
      <c r="N1235" t="str">
        <f ca="1">IF(INDEX(Sheet1!B:B,Table2[[#This Row],[//]])="","",INDEX(Sheet1!B:B,Table2[[#This Row],[//]]))</f>
        <v xml:space="preserve"> 3set x 6bxs</v>
      </c>
      <c r="O1235" s="4">
        <f ca="1">IF(INDEX(Sheet1!C:C,Table2[[#This Row],[//]])="","",INDEX(Sheet1!C:C,Table2[[#This Row],[//]]))</f>
        <v>145000</v>
      </c>
      <c r="P1235" s="2" t="str">
        <f ca="1">IF(INDEX(Sheet1!D:D,Table2[[#This Row],[//]])="","",INDEX(Sheet1!D:D,Table2[[#This Row],[//]]))</f>
        <v>set</v>
      </c>
      <c r="Q1235" s="2" t="str">
        <f ca="1">IF(INDEX(Sheet1!E:E,Table2[[#This Row],[//]])="","",INDEX(Sheet1!E:E,Table2[[#This Row],[//]]))</f>
        <v>++</v>
      </c>
    </row>
    <row r="1236" spans="1:17" x14ac:dyDescent="0.25">
      <c r="A1236" s="2">
        <f>IF(OR(Sheet1!A1236=Table1[[#Headers],[NAMA BARANG "JOYKO"]],Sheet1!A1236=""),"",ROW(Sheet1!A1236))</f>
        <v>1236</v>
      </c>
      <c r="B1236" s="2">
        <f>IF(Table1[[#This Row],[NAMA BARANG "JOYKO"]]="","",COUNT(B$2:B1235)+1)</f>
        <v>1167</v>
      </c>
      <c r="C1236" s="2" t="str">
        <f>INDEX(Sheet1!A:A,INDEX(Table1[NAMA BARANG "JOYKO"],MATCH(ROW()-2,Table1[1])))</f>
        <v>Color Pencil CP-1 (12 Color) Black Wood</v>
      </c>
      <c r="D1236" s="2" t="str">
        <f t="shared" si="19"/>
        <v>C2:C1235</v>
      </c>
      <c r="E1236" s="2">
        <f ca="1">IF(_xlfn.IFNA(MATCH(Table1[[#This Row],[2]],INDIRECT(Table1[[#This Row],[3]]),0),0)=0,INDEX(Table1[NAMA BARANG "JOYKO"],MATCH(ROW()-2,Table1[1])),"")</f>
        <v>1306</v>
      </c>
      <c r="F1236" s="2">
        <f ca="1">IF(Table1[4]="","",COUNT(F$2:F1235)+1)</f>
        <v>1210</v>
      </c>
      <c r="G1236" s="2" t="str">
        <f ca="1">CELL("FORMAT",Table1[7])</f>
        <v>G</v>
      </c>
      <c r="H1236" s="2"/>
      <c r="I1236" s="2"/>
      <c r="J1236" s="2"/>
      <c r="L1236">
        <f ca="1">INDEX(Table1[4],MATCH(ROW()-2,Table1[5]))</f>
        <v>1334</v>
      </c>
      <c r="M1236" t="str">
        <f ca="1">INDEX(Sheet1!A:A,Table2[[#This Row],[//]])</f>
        <v>Premium Oil Color Pencil CP-TC126-72</v>
      </c>
      <c r="N1236" t="str">
        <f ca="1">IF(INDEX(Sheet1!B:B,Table2[[#This Row],[//]])="","",INDEX(Sheet1!B:B,Table2[[#This Row],[//]]))</f>
        <v xml:space="preserve"> 3set x 5bxs</v>
      </c>
      <c r="O1236" s="4">
        <f ca="1">IF(INDEX(Sheet1!C:C,Table2[[#This Row],[//]])="","",INDEX(Sheet1!C:C,Table2[[#This Row],[//]]))</f>
        <v>215000</v>
      </c>
      <c r="P1236" s="2" t="str">
        <f ca="1">IF(INDEX(Sheet1!D:D,Table2[[#This Row],[//]])="","",INDEX(Sheet1!D:D,Table2[[#This Row],[//]]))</f>
        <v>set</v>
      </c>
      <c r="Q1236" s="2" t="str">
        <f ca="1">IF(INDEX(Sheet1!E:E,Table2[[#This Row],[//]])="","",INDEX(Sheet1!E:E,Table2[[#This Row],[//]]))</f>
        <v>++</v>
      </c>
    </row>
    <row r="1237" spans="1:17" x14ac:dyDescent="0.25">
      <c r="A1237" s="2">
        <f>IF(OR(Sheet1!A1237=Table1[[#Headers],[NAMA BARANG "JOYKO"]],Sheet1!A1237=""),"",ROW(Sheet1!A1237))</f>
        <v>1237</v>
      </c>
      <c r="B1237" s="2">
        <f>IF(Table1[[#This Row],[NAMA BARANG "JOYKO"]]="","",COUNT(B$2:B1236)+1)</f>
        <v>1168</v>
      </c>
      <c r="C1237" s="2" t="str">
        <f>INDEX(Sheet1!A:A,INDEX(Table1[NAMA BARANG "JOYKO"],MATCH(ROW()-2,Table1[1])))</f>
        <v>Color Pencil CP-2 (24 Color) Black Wood</v>
      </c>
      <c r="D1237" s="2" t="str">
        <f t="shared" si="19"/>
        <v>C2:C1236</v>
      </c>
      <c r="E1237" s="2">
        <f ca="1">IF(_xlfn.IFNA(MATCH(Table1[[#This Row],[2]],INDIRECT(Table1[[#This Row],[3]]),0),0)=0,INDEX(Table1[NAMA BARANG "JOYKO"],MATCH(ROW()-2,Table1[1])),"")</f>
        <v>1307</v>
      </c>
      <c r="F1237" s="2">
        <f ca="1">IF(Table1[4]="","",COUNT(F$2:F1236)+1)</f>
        <v>1211</v>
      </c>
      <c r="G1237" s="2" t="str">
        <f ca="1">CELL("FORMAT",Table1[7])</f>
        <v>G</v>
      </c>
      <c r="H1237" s="2"/>
      <c r="I1237" s="2"/>
      <c r="J1237" s="2"/>
      <c r="L1237">
        <f ca="1">INDEX(Table1[4],MATCH(ROW()-2,Table1[5]))</f>
        <v>1335</v>
      </c>
      <c r="M1237" t="str">
        <f ca="1">INDEX(Sheet1!A:A,Table2[[#This Row],[//]])</f>
        <v xml:space="preserve">Water Color Pencil WCP-110 (12 Color) </v>
      </c>
      <c r="N1237" t="str">
        <f ca="1">IF(INDEX(Sheet1!B:B,Table2[[#This Row],[//]])="","",INDEX(Sheet1!B:B,Table2[[#This Row],[//]]))</f>
        <v>12set x 12bxs</v>
      </c>
      <c r="O1237" s="4">
        <f ca="1">IF(INDEX(Sheet1!C:C,Table2[[#This Row],[//]])="","",INDEX(Sheet1!C:C,Table2[[#This Row],[//]]))</f>
        <v>14000</v>
      </c>
      <c r="P1237" s="2" t="str">
        <f ca="1">IF(INDEX(Sheet1!D:D,Table2[[#This Row],[//]])="","",INDEX(Sheet1!D:D,Table2[[#This Row],[//]]))</f>
        <v>set</v>
      </c>
      <c r="Q1237" s="2" t="str">
        <f ca="1">IF(INDEX(Sheet1!E:E,Table2[[#This Row],[//]])="","",INDEX(Sheet1!E:E,Table2[[#This Row],[//]]))</f>
        <v>++</v>
      </c>
    </row>
    <row r="1238" spans="1:17" x14ac:dyDescent="0.25">
      <c r="A1238" s="2">
        <f>IF(OR(Sheet1!A1238=Table1[[#Headers],[NAMA BARANG "JOYKO"]],Sheet1!A1238=""),"",ROW(Sheet1!A1238))</f>
        <v>1238</v>
      </c>
      <c r="B1238" s="2">
        <f>IF(Table1[[#This Row],[NAMA BARANG "JOYKO"]]="","",COUNT(B$2:B1237)+1)</f>
        <v>1169</v>
      </c>
      <c r="C1238" s="2" t="str">
        <f>INDEX(Sheet1!A:A,INDEX(Table1[NAMA BARANG "JOYKO"],MATCH(ROW()-2,Table1[1])))</f>
        <v xml:space="preserve">Color Pencil CP-8 (12 Color) </v>
      </c>
      <c r="D1238" s="2" t="str">
        <f t="shared" si="19"/>
        <v>C2:C1237</v>
      </c>
      <c r="E1238" s="2">
        <f ca="1">IF(_xlfn.IFNA(MATCH(Table1[[#This Row],[2]],INDIRECT(Table1[[#This Row],[3]]),0),0)=0,INDEX(Table1[NAMA BARANG "JOYKO"],MATCH(ROW()-2,Table1[1])),"")</f>
        <v>1308</v>
      </c>
      <c r="F1238" s="2">
        <f ca="1">IF(Table1[4]="","",COUNT(F$2:F1237)+1)</f>
        <v>1212</v>
      </c>
      <c r="G1238" s="2" t="str">
        <f ca="1">CELL("FORMAT",Table1[7])</f>
        <v>G</v>
      </c>
      <c r="H1238" s="2"/>
      <c r="I1238" s="2"/>
      <c r="J1238" s="2"/>
      <c r="L1238">
        <f ca="1">INDEX(Table1[4],MATCH(ROW()-2,Table1[5]))</f>
        <v>1336</v>
      </c>
      <c r="M1238" t="str">
        <f ca="1">INDEX(Sheet1!A:A,Table2[[#This Row],[//]])</f>
        <v xml:space="preserve">Water Color Pencil WCP-111 (24 Color) </v>
      </c>
      <c r="N1238" t="str">
        <f ca="1">IF(INDEX(Sheet1!B:B,Table2[[#This Row],[//]])="","",INDEX(Sheet1!B:B,Table2[[#This Row],[//]]))</f>
        <v>6set x 12bxs</v>
      </c>
      <c r="O1238" s="4">
        <f ca="1">IF(INDEX(Sheet1!C:C,Table2[[#This Row],[//]])="","",INDEX(Sheet1!C:C,Table2[[#This Row],[//]]))</f>
        <v>28000</v>
      </c>
      <c r="P1238" s="2" t="str">
        <f ca="1">IF(INDEX(Sheet1!D:D,Table2[[#This Row],[//]])="","",INDEX(Sheet1!D:D,Table2[[#This Row],[//]]))</f>
        <v>set</v>
      </c>
      <c r="Q1238" s="2" t="str">
        <f ca="1">IF(INDEX(Sheet1!E:E,Table2[[#This Row],[//]])="","",INDEX(Sheet1!E:E,Table2[[#This Row],[//]]))</f>
        <v>++</v>
      </c>
    </row>
    <row r="1239" spans="1:17" x14ac:dyDescent="0.25">
      <c r="A1239" s="2">
        <f>IF(OR(Sheet1!A1239=Table1[[#Headers],[NAMA BARANG "JOYKO"]],Sheet1!A1239=""),"",ROW(Sheet1!A1239))</f>
        <v>1239</v>
      </c>
      <c r="B1239" s="2">
        <f>IF(Table1[[#This Row],[NAMA BARANG "JOYKO"]]="","",COUNT(B$2:B1238)+1)</f>
        <v>1170</v>
      </c>
      <c r="C1239" s="2" t="str">
        <f>INDEX(Sheet1!A:A,INDEX(Table1[NAMA BARANG "JOYKO"],MATCH(ROW()-2,Table1[1])))</f>
        <v>Color Pencil CP-12RT (12 color)</v>
      </c>
      <c r="D1239" s="2" t="str">
        <f t="shared" si="19"/>
        <v>C2:C1238</v>
      </c>
      <c r="E1239" s="2">
        <f ca="1">IF(_xlfn.IFNA(MATCH(Table1[[#This Row],[2]],INDIRECT(Table1[[#This Row],[3]]),0),0)=0,INDEX(Table1[NAMA BARANG "JOYKO"],MATCH(ROW()-2,Table1[1])),"")</f>
        <v>1309</v>
      </c>
      <c r="F1239" s="2">
        <f ca="1">IF(Table1[4]="","",COUNT(F$2:F1238)+1)</f>
        <v>1213</v>
      </c>
      <c r="G1239" s="2" t="str">
        <f ca="1">CELL("FORMAT",Table1[7])</f>
        <v>G</v>
      </c>
      <c r="H1239" s="2"/>
      <c r="I1239" s="2"/>
      <c r="J1239" s="2"/>
      <c r="L1239">
        <f ca="1">INDEX(Table1[4],MATCH(ROW()-2,Table1[5]))</f>
        <v>1337</v>
      </c>
      <c r="M1239" s="3" t="str">
        <f ca="1">INDEX(Sheet1!A:A,Table2[[#This Row],[//]])</f>
        <v>*Drawing Pencil</v>
      </c>
      <c r="N1239" t="str">
        <f ca="1">IF(INDEX(Sheet1!B:B,Table2[[#This Row],[//]])="","",INDEX(Sheet1!B:B,Table2[[#This Row],[//]]))</f>
        <v/>
      </c>
      <c r="O1239" s="4" t="str">
        <f ca="1">IF(INDEX(Sheet1!C:C,Table2[[#This Row],[//]])="","",INDEX(Sheet1!C:C,Table2[[#This Row],[//]]))</f>
        <v/>
      </c>
      <c r="P1239" s="2" t="str">
        <f ca="1">IF(INDEX(Sheet1!D:D,Table2[[#This Row],[//]])="","",INDEX(Sheet1!D:D,Table2[[#This Row],[//]]))</f>
        <v/>
      </c>
      <c r="Q1239" s="2" t="str">
        <f ca="1">IF(INDEX(Sheet1!E:E,Table2[[#This Row],[//]])="","",INDEX(Sheet1!E:E,Table2[[#This Row],[//]]))</f>
        <v/>
      </c>
    </row>
    <row r="1240" spans="1:17" x14ac:dyDescent="0.25">
      <c r="A1240" s="2">
        <f>IF(OR(Sheet1!A1240=Table1[[#Headers],[NAMA BARANG "JOYKO"]],Sheet1!A1240=""),"",ROW(Sheet1!A1240))</f>
        <v>1240</v>
      </c>
      <c r="B1240" s="2">
        <f>IF(Table1[[#This Row],[NAMA BARANG "JOYKO"]]="","",COUNT(B$2:B1239)+1)</f>
        <v>1171</v>
      </c>
      <c r="C1240" s="2" t="str">
        <f>INDEX(Sheet1!A:A,INDEX(Table1[NAMA BARANG "JOYKO"],MATCH(ROW()-2,Table1[1])))</f>
        <v>Color Pencil CP-24RT (24 color)</v>
      </c>
      <c r="D1240" s="2" t="str">
        <f t="shared" si="19"/>
        <v>C2:C1239</v>
      </c>
      <c r="E1240" s="2">
        <f ca="1">IF(_xlfn.IFNA(MATCH(Table1[[#This Row],[2]],INDIRECT(Table1[[#This Row],[3]]),0),0)=0,INDEX(Table1[NAMA BARANG "JOYKO"],MATCH(ROW()-2,Table1[1])),"")</f>
        <v>1310</v>
      </c>
      <c r="F1240" s="2">
        <f ca="1">IF(Table1[4]="","",COUNT(F$2:F1239)+1)</f>
        <v>1214</v>
      </c>
      <c r="G1240" s="2" t="str">
        <f ca="1">CELL("FORMAT",Table1[7])</f>
        <v>G</v>
      </c>
      <c r="H1240" s="2"/>
      <c r="I1240" s="2"/>
      <c r="J1240" s="2"/>
      <c r="L1240">
        <f ca="1">INDEX(Table1[4],MATCH(ROW()-2,Table1[5]))</f>
        <v>1338</v>
      </c>
      <c r="M1240" t="str">
        <f ca="1">INDEX(Sheet1!A:A,Table2[[#This Row],[//]])</f>
        <v>Drawing Pencil P-118-14</v>
      </c>
      <c r="N1240" t="str">
        <f ca="1">IF(INDEX(Sheet1!B:B,Table2[[#This Row],[//]])="","",INDEX(Sheet1!B:B,Table2[[#This Row],[//]]))</f>
        <v>12set x 12bxs</v>
      </c>
      <c r="O1240" s="4">
        <f ca="1">IF(INDEX(Sheet1!C:C,Table2[[#This Row],[//]])="","",INDEX(Sheet1!C:C,Table2[[#This Row],[//]]))</f>
        <v>25400</v>
      </c>
      <c r="P1240" s="2" t="str">
        <f ca="1">IF(INDEX(Sheet1!D:D,Table2[[#This Row],[//]])="","",INDEX(Sheet1!D:D,Table2[[#This Row],[//]]))</f>
        <v>set</v>
      </c>
      <c r="Q1240" s="2" t="str">
        <f ca="1">IF(INDEX(Sheet1!E:E,Table2[[#This Row],[//]])="","",INDEX(Sheet1!E:E,Table2[[#This Row],[//]]))</f>
        <v>++</v>
      </c>
    </row>
    <row r="1241" spans="1:17" x14ac:dyDescent="0.25">
      <c r="A1241" s="2">
        <f>IF(OR(Sheet1!A1241=Table1[[#Headers],[NAMA BARANG "JOYKO"]],Sheet1!A1241=""),"",ROW(Sheet1!A1241))</f>
        <v>1241</v>
      </c>
      <c r="B1241" s="2">
        <f>IF(Table1[[#This Row],[NAMA BARANG "JOYKO"]]="","",COUNT(B$2:B1240)+1)</f>
        <v>1172</v>
      </c>
      <c r="C1241" s="2" t="str">
        <f>INDEX(Sheet1!A:A,INDEX(Table1[NAMA BARANG "JOYKO"],MATCH(ROW()-2,Table1[1])))</f>
        <v xml:space="preserve">Color Pencil CP-100 (12 Color) </v>
      </c>
      <c r="D1241" s="2" t="str">
        <f t="shared" si="19"/>
        <v>C2:C1240</v>
      </c>
      <c r="E1241" s="2">
        <f ca="1">IF(_xlfn.IFNA(MATCH(Table1[[#This Row],[2]],INDIRECT(Table1[[#This Row],[3]]),0),0)=0,INDEX(Table1[NAMA BARANG "JOYKO"],MATCH(ROW()-2,Table1[1])),"")</f>
        <v>1311</v>
      </c>
      <c r="F1241" s="2">
        <f ca="1">IF(Table1[4]="","",COUNT(F$2:F1240)+1)</f>
        <v>1215</v>
      </c>
      <c r="G1241" s="2" t="str">
        <f ca="1">CELL("FORMAT",Table1[7])</f>
        <v>G</v>
      </c>
      <c r="H1241" s="2"/>
      <c r="I1241" s="2"/>
      <c r="J1241" s="2"/>
      <c r="L1241">
        <f ca="1">INDEX(Table1[4],MATCH(ROW()-2,Table1[5]))</f>
        <v>1339</v>
      </c>
      <c r="M1241" t="str">
        <f ca="1">INDEX(Sheet1!A:A,Table2[[#This Row],[//]])</f>
        <v>Drawing Pencil P-118 (5H,4H,3H,2H,H)</v>
      </c>
      <c r="N1241" t="str">
        <f ca="1">IF(INDEX(Sheet1!B:B,Table2[[#This Row],[//]])="","",INDEX(Sheet1!B:B,Table2[[#This Row],[//]]))</f>
        <v>12pcsx12smallbxsx20bigbxs</v>
      </c>
      <c r="O1241" s="4">
        <f ca="1">IF(INDEX(Sheet1!C:C,Table2[[#This Row],[//]])="","",INDEX(Sheet1!C:C,Table2[[#This Row],[//]]))</f>
        <v>280200</v>
      </c>
      <c r="P1241" s="2" t="str">
        <f ca="1">IF(INDEX(Sheet1!D:D,Table2[[#This Row],[//]])="","",INDEX(Sheet1!D:D,Table2[[#This Row],[//]]))</f>
        <v>grs</v>
      </c>
      <c r="Q1241" s="2" t="str">
        <f ca="1">IF(INDEX(Sheet1!E:E,Table2[[#This Row],[//]])="","",INDEX(Sheet1!E:E,Table2[[#This Row],[//]]))</f>
        <v>++</v>
      </c>
    </row>
    <row r="1242" spans="1:17" x14ac:dyDescent="0.25">
      <c r="A1242" s="2">
        <f>IF(OR(Sheet1!A1242=Table1[[#Headers],[NAMA BARANG "JOYKO"]],Sheet1!A1242=""),"",ROW(Sheet1!A1242))</f>
        <v>1242</v>
      </c>
      <c r="B1242" s="2">
        <f>IF(Table1[[#This Row],[NAMA BARANG "JOYKO"]]="","",COUNT(B$2:B1241)+1)</f>
        <v>1173</v>
      </c>
      <c r="C1242" s="2" t="str">
        <f>INDEX(Sheet1!A:A,INDEX(Table1[NAMA BARANG "JOYKO"],MATCH(ROW()-2,Table1[1])))</f>
        <v xml:space="preserve">Color Pencil CP-101 (24 Color) </v>
      </c>
      <c r="D1242" s="2" t="str">
        <f t="shared" si="19"/>
        <v>C2:C1241</v>
      </c>
      <c r="E1242" s="2">
        <f ca="1">IF(_xlfn.IFNA(MATCH(Table1[[#This Row],[2]],INDIRECT(Table1[[#This Row],[3]]),0),0)=0,INDEX(Table1[NAMA BARANG "JOYKO"],MATCH(ROW()-2,Table1[1])),"")</f>
        <v>1312</v>
      </c>
      <c r="F1242" s="2">
        <f ca="1">IF(Table1[4]="","",COUNT(F$2:F1241)+1)</f>
        <v>1216</v>
      </c>
      <c r="G1242" s="2" t="str">
        <f ca="1">CELL("FORMAT",Table1[7])</f>
        <v>G</v>
      </c>
      <c r="H1242" s="2"/>
      <c r="I1242" s="2"/>
      <c r="J1242" s="2"/>
      <c r="L1242">
        <f ca="1">INDEX(Table1[4],MATCH(ROW()-2,Table1[5]))</f>
        <v>1340</v>
      </c>
      <c r="M1242" t="str">
        <f ca="1">INDEX(Sheet1!A:A,Table2[[#This Row],[//]])</f>
        <v>Drawing Pencil P-118 (HB,B,2B,3B,4B,5B,6B,7B,8B)</v>
      </c>
      <c r="N1242" t="str">
        <f ca="1">IF(INDEX(Sheet1!B:B,Table2[[#This Row],[//]])="","",INDEX(Sheet1!B:B,Table2[[#This Row],[//]]))</f>
        <v>12pcsx12smallbxsx20bigbxs</v>
      </c>
      <c r="O1242" s="4">
        <f ca="1">IF(INDEX(Sheet1!C:C,Table2[[#This Row],[//]])="","",INDEX(Sheet1!C:C,Table2[[#This Row],[//]]))</f>
        <v>280200</v>
      </c>
      <c r="P1242" s="2" t="str">
        <f ca="1">IF(INDEX(Sheet1!D:D,Table2[[#This Row],[//]])="","",INDEX(Sheet1!D:D,Table2[[#This Row],[//]]))</f>
        <v>grs</v>
      </c>
      <c r="Q1242" s="2" t="str">
        <f ca="1">IF(INDEX(Sheet1!E:E,Table2[[#This Row],[//]])="","",INDEX(Sheet1!E:E,Table2[[#This Row],[//]]))</f>
        <v>++</v>
      </c>
    </row>
    <row r="1243" spans="1:17" x14ac:dyDescent="0.25">
      <c r="A1243" s="2">
        <f>IF(OR(Sheet1!A1243=Table1[[#Headers],[NAMA BARANG "JOYKO"]],Sheet1!A1243=""),"",ROW(Sheet1!A1243))</f>
        <v>1243</v>
      </c>
      <c r="B1243" s="2">
        <f>IF(Table1[[#This Row],[NAMA BARANG "JOYKO"]]="","",COUNT(B$2:B1242)+1)</f>
        <v>1174</v>
      </c>
      <c r="C1243" s="2" t="str">
        <f>INDEX(Sheet1!A:A,INDEX(Table1[NAMA BARANG "JOYKO"],MATCH(ROW()-2,Table1[1])))</f>
        <v>Color Pencil CP-102 (12 Color)</v>
      </c>
      <c r="D1243" s="2" t="str">
        <f t="shared" si="19"/>
        <v>C2:C1242</v>
      </c>
      <c r="E1243" s="2">
        <f ca="1">IF(_xlfn.IFNA(MATCH(Table1[[#This Row],[2]],INDIRECT(Table1[[#This Row],[3]]),0),0)=0,INDEX(Table1[NAMA BARANG "JOYKO"],MATCH(ROW()-2,Table1[1])),"")</f>
        <v>1313</v>
      </c>
      <c r="F1243" s="2">
        <f ca="1">IF(Table1[4]="","",COUNT(F$2:F1242)+1)</f>
        <v>1217</v>
      </c>
      <c r="G1243" s="2" t="str">
        <f ca="1">CELL("FORMAT",Table1[7])</f>
        <v>G</v>
      </c>
      <c r="H1243" s="2"/>
      <c r="I1243" s="2"/>
      <c r="J1243" s="2"/>
      <c r="L1243">
        <f ca="1">INDEX(Table1[4],MATCH(ROW()-2,Table1[5]))</f>
        <v>1341</v>
      </c>
      <c r="M1243" s="3" t="str">
        <f ca="1">INDEX(Sheet1!A:A,Table2[[#This Row],[//]])</f>
        <v>*Mechanical Pencil</v>
      </c>
      <c r="N1243" t="str">
        <f ca="1">IF(INDEX(Sheet1!B:B,Table2[[#This Row],[//]])="","",INDEX(Sheet1!B:B,Table2[[#This Row],[//]]))</f>
        <v/>
      </c>
      <c r="O1243" s="4" t="str">
        <f ca="1">IF(INDEX(Sheet1!C:C,Table2[[#This Row],[//]])="","",INDEX(Sheet1!C:C,Table2[[#This Row],[//]]))</f>
        <v/>
      </c>
      <c r="P1243" s="2" t="str">
        <f ca="1">IF(INDEX(Sheet1!D:D,Table2[[#This Row],[//]])="","",INDEX(Sheet1!D:D,Table2[[#This Row],[//]]))</f>
        <v/>
      </c>
      <c r="Q1243" s="2" t="str">
        <f ca="1">IF(INDEX(Sheet1!E:E,Table2[[#This Row],[//]])="","",INDEX(Sheet1!E:E,Table2[[#This Row],[//]]))</f>
        <v/>
      </c>
    </row>
    <row r="1244" spans="1:17" x14ac:dyDescent="0.25">
      <c r="A1244" s="2">
        <f>IF(OR(Sheet1!A1244=Table1[[#Headers],[NAMA BARANG "JOYKO"]],Sheet1!A1244=""),"",ROW(Sheet1!A1244))</f>
        <v>1244</v>
      </c>
      <c r="B1244" s="2">
        <f>IF(Table1[[#This Row],[NAMA BARANG "JOYKO"]]="","",COUNT(B$2:B1243)+1)</f>
        <v>1175</v>
      </c>
      <c r="C1244" s="2" t="str">
        <f>INDEX(Sheet1!A:A,INDEX(Table1[NAMA BARANG "JOYKO"],MATCH(ROW()-2,Table1[1])))</f>
        <v xml:space="preserve">Color Pencil CP-103 (12 Color) </v>
      </c>
      <c r="D1244" s="2" t="str">
        <f t="shared" si="19"/>
        <v>C2:C1243</v>
      </c>
      <c r="E1244" s="2">
        <f ca="1">IF(_xlfn.IFNA(MATCH(Table1[[#This Row],[2]],INDIRECT(Table1[[#This Row],[3]]),0),0)=0,INDEX(Table1[NAMA BARANG "JOYKO"],MATCH(ROW()-2,Table1[1])),"")</f>
        <v>1314</v>
      </c>
      <c r="F1244" s="2">
        <f ca="1">IF(Table1[4]="","",COUNT(F$2:F1243)+1)</f>
        <v>1218</v>
      </c>
      <c r="G1244" s="2" t="str">
        <f ca="1">CELL("FORMAT",Table1[7])</f>
        <v>G</v>
      </c>
      <c r="H1244" s="2"/>
      <c r="I1244" s="2"/>
      <c r="J1244" s="2"/>
      <c r="L1244">
        <f ca="1">INDEX(Table1[4],MATCH(ROW()-2,Table1[5]))</f>
        <v>1342</v>
      </c>
      <c r="M1244" t="str">
        <f ca="1">INDEX(Sheet1!A:A,Table2[[#This Row],[//]])</f>
        <v>Mechanical Pencil MP-01 (0.5)</v>
      </c>
      <c r="N1244" t="str">
        <f ca="1">IF(INDEX(Sheet1!B:B,Table2[[#This Row],[//]])="","",INDEX(Sheet1!B:B,Table2[[#This Row],[//]]))</f>
        <v>12pcsx12smallbxsx12bigbxs</v>
      </c>
      <c r="O1244" s="4">
        <f ca="1">IF(INDEX(Sheet1!C:C,Table2[[#This Row],[//]])="","",INDEX(Sheet1!C:C,Table2[[#This Row],[//]]))</f>
        <v>49200</v>
      </c>
      <c r="P1244" s="2" t="str">
        <f ca="1">IF(INDEX(Sheet1!D:D,Table2[[#This Row],[//]])="","",INDEX(Sheet1!D:D,Table2[[#This Row],[//]]))</f>
        <v>dz</v>
      </c>
      <c r="Q1244" s="2" t="str">
        <f ca="1">IF(INDEX(Sheet1!E:E,Table2[[#This Row],[//]])="","",INDEX(Sheet1!E:E,Table2[[#This Row],[//]]))</f>
        <v>++</v>
      </c>
    </row>
    <row r="1245" spans="1:17" x14ac:dyDescent="0.25">
      <c r="A1245" s="2">
        <f>IF(OR(Sheet1!A1245=Table1[[#Headers],[NAMA BARANG "JOYKO"]],Sheet1!A1245=""),"",ROW(Sheet1!A1245))</f>
        <v>1245</v>
      </c>
      <c r="B1245" s="2">
        <f>IF(Table1[[#This Row],[NAMA BARANG "JOYKO"]]="","",COUNT(B$2:B1244)+1)</f>
        <v>1176</v>
      </c>
      <c r="C1245" s="2" t="str">
        <f>INDEX(Sheet1!A:A,INDEX(Table1[NAMA BARANG "JOYKO"],MATCH(ROW()-2,Table1[1])))</f>
        <v xml:space="preserve">Color Pencil CP-104 (24 Color) </v>
      </c>
      <c r="D1245" s="2" t="str">
        <f t="shared" si="19"/>
        <v>C2:C1244</v>
      </c>
      <c r="E1245" s="2">
        <f ca="1">IF(_xlfn.IFNA(MATCH(Table1[[#This Row],[2]],INDIRECT(Table1[[#This Row],[3]]),0),0)=0,INDEX(Table1[NAMA BARANG "JOYKO"],MATCH(ROW()-2,Table1[1])),"")</f>
        <v>1315</v>
      </c>
      <c r="F1245" s="2">
        <f ca="1">IF(Table1[4]="","",COUNT(F$2:F1244)+1)</f>
        <v>1219</v>
      </c>
      <c r="G1245" s="2" t="str">
        <f ca="1">CELL("FORMAT",Table1[7])</f>
        <v>G</v>
      </c>
      <c r="H1245" s="2"/>
      <c r="I1245" s="2"/>
      <c r="J1245" s="2"/>
      <c r="L1245">
        <f ca="1">INDEX(Table1[4],MATCH(ROW()-2,Table1[5]))</f>
        <v>1343</v>
      </c>
      <c r="M1245" t="str">
        <f ca="1">INDEX(Sheet1!A:A,Table2[[#This Row],[//]])</f>
        <v xml:space="preserve">Mechanical Pencil MP-03A (0.5) Auto </v>
      </c>
      <c r="N1245" t="str">
        <f ca="1">IF(INDEX(Sheet1!B:B,Table2[[#This Row],[//]])="","",INDEX(Sheet1!B:B,Table2[[#This Row],[//]]))</f>
        <v>12set x 30bxs</v>
      </c>
      <c r="O1245" s="4">
        <f ca="1">IF(INDEX(Sheet1!C:C,Table2[[#This Row],[//]])="","",INDEX(Sheet1!C:C,Table2[[#This Row],[//]]))</f>
        <v>8200</v>
      </c>
      <c r="P1245" s="2" t="str">
        <f ca="1">IF(INDEX(Sheet1!D:D,Table2[[#This Row],[//]])="","",INDEX(Sheet1!D:D,Table2[[#This Row],[//]]))</f>
        <v>set</v>
      </c>
      <c r="Q1245" s="2" t="str">
        <f ca="1">IF(INDEX(Sheet1!E:E,Table2[[#This Row],[//]])="","",INDEX(Sheet1!E:E,Table2[[#This Row],[//]]))</f>
        <v>++</v>
      </c>
    </row>
    <row r="1246" spans="1:17" x14ac:dyDescent="0.25">
      <c r="A1246" s="2">
        <f>IF(OR(Sheet1!A1246=Table1[[#Headers],[NAMA BARANG "JOYKO"]],Sheet1!A1246=""),"",ROW(Sheet1!A1246))</f>
        <v>1246</v>
      </c>
      <c r="B1246" s="2">
        <f>IF(Table1[[#This Row],[NAMA BARANG "JOYKO"]]="","",COUNT(B$2:B1245)+1)</f>
        <v>1177</v>
      </c>
      <c r="C1246" s="2" t="str">
        <f>INDEX(Sheet1!A:A,INDEX(Table1[NAMA BARANG "JOYKO"],MATCH(ROW()-2,Table1[1])))</f>
        <v xml:space="preserve">Color Pencil CP-105 (12 Color) </v>
      </c>
      <c r="D1246" s="2" t="str">
        <f t="shared" si="19"/>
        <v>C2:C1245</v>
      </c>
      <c r="E1246" s="2">
        <f ca="1">IF(_xlfn.IFNA(MATCH(Table1[[#This Row],[2]],INDIRECT(Table1[[#This Row],[3]]),0),0)=0,INDEX(Table1[NAMA BARANG "JOYKO"],MATCH(ROW()-2,Table1[1])),"")</f>
        <v>1316</v>
      </c>
      <c r="F1246" s="2">
        <f ca="1">IF(Table1[4]="","",COUNT(F$2:F1245)+1)</f>
        <v>1220</v>
      </c>
      <c r="G1246" s="2" t="str">
        <f ca="1">CELL("FORMAT",Table1[7])</f>
        <v>G</v>
      </c>
      <c r="H1246" s="2"/>
      <c r="I1246" s="2"/>
      <c r="J1246" s="2"/>
      <c r="L1246">
        <f ca="1">INDEX(Table1[4],MATCH(ROW()-2,Table1[5]))</f>
        <v>1344</v>
      </c>
      <c r="M1246" t="str">
        <f ca="1">INDEX(Sheet1!A:A,Table2[[#This Row],[//]])</f>
        <v>Mechanical Pencil MP-07 (0.5)</v>
      </c>
      <c r="N1246" t="str">
        <f ca="1">IF(INDEX(Sheet1!B:B,Table2[[#This Row],[//]])="","",INDEX(Sheet1!B:B,Table2[[#This Row],[//]]))</f>
        <v>12pcsx12smallbxsx10bigbxs</v>
      </c>
      <c r="O1246" s="4">
        <f ca="1">IF(INDEX(Sheet1!C:C,Table2[[#This Row],[//]])="","",INDEX(Sheet1!C:C,Table2[[#This Row],[//]]))</f>
        <v>30600</v>
      </c>
      <c r="P1246" s="2" t="str">
        <f ca="1">IF(INDEX(Sheet1!D:D,Table2[[#This Row],[//]])="","",INDEX(Sheet1!D:D,Table2[[#This Row],[//]]))</f>
        <v>dz</v>
      </c>
      <c r="Q1246" s="2" t="str">
        <f ca="1">IF(INDEX(Sheet1!E:E,Table2[[#This Row],[//]])="","",INDEX(Sheet1!E:E,Table2[[#This Row],[//]]))</f>
        <v>++</v>
      </c>
    </row>
    <row r="1247" spans="1:17" x14ac:dyDescent="0.25">
      <c r="A1247" s="2">
        <f>IF(OR(Sheet1!A1247=Table1[[#Headers],[NAMA BARANG "JOYKO"]],Sheet1!A1247=""),"",ROW(Sheet1!A1247))</f>
        <v>1247</v>
      </c>
      <c r="B1247" s="2">
        <f>IF(Table1[[#This Row],[NAMA BARANG "JOYKO"]]="","",COUNT(B$2:B1246)+1)</f>
        <v>1178</v>
      </c>
      <c r="C1247" s="2" t="str">
        <f>INDEX(Sheet1!A:A,INDEX(Table1[NAMA BARANG "JOYKO"],MATCH(ROW()-2,Table1[1])))</f>
        <v xml:space="preserve">Color Pencil CP-106 (24 Color) </v>
      </c>
      <c r="D1247" s="2" t="str">
        <f t="shared" si="19"/>
        <v>C2:C1246</v>
      </c>
      <c r="E1247" s="2">
        <f ca="1">IF(_xlfn.IFNA(MATCH(Table1[[#This Row],[2]],INDIRECT(Table1[[#This Row],[3]]),0),0)=0,INDEX(Table1[NAMA BARANG "JOYKO"],MATCH(ROW()-2,Table1[1])),"")</f>
        <v>1317</v>
      </c>
      <c r="F1247" s="2">
        <f ca="1">IF(Table1[4]="","",COUNT(F$2:F1246)+1)</f>
        <v>1221</v>
      </c>
      <c r="G1247" s="2" t="str">
        <f ca="1">CELL("FORMAT",Table1[7])</f>
        <v>G</v>
      </c>
      <c r="H1247" s="2"/>
      <c r="I1247" s="2"/>
      <c r="J1247" s="2"/>
      <c r="L1247">
        <f ca="1">INDEX(Table1[4],MATCH(ROW()-2,Table1[5]))</f>
        <v>1345</v>
      </c>
      <c r="M1247" t="str">
        <f ca="1">INDEX(Sheet1!A:A,Table2[[#This Row],[//]])</f>
        <v>Mechanical Pencil MP-09 (0.5) Click</v>
      </c>
      <c r="N1247" t="str">
        <f ca="1">IF(INDEX(Sheet1!B:B,Table2[[#This Row],[//]])="","",INDEX(Sheet1!B:B,Table2[[#This Row],[//]]))</f>
        <v>12pcsx12smallbxsx10bigbxs</v>
      </c>
      <c r="O1247" s="4">
        <f ca="1">IF(INDEX(Sheet1!C:C,Table2[[#This Row],[//]])="","",INDEX(Sheet1!C:C,Table2[[#This Row],[//]]))</f>
        <v>30000</v>
      </c>
      <c r="P1247" s="2" t="str">
        <f ca="1">IF(INDEX(Sheet1!D:D,Table2[[#This Row],[//]])="","",INDEX(Sheet1!D:D,Table2[[#This Row],[//]]))</f>
        <v>dz</v>
      </c>
      <c r="Q1247" s="2" t="str">
        <f ca="1">IF(INDEX(Sheet1!E:E,Table2[[#This Row],[//]])="","",INDEX(Sheet1!E:E,Table2[[#This Row],[//]]))</f>
        <v>++</v>
      </c>
    </row>
    <row r="1248" spans="1:17" x14ac:dyDescent="0.25">
      <c r="A1248" s="2">
        <f>IF(OR(Sheet1!A1248=Table1[[#Headers],[NAMA BARANG "JOYKO"]],Sheet1!A1248=""),"",ROW(Sheet1!A1248))</f>
        <v>1248</v>
      </c>
      <c r="B1248" s="2">
        <f>IF(Table1[[#This Row],[NAMA BARANG "JOYKO"]]="","",COUNT(B$2:B1247)+1)</f>
        <v>1179</v>
      </c>
      <c r="C1248" s="2" t="str">
        <f>INDEX(Sheet1!A:A,INDEX(Table1[NAMA BARANG "JOYKO"],MATCH(ROW()-2,Table1[1])))</f>
        <v>Color Pencil CP-107 (Mini ,12 Color)</v>
      </c>
      <c r="D1248" s="2" t="str">
        <f t="shared" si="19"/>
        <v>C2:C1247</v>
      </c>
      <c r="E1248" s="2">
        <f ca="1">IF(_xlfn.IFNA(MATCH(Table1[[#This Row],[2]],INDIRECT(Table1[[#This Row],[3]]),0),0)=0,INDEX(Table1[NAMA BARANG "JOYKO"],MATCH(ROW()-2,Table1[1])),"")</f>
        <v>1318</v>
      </c>
      <c r="F1248" s="2">
        <f ca="1">IF(Table1[4]="","",COUNT(F$2:F1247)+1)</f>
        <v>1222</v>
      </c>
      <c r="G1248" s="2" t="str">
        <f ca="1">CELL("FORMAT",Table1[7])</f>
        <v>G</v>
      </c>
      <c r="H1248" s="2"/>
      <c r="I1248" s="2"/>
      <c r="J1248" s="2"/>
      <c r="L1248">
        <f ca="1">INDEX(Table1[4],MATCH(ROW()-2,Table1[5]))</f>
        <v>1346</v>
      </c>
      <c r="M1248" t="str">
        <f ca="1">INDEX(Sheet1!A:A,Table2[[#This Row],[//]])</f>
        <v>Mechanical Pencil MP-11 (0.5) Triangle</v>
      </c>
      <c r="N1248" t="str">
        <f ca="1">IF(INDEX(Sheet1!B:B,Table2[[#This Row],[//]])="","",INDEX(Sheet1!B:B,Table2[[#This Row],[//]]))</f>
        <v>12pcsx12smallbxsx10bigbxs</v>
      </c>
      <c r="O1248" s="4">
        <f ca="1">IF(INDEX(Sheet1!C:C,Table2[[#This Row],[//]])="","",INDEX(Sheet1!C:C,Table2[[#This Row],[//]]))</f>
        <v>26400</v>
      </c>
      <c r="P1248" s="2" t="str">
        <f ca="1">IF(INDEX(Sheet1!D:D,Table2[[#This Row],[//]])="","",INDEX(Sheet1!D:D,Table2[[#This Row],[//]]))</f>
        <v>dz</v>
      </c>
      <c r="Q1248" s="2" t="str">
        <f ca="1">IF(INDEX(Sheet1!E:E,Table2[[#This Row],[//]])="","",INDEX(Sheet1!E:E,Table2[[#This Row],[//]]))</f>
        <v>++</v>
      </c>
    </row>
    <row r="1249" spans="1:17" x14ac:dyDescent="0.25">
      <c r="A1249" s="2">
        <f>IF(OR(Sheet1!A1249=Table1[[#Headers],[NAMA BARANG "JOYKO"]],Sheet1!A1249=""),"",ROW(Sheet1!A1249))</f>
        <v>1249</v>
      </c>
      <c r="B1249" s="2">
        <f>IF(Table1[[#This Row],[NAMA BARANG "JOYKO"]]="","",COUNT(B$2:B1248)+1)</f>
        <v>1180</v>
      </c>
      <c r="C1249" s="2" t="str">
        <f>INDEX(Sheet1!A:A,INDEX(Table1[NAMA BARANG "JOYKO"],MATCH(ROW()-2,Table1[1])))</f>
        <v>Color Pencil CP-109 (12 Color) Erasable</v>
      </c>
      <c r="D1249" s="2" t="str">
        <f t="shared" si="19"/>
        <v>C2:C1248</v>
      </c>
      <c r="E1249" s="2">
        <f ca="1">IF(_xlfn.IFNA(MATCH(Table1[[#This Row],[2]],INDIRECT(Table1[[#This Row],[3]]),0),0)=0,INDEX(Table1[NAMA BARANG "JOYKO"],MATCH(ROW()-2,Table1[1])),"")</f>
        <v>1319</v>
      </c>
      <c r="F1249" s="2">
        <f ca="1">IF(Table1[4]="","",COUNT(F$2:F1248)+1)</f>
        <v>1223</v>
      </c>
      <c r="G1249" s="2" t="str">
        <f ca="1">CELL("FORMAT",Table1[7])</f>
        <v>G</v>
      </c>
      <c r="H1249" s="2"/>
      <c r="I1249" s="2"/>
      <c r="J1249" s="2"/>
      <c r="L1249">
        <f ca="1">INDEX(Table1[4],MATCH(ROW()-2,Table1[5]))</f>
        <v>1347</v>
      </c>
      <c r="M1249" t="str">
        <f ca="1">INDEX(Sheet1!A:A,Table2[[#This Row],[//]])</f>
        <v>Mechanical Pencil MP-15 (0.5) Cristal</v>
      </c>
      <c r="N1249" t="str">
        <f ca="1">IF(INDEX(Sheet1!B:B,Table2[[#This Row],[//]])="","",INDEX(Sheet1!B:B,Table2[[#This Row],[//]]))</f>
        <v>12pcsx12smallbxsx16bigbxs</v>
      </c>
      <c r="O1249" s="4">
        <f ca="1">IF(INDEX(Sheet1!C:C,Table2[[#This Row],[//]])="","",INDEX(Sheet1!C:C,Table2[[#This Row],[//]]))</f>
        <v>23400</v>
      </c>
      <c r="P1249" s="2" t="str">
        <f ca="1">IF(INDEX(Sheet1!D:D,Table2[[#This Row],[//]])="","",INDEX(Sheet1!D:D,Table2[[#This Row],[//]]))</f>
        <v>dz</v>
      </c>
      <c r="Q1249" s="2" t="str">
        <f ca="1">IF(INDEX(Sheet1!E:E,Table2[[#This Row],[//]])="","",INDEX(Sheet1!E:E,Table2[[#This Row],[//]]))</f>
        <v>++</v>
      </c>
    </row>
    <row r="1250" spans="1:17" x14ac:dyDescent="0.25">
      <c r="A1250" s="2">
        <f>IF(OR(Sheet1!A1250=Table1[[#Headers],[NAMA BARANG "JOYKO"]],Sheet1!A1250=""),"",ROW(Sheet1!A1250))</f>
        <v>1250</v>
      </c>
      <c r="B1250" s="2">
        <f>IF(Table1[[#This Row],[NAMA BARANG "JOYKO"]]="","",COUNT(B$2:B1249)+1)</f>
        <v>1181</v>
      </c>
      <c r="C1250" s="2" t="str">
        <f>INDEX(Sheet1!A:A,INDEX(Table1[NAMA BARANG "JOYKO"],MATCH(ROW()-2,Table1[1])))</f>
        <v>*Color Pencil</v>
      </c>
      <c r="D1250" s="2" t="str">
        <f t="shared" si="19"/>
        <v>C2:C1249</v>
      </c>
      <c r="E1250" s="2" t="str">
        <f ca="1">IF(_xlfn.IFNA(MATCH(Table1[[#This Row],[2]],INDIRECT(Table1[[#This Row],[3]]),0),0)=0,INDEX(Table1[NAMA BARANG "JOYKO"],MATCH(ROW()-2,Table1[1])),"")</f>
        <v/>
      </c>
      <c r="F1250" s="2" t="str">
        <f ca="1">IF(Table1[4]="","",COUNT(F$2:F1249)+1)</f>
        <v/>
      </c>
      <c r="G1250" s="2" t="str">
        <f ca="1">CELL("FORMAT",Table1[7])</f>
        <v>G</v>
      </c>
      <c r="H1250" s="2"/>
      <c r="I1250" s="2"/>
      <c r="J1250" s="2"/>
      <c r="L1250">
        <f ca="1">INDEX(Table1[4],MATCH(ROW()-2,Table1[5]))</f>
        <v>1348</v>
      </c>
      <c r="M1250" t="str">
        <f ca="1">INDEX(Sheet1!A:A,Table2[[#This Row],[//]])</f>
        <v>Mechanical Pencil MP-19 (0.5)</v>
      </c>
      <c r="N1250" t="str">
        <f ca="1">IF(INDEX(Sheet1!B:B,Table2[[#This Row],[//]])="","",INDEX(Sheet1!B:B,Table2[[#This Row],[//]]))</f>
        <v>12pcsx12smallbxsx12bigbxs</v>
      </c>
      <c r="O1250" s="4">
        <f ca="1">IF(INDEX(Sheet1!C:C,Table2[[#This Row],[//]])="","",INDEX(Sheet1!C:C,Table2[[#This Row],[//]]))</f>
        <v>40800</v>
      </c>
      <c r="P1250" s="2" t="str">
        <f ca="1">IF(INDEX(Sheet1!D:D,Table2[[#This Row],[//]])="","",INDEX(Sheet1!D:D,Table2[[#This Row],[//]]))</f>
        <v>dz</v>
      </c>
      <c r="Q1250" s="2" t="str">
        <f ca="1">IF(INDEX(Sheet1!E:E,Table2[[#This Row],[//]])="","",INDEX(Sheet1!E:E,Table2[[#This Row],[//]]))</f>
        <v>++</v>
      </c>
    </row>
    <row r="1251" spans="1:17" x14ac:dyDescent="0.25">
      <c r="A1251" s="2">
        <f>IF(OR(Sheet1!A1251=Table1[[#Headers],[NAMA BARANG "JOYKO"]],Sheet1!A1251=""),"",ROW(Sheet1!A1251))</f>
        <v>1251</v>
      </c>
      <c r="B1251" s="2">
        <f>IF(Table1[[#This Row],[NAMA BARANG "JOYKO"]]="","",COUNT(B$2:B1250)+1)</f>
        <v>1182</v>
      </c>
      <c r="C1251" s="2" t="str">
        <f>INDEX(Sheet1!A:A,INDEX(Table1[NAMA BARANG "JOYKO"],MATCH(ROW()-2,Table1[1])))</f>
        <v>Color Pencil CP-113 (Jumbo lead)</v>
      </c>
      <c r="D1251" s="2" t="str">
        <f t="shared" si="19"/>
        <v>C2:C1250</v>
      </c>
      <c r="E1251" s="2">
        <f ca="1">IF(_xlfn.IFNA(MATCH(Table1[[#This Row],[2]],INDIRECT(Table1[[#This Row],[3]]),0),0)=0,INDEX(Table1[NAMA BARANG "JOYKO"],MATCH(ROW()-2,Table1[1])),"")</f>
        <v>1324</v>
      </c>
      <c r="F1251" s="2">
        <f ca="1">IF(Table1[4]="","",COUNT(F$2:F1250)+1)</f>
        <v>1224</v>
      </c>
      <c r="G1251" s="2" t="str">
        <f ca="1">CELL("FORMAT",Table1[7])</f>
        <v>G</v>
      </c>
      <c r="H1251" s="2"/>
      <c r="I1251" s="2"/>
      <c r="J1251" s="2"/>
      <c r="L1251">
        <f ca="1">INDEX(Table1[4],MATCH(ROW()-2,Table1[5]))</f>
        <v>1349</v>
      </c>
      <c r="M1251" t="str">
        <f ca="1">INDEX(Sheet1!A:A,Table2[[#This Row],[//]])</f>
        <v>Mechanical Pencil MP-21 (2.0)</v>
      </c>
      <c r="N1251" t="str">
        <f ca="1">IF(INDEX(Sheet1!B:B,Table2[[#This Row],[//]])="","",INDEX(Sheet1!B:B,Table2[[#This Row],[//]]))</f>
        <v>12pcsx12smallbxsx12bigbxs</v>
      </c>
      <c r="O1251" s="4">
        <f ca="1">IF(INDEX(Sheet1!C:C,Table2[[#This Row],[//]])="","",INDEX(Sheet1!C:C,Table2[[#This Row],[//]]))</f>
        <v>39000</v>
      </c>
      <c r="P1251" s="2" t="str">
        <f ca="1">IF(INDEX(Sheet1!D:D,Table2[[#This Row],[//]])="","",INDEX(Sheet1!D:D,Table2[[#This Row],[//]]))</f>
        <v>dz</v>
      </c>
      <c r="Q1251" s="2" t="str">
        <f ca="1">IF(INDEX(Sheet1!E:E,Table2[[#This Row],[//]])="","",INDEX(Sheet1!E:E,Table2[[#This Row],[//]]))</f>
        <v>++</v>
      </c>
    </row>
    <row r="1252" spans="1:17" x14ac:dyDescent="0.25">
      <c r="A1252" s="2">
        <f>IF(OR(Sheet1!A1252=Table1[[#Headers],[NAMA BARANG "JOYKO"]],Sheet1!A1252=""),"",ROW(Sheet1!A1252))</f>
        <v>1252</v>
      </c>
      <c r="B1252" s="2">
        <f>IF(Table1[[#This Row],[NAMA BARANG "JOYKO"]]="","",COUNT(B$2:B1251)+1)</f>
        <v>1183</v>
      </c>
      <c r="C1252" s="2" t="str">
        <f>INDEX(Sheet1!A:A,INDEX(Table1[NAMA BARANG "JOYKO"],MATCH(ROW()-2,Table1[1])))</f>
        <v>Color Pencil CP-114 (Jumbo lead)</v>
      </c>
      <c r="D1252" s="2" t="str">
        <f t="shared" si="19"/>
        <v>C2:C1251</v>
      </c>
      <c r="E1252" s="2">
        <f ca="1">IF(_xlfn.IFNA(MATCH(Table1[[#This Row],[2]],INDIRECT(Table1[[#This Row],[3]]),0),0)=0,INDEX(Table1[NAMA BARANG "JOYKO"],MATCH(ROW()-2,Table1[1])),"")</f>
        <v>1325</v>
      </c>
      <c r="F1252" s="2">
        <f ca="1">IF(Table1[4]="","",COUNT(F$2:F1251)+1)</f>
        <v>1225</v>
      </c>
      <c r="G1252" s="2" t="str">
        <f ca="1">CELL("FORMAT",Table1[7])</f>
        <v>G</v>
      </c>
      <c r="H1252" s="2"/>
      <c r="I1252" s="2"/>
      <c r="J1252" s="2"/>
      <c r="L1252">
        <f ca="1">INDEX(Table1[4],MATCH(ROW()-2,Table1[5]))</f>
        <v>1350</v>
      </c>
      <c r="M1252" t="str">
        <f ca="1">INDEX(Sheet1!A:A,Table2[[#This Row],[//]])</f>
        <v>Mechanical Pencil MP-23 (0.5) Mini Shaker</v>
      </c>
      <c r="N1252" t="str">
        <f ca="1">IF(INDEX(Sheet1!B:B,Table2[[#This Row],[//]])="","",INDEX(Sheet1!B:B,Table2[[#This Row],[//]]))</f>
        <v>12pcsx12smallbxsx12bigbxs</v>
      </c>
      <c r="O1252" s="4">
        <f ca="1">IF(INDEX(Sheet1!C:C,Table2[[#This Row],[//]])="","",INDEX(Sheet1!C:C,Table2[[#This Row],[//]]))</f>
        <v>32400</v>
      </c>
      <c r="P1252" s="2" t="str">
        <f ca="1">IF(INDEX(Sheet1!D:D,Table2[[#This Row],[//]])="","",INDEX(Sheet1!D:D,Table2[[#This Row],[//]]))</f>
        <v>dz</v>
      </c>
      <c r="Q1252" s="2" t="str">
        <f ca="1">IF(INDEX(Sheet1!E:E,Table2[[#This Row],[//]])="","",INDEX(Sheet1!E:E,Table2[[#This Row],[//]]))</f>
        <v>++</v>
      </c>
    </row>
    <row r="1253" spans="1:17" x14ac:dyDescent="0.25">
      <c r="A1253" s="2">
        <f>IF(OR(Sheet1!A1253=Table1[[#Headers],[NAMA BARANG "JOYKO"]],Sheet1!A1253=""),"",ROW(Sheet1!A1253))</f>
        <v>1253</v>
      </c>
      <c r="B1253" s="2">
        <f>IF(Table1[[#This Row],[NAMA BARANG "JOYKO"]]="","",COUNT(B$2:B1252)+1)</f>
        <v>1184</v>
      </c>
      <c r="C1253" s="2" t="str">
        <f>INDEX(Sheet1!A:A,INDEX(Table1[NAMA BARANG "JOYKO"],MATCH(ROW()-2,Table1[1])))</f>
        <v>Color Pencil CP-115 (24 Color) Erasable</v>
      </c>
      <c r="D1253" s="2" t="str">
        <f t="shared" si="19"/>
        <v>C2:C1252</v>
      </c>
      <c r="E1253" s="2">
        <f ca="1">IF(_xlfn.IFNA(MATCH(Table1[[#This Row],[2]],INDIRECT(Table1[[#This Row],[3]]),0),0)=0,INDEX(Table1[NAMA BARANG "JOYKO"],MATCH(ROW()-2,Table1[1])),"")</f>
        <v>1326</v>
      </c>
      <c r="F1253" s="2">
        <f ca="1">IF(Table1[4]="","",COUNT(F$2:F1252)+1)</f>
        <v>1226</v>
      </c>
      <c r="G1253" s="2" t="str">
        <f ca="1">CELL("FORMAT",Table1[7])</f>
        <v>G</v>
      </c>
      <c r="H1253" s="2"/>
      <c r="I1253" s="2"/>
      <c r="J1253" s="2"/>
      <c r="L1253">
        <f ca="1">INDEX(Table1[4],MATCH(ROW()-2,Table1[5]))</f>
        <v>1351</v>
      </c>
      <c r="M1253" t="str">
        <f ca="1">INDEX(Sheet1!A:A,Table2[[#This Row],[//]])</f>
        <v>Mechanical Pencil MP-27 (0.5)</v>
      </c>
      <c r="N1253" t="str">
        <f ca="1">IF(INDEX(Sheet1!B:B,Table2[[#This Row],[//]])="","",INDEX(Sheet1!B:B,Table2[[#This Row],[//]]))</f>
        <v>12pcsx12smallbxsx10bigbxs</v>
      </c>
      <c r="O1253" s="4">
        <f ca="1">IF(INDEX(Sheet1!C:C,Table2[[#This Row],[//]])="","",INDEX(Sheet1!C:C,Table2[[#This Row],[//]]))</f>
        <v>23700</v>
      </c>
      <c r="P1253" s="2" t="str">
        <f ca="1">IF(INDEX(Sheet1!D:D,Table2[[#This Row],[//]])="","",INDEX(Sheet1!D:D,Table2[[#This Row],[//]]))</f>
        <v>dz</v>
      </c>
      <c r="Q1253" s="2" t="str">
        <f ca="1">IF(INDEX(Sheet1!E:E,Table2[[#This Row],[//]])="","",INDEX(Sheet1!E:E,Table2[[#This Row],[//]]))</f>
        <v>++</v>
      </c>
    </row>
    <row r="1254" spans="1:17" x14ac:dyDescent="0.25">
      <c r="A1254" s="2">
        <f>IF(OR(Sheet1!A1254=Table1[[#Headers],[NAMA BARANG "JOYKO"]],Sheet1!A1254=""),"",ROW(Sheet1!A1254))</f>
        <v>1254</v>
      </c>
      <c r="B1254" s="2">
        <f>IF(Table1[[#This Row],[NAMA BARANG "JOYKO"]]="","",COUNT(B$2:B1253)+1)</f>
        <v>1185</v>
      </c>
      <c r="C1254" s="2" t="str">
        <f>INDEX(Sheet1!A:A,INDEX(Table1[NAMA BARANG "JOYKO"],MATCH(ROW()-2,Table1[1])))</f>
        <v>Color Pencil CP-120 (12 Color) Erasable</v>
      </c>
      <c r="D1254" s="2" t="str">
        <f t="shared" si="19"/>
        <v>C2:C1253</v>
      </c>
      <c r="E1254" s="2">
        <f ca="1">IF(_xlfn.IFNA(MATCH(Table1[[#This Row],[2]],INDIRECT(Table1[[#This Row],[3]]),0),0)=0,INDEX(Table1[NAMA BARANG "JOYKO"],MATCH(ROW()-2,Table1[1])),"")</f>
        <v>1327</v>
      </c>
      <c r="F1254" s="2">
        <f ca="1">IF(Table1[4]="","",COUNT(F$2:F1253)+1)</f>
        <v>1227</v>
      </c>
      <c r="G1254" s="2" t="str">
        <f ca="1">CELL("FORMAT",Table1[7])</f>
        <v>G</v>
      </c>
      <c r="H1254" s="2"/>
      <c r="I1254" s="2"/>
      <c r="J1254" s="2"/>
      <c r="L1254">
        <f ca="1">INDEX(Table1[4],MATCH(ROW()-2,Table1[5]))</f>
        <v>1352</v>
      </c>
      <c r="M1254" t="str">
        <f ca="1">INDEX(Sheet1!A:A,Table2[[#This Row],[//]])</f>
        <v>Mechanical Pencil MP-33 (2.0)</v>
      </c>
      <c r="N1254" t="str">
        <f ca="1">IF(INDEX(Sheet1!B:B,Table2[[#This Row],[//]])="","",INDEX(Sheet1!B:B,Table2[[#This Row],[//]]))</f>
        <v>12pcsx12smallbxsx10bigbxs</v>
      </c>
      <c r="O1254" s="4">
        <f ca="1">IF(INDEX(Sheet1!C:C,Table2[[#This Row],[//]])="","",INDEX(Sheet1!C:C,Table2[[#This Row],[//]]))</f>
        <v>36000</v>
      </c>
      <c r="P1254" s="2" t="str">
        <f ca="1">IF(INDEX(Sheet1!D:D,Table2[[#This Row],[//]])="","",INDEX(Sheet1!D:D,Table2[[#This Row],[//]]))</f>
        <v>dz</v>
      </c>
      <c r="Q1254" s="2" t="str">
        <f ca="1">IF(INDEX(Sheet1!E:E,Table2[[#This Row],[//]])="","",INDEX(Sheet1!E:E,Table2[[#This Row],[//]]))</f>
        <v>++</v>
      </c>
    </row>
    <row r="1255" spans="1:17" x14ac:dyDescent="0.25">
      <c r="A1255" s="2">
        <f>IF(OR(Sheet1!A1255=Table1[[#Headers],[NAMA BARANG "JOYKO"]],Sheet1!A1255=""),"",ROW(Sheet1!A1255))</f>
        <v>1255</v>
      </c>
      <c r="B1255" s="2">
        <f>IF(Table1[[#This Row],[NAMA BARANG "JOYKO"]]="","",COUNT(B$2:B1254)+1)</f>
        <v>1186</v>
      </c>
      <c r="C1255" s="2" t="str">
        <f>INDEX(Sheet1!A:A,INDEX(Table1[NAMA BARANG "JOYKO"],MATCH(ROW()-2,Table1[1])))</f>
        <v>Color Pencil CP-122 (36 Color)</v>
      </c>
      <c r="D1255" s="2" t="str">
        <f t="shared" si="19"/>
        <v>C2:C1254</v>
      </c>
      <c r="E1255" s="2">
        <f ca="1">IF(_xlfn.IFNA(MATCH(Table1[[#This Row],[2]],INDIRECT(Table1[[#This Row],[3]]),0),0)=0,INDEX(Table1[NAMA BARANG "JOYKO"],MATCH(ROW()-2,Table1[1])),"")</f>
        <v>1328</v>
      </c>
      <c r="F1255" s="2">
        <f ca="1">IF(Table1[4]="","",COUNT(F$2:F1254)+1)</f>
        <v>1228</v>
      </c>
      <c r="G1255" s="2" t="str">
        <f ca="1">CELL("FORMAT",Table1[7])</f>
        <v>G</v>
      </c>
      <c r="H1255" s="2"/>
      <c r="I1255" s="2"/>
      <c r="J1255" s="2"/>
      <c r="L1255">
        <f ca="1">INDEX(Table1[4],MATCH(ROW()-2,Table1[5]))</f>
        <v>1353</v>
      </c>
      <c r="M1255" t="str">
        <f ca="1">INDEX(Sheet1!A:A,Table2[[#This Row],[//]])</f>
        <v>Mechanical Pencil MP-45 (0.5)</v>
      </c>
      <c r="N1255" t="str">
        <f ca="1">IF(INDEX(Sheet1!B:B,Table2[[#This Row],[//]])="","",INDEX(Sheet1!B:B,Table2[[#This Row],[//]]))</f>
        <v>12pcsx12smallbxsx10bigbxs</v>
      </c>
      <c r="O1255" s="4">
        <f ca="1">IF(INDEX(Sheet1!C:C,Table2[[#This Row],[//]])="","",INDEX(Sheet1!C:C,Table2[[#This Row],[//]]))</f>
        <v>20100</v>
      </c>
      <c r="P1255" s="2" t="str">
        <f ca="1">IF(INDEX(Sheet1!D:D,Table2[[#This Row],[//]])="","",INDEX(Sheet1!D:D,Table2[[#This Row],[//]]))</f>
        <v>dz</v>
      </c>
      <c r="Q1255" s="2" t="str">
        <f ca="1">IF(INDEX(Sheet1!E:E,Table2[[#This Row],[//]])="","",INDEX(Sheet1!E:E,Table2[[#This Row],[//]]))</f>
        <v>++</v>
      </c>
    </row>
    <row r="1256" spans="1:17" x14ac:dyDescent="0.25">
      <c r="A1256" s="2">
        <f>IF(OR(Sheet1!A1256=Table1[[#Headers],[NAMA BARANG "JOYKO"]],Sheet1!A1256=""),"",ROW(Sheet1!A1256))</f>
        <v>1256</v>
      </c>
      <c r="B1256" s="2">
        <f>IF(Table1[[#This Row],[NAMA BARANG "JOYKO"]]="","",COUNT(B$2:B1255)+1)</f>
        <v>1187</v>
      </c>
      <c r="C1256" s="2" t="str">
        <f>INDEX(Sheet1!A:A,INDEX(Table1[NAMA BARANG "JOYKO"],MATCH(ROW()-2,Table1[1])))</f>
        <v>Color Pencil CP-123M (12 Color)</v>
      </c>
      <c r="D1256" s="2" t="str">
        <f t="shared" si="19"/>
        <v>C2:C1255</v>
      </c>
      <c r="E1256" s="2">
        <f ca="1">IF(_xlfn.IFNA(MATCH(Table1[[#This Row],[2]],INDIRECT(Table1[[#This Row],[3]]),0),0)=0,INDEX(Table1[NAMA BARANG "JOYKO"],MATCH(ROW()-2,Table1[1])),"")</f>
        <v>1329</v>
      </c>
      <c r="F1256" s="2">
        <f ca="1">IF(Table1[4]="","",COUNT(F$2:F1255)+1)</f>
        <v>1229</v>
      </c>
      <c r="G1256" s="2" t="str">
        <f ca="1">CELL("FORMAT",Table1[7])</f>
        <v>G</v>
      </c>
      <c r="H1256" s="2"/>
      <c r="I1256" s="2"/>
      <c r="J1256" s="2"/>
      <c r="L1256">
        <f ca="1">INDEX(Table1[4],MATCH(ROW()-2,Table1[5]))</f>
        <v>1354</v>
      </c>
      <c r="M1256" t="str">
        <f ca="1">INDEX(Sheet1!A:A,Table2[[#This Row],[//]])</f>
        <v>Mechanical Pencil MP-46 (0.5)</v>
      </c>
      <c r="N1256" t="str">
        <f ca="1">IF(INDEX(Sheet1!B:B,Table2[[#This Row],[//]])="","",INDEX(Sheet1!B:B,Table2[[#This Row],[//]]))</f>
        <v>12pcsx12smallbxsx10bigbxs</v>
      </c>
      <c r="O1256" s="4">
        <f ca="1">IF(INDEX(Sheet1!C:C,Table2[[#This Row],[//]])="","",INDEX(Sheet1!C:C,Table2[[#This Row],[//]]))</f>
        <v>49200</v>
      </c>
      <c r="P1256" s="2" t="str">
        <f ca="1">IF(INDEX(Sheet1!D:D,Table2[[#This Row],[//]])="","",INDEX(Sheet1!D:D,Table2[[#This Row],[//]]))</f>
        <v>dz</v>
      </c>
      <c r="Q1256" s="2" t="str">
        <f ca="1">IF(INDEX(Sheet1!E:E,Table2[[#This Row],[//]])="","",INDEX(Sheet1!E:E,Table2[[#This Row],[//]]))</f>
        <v>++</v>
      </c>
    </row>
    <row r="1257" spans="1:17" x14ac:dyDescent="0.25">
      <c r="A1257" s="2">
        <f>IF(OR(Sheet1!A1257=Table1[[#Headers],[NAMA BARANG "JOYKO"]],Sheet1!A1257=""),"",ROW(Sheet1!A1257))</f>
        <v>1257</v>
      </c>
      <c r="B1257" s="2">
        <f>IF(Table1[[#This Row],[NAMA BARANG "JOYKO"]]="","",COUNT(B$2:B1256)+1)</f>
        <v>1188</v>
      </c>
      <c r="C1257" s="2" t="str">
        <f>INDEX(Sheet1!A:A,INDEX(Table1[NAMA BARANG "JOYKO"],MATCH(ROW()-2,Table1[1])))</f>
        <v>Color Pencil CP-124N (12 Color)</v>
      </c>
      <c r="D1257" s="2" t="str">
        <f t="shared" si="19"/>
        <v>C2:C1256</v>
      </c>
      <c r="E1257" s="2">
        <f ca="1">IF(_xlfn.IFNA(MATCH(Table1[[#This Row],[2]],INDIRECT(Table1[[#This Row],[3]]),0),0)=0,INDEX(Table1[NAMA BARANG "JOYKO"],MATCH(ROW()-2,Table1[1])),"")</f>
        <v>1330</v>
      </c>
      <c r="F1257" s="2">
        <f ca="1">IF(Table1[4]="","",COUNT(F$2:F1256)+1)</f>
        <v>1230</v>
      </c>
      <c r="G1257" s="2" t="str">
        <f ca="1">CELL("FORMAT",Table1[7])</f>
        <v>G</v>
      </c>
      <c r="H1257" s="2"/>
      <c r="I1257" s="2"/>
      <c r="J1257" s="2"/>
      <c r="L1257">
        <f ca="1">INDEX(Table1[4],MATCH(ROW()-2,Table1[5]))</f>
        <v>1355</v>
      </c>
      <c r="M1257" t="str">
        <f ca="1">INDEX(Sheet1!A:A,Table2[[#This Row],[//]])</f>
        <v>Mechanical Pencil MP-47 (0.5) Safari</v>
      </c>
      <c r="N1257" t="str">
        <f ca="1">IF(INDEX(Sheet1!B:B,Table2[[#This Row],[//]])="","",INDEX(Sheet1!B:B,Table2[[#This Row],[//]]))</f>
        <v>12pcsx12smallbxsx12bigbxs</v>
      </c>
      <c r="O1257" s="4">
        <f ca="1">IF(INDEX(Sheet1!C:C,Table2[[#This Row],[//]])="","",INDEX(Sheet1!C:C,Table2[[#This Row],[//]]))</f>
        <v>45600</v>
      </c>
      <c r="P1257" s="2" t="str">
        <f ca="1">IF(INDEX(Sheet1!D:D,Table2[[#This Row],[//]])="","",INDEX(Sheet1!D:D,Table2[[#This Row],[//]]))</f>
        <v>dz</v>
      </c>
      <c r="Q1257" s="2" t="str">
        <f ca="1">IF(INDEX(Sheet1!E:E,Table2[[#This Row],[//]])="","",INDEX(Sheet1!E:E,Table2[[#This Row],[//]]))</f>
        <v>++</v>
      </c>
    </row>
    <row r="1258" spans="1:17" x14ac:dyDescent="0.25">
      <c r="A1258" s="2">
        <f>IF(OR(Sheet1!A1258=Table1[[#Headers],[NAMA BARANG "JOYKO"]],Sheet1!A1258=""),"",ROW(Sheet1!A1258))</f>
        <v>1258</v>
      </c>
      <c r="B1258" s="2">
        <f>IF(Table1[[#This Row],[NAMA BARANG "JOYKO"]]="","",COUNT(B$2:B1257)+1)</f>
        <v>1189</v>
      </c>
      <c r="C1258" s="2" t="str">
        <f>INDEX(Sheet1!A:A,INDEX(Table1[NAMA BARANG "JOYKO"],MATCH(ROW()-2,Table1[1])))</f>
        <v>Color Pencil CP-125P (12 Color)</v>
      </c>
      <c r="D1258" s="2" t="str">
        <f t="shared" si="19"/>
        <v>C2:C1257</v>
      </c>
      <c r="E1258" s="2">
        <f ca="1">IF(_xlfn.IFNA(MATCH(Table1[[#This Row],[2]],INDIRECT(Table1[[#This Row],[3]]),0),0)=0,INDEX(Table1[NAMA BARANG "JOYKO"],MATCH(ROW()-2,Table1[1])),"")</f>
        <v>1331</v>
      </c>
      <c r="F1258" s="2">
        <f ca="1">IF(Table1[4]="","",COUNT(F$2:F1257)+1)</f>
        <v>1231</v>
      </c>
      <c r="G1258" s="2" t="str">
        <f ca="1">CELL("FORMAT",Table1[7])</f>
        <v>G</v>
      </c>
      <c r="H1258" s="2"/>
      <c r="I1258" s="2"/>
      <c r="J1258" s="2"/>
      <c r="L1258">
        <f ca="1">INDEX(Table1[4],MATCH(ROW()-2,Table1[5]))</f>
        <v>1356</v>
      </c>
      <c r="M1258" t="str">
        <f ca="1">INDEX(Sheet1!A:A,Table2[[#This Row],[//]])</f>
        <v>Mechanical Pencil MP-49 (2.0)</v>
      </c>
      <c r="N1258" t="str">
        <f ca="1">IF(INDEX(Sheet1!B:B,Table2[[#This Row],[//]])="","",INDEX(Sheet1!B:B,Table2[[#This Row],[//]]))</f>
        <v>12pcsx12smallbxsx12bigbxs</v>
      </c>
      <c r="O1258" s="4">
        <f ca="1">IF(INDEX(Sheet1!C:C,Table2[[#This Row],[//]])="","",INDEX(Sheet1!C:C,Table2[[#This Row],[//]]))</f>
        <v>28800</v>
      </c>
      <c r="P1258" s="2" t="str">
        <f ca="1">IF(INDEX(Sheet1!D:D,Table2[[#This Row],[//]])="","",INDEX(Sheet1!D:D,Table2[[#This Row],[//]]))</f>
        <v>dz</v>
      </c>
      <c r="Q1258" s="2" t="str">
        <f ca="1">IF(INDEX(Sheet1!E:E,Table2[[#This Row],[//]])="","",INDEX(Sheet1!E:E,Table2[[#This Row],[//]]))</f>
        <v>++</v>
      </c>
    </row>
    <row r="1259" spans="1:17" x14ac:dyDescent="0.25">
      <c r="A1259" s="2">
        <f>IF(OR(Sheet1!A1259=Table1[[#Headers],[NAMA BARANG "JOYKO"]],Sheet1!A1259=""),"",ROW(Sheet1!A1259))</f>
        <v>1259</v>
      </c>
      <c r="B1259" s="2">
        <f>IF(Table1[[#This Row],[NAMA BARANG "JOYKO"]]="","",COUNT(B$2:B1258)+1)</f>
        <v>1190</v>
      </c>
      <c r="C1259" s="2" t="str">
        <f>INDEX(Sheet1!A:A,INDEX(Table1[NAMA BARANG "JOYKO"],MATCH(ROW()-2,Table1[1])))</f>
        <v>Premium Oil Color Pencil CP-TC126-36</v>
      </c>
      <c r="D1259" s="2" t="str">
        <f t="shared" si="19"/>
        <v>C2:C1258</v>
      </c>
      <c r="E1259" s="2">
        <f ca="1">IF(_xlfn.IFNA(MATCH(Table1[[#This Row],[2]],INDIRECT(Table1[[#This Row],[3]]),0),0)=0,INDEX(Table1[NAMA BARANG "JOYKO"],MATCH(ROW()-2,Table1[1])),"")</f>
        <v>1332</v>
      </c>
      <c r="F1259" s="2">
        <f ca="1">IF(Table1[4]="","",COUNT(F$2:F1258)+1)</f>
        <v>1232</v>
      </c>
      <c r="G1259" s="2" t="str">
        <f ca="1">CELL("FORMAT",Table1[7])</f>
        <v>G</v>
      </c>
      <c r="H1259" s="2"/>
      <c r="I1259" s="2"/>
      <c r="J1259" s="2"/>
      <c r="L1259">
        <f ca="1">INDEX(Table1[4],MATCH(ROW()-2,Table1[5]))</f>
        <v>1357</v>
      </c>
      <c r="M1259" t="str">
        <f ca="1">INDEX(Sheet1!A:A,Table2[[#This Row],[//]])</f>
        <v>Mechanical Pencil MP-50 (0.7)</v>
      </c>
      <c r="N1259" t="str">
        <f ca="1">IF(INDEX(Sheet1!B:B,Table2[[#This Row],[//]])="","",INDEX(Sheet1!B:B,Table2[[#This Row],[//]]))</f>
        <v>12pcsx12smallbxsx12bigbxs</v>
      </c>
      <c r="O1259" s="4">
        <f ca="1">IF(INDEX(Sheet1!C:C,Table2[[#This Row],[//]])="","",INDEX(Sheet1!C:C,Table2[[#This Row],[//]]))</f>
        <v>25200</v>
      </c>
      <c r="P1259" s="2" t="str">
        <f ca="1">IF(INDEX(Sheet1!D:D,Table2[[#This Row],[//]])="","",INDEX(Sheet1!D:D,Table2[[#This Row],[//]]))</f>
        <v>dz</v>
      </c>
      <c r="Q1259" s="2" t="str">
        <f ca="1">IF(INDEX(Sheet1!E:E,Table2[[#This Row],[//]])="","",INDEX(Sheet1!E:E,Table2[[#This Row],[//]]))</f>
        <v>++</v>
      </c>
    </row>
    <row r="1260" spans="1:17" x14ac:dyDescent="0.25">
      <c r="A1260" s="2">
        <f>IF(OR(Sheet1!A1260=Table1[[#Headers],[NAMA BARANG "JOYKO"]],Sheet1!A1260=""),"",ROW(Sheet1!A1260))</f>
        <v>1260</v>
      </c>
      <c r="B1260" s="2">
        <f>IF(Table1[[#This Row],[NAMA BARANG "JOYKO"]]="","",COUNT(B$2:B1259)+1)</f>
        <v>1191</v>
      </c>
      <c r="C1260" s="2" t="str">
        <f>INDEX(Sheet1!A:A,INDEX(Table1[NAMA BARANG "JOYKO"],MATCH(ROW()-2,Table1[1])))</f>
        <v>Premium Oil Color Pencil CP-TC126-48</v>
      </c>
      <c r="D1260" s="2" t="str">
        <f t="shared" si="19"/>
        <v>C2:C1259</v>
      </c>
      <c r="E1260" s="2">
        <f ca="1">IF(_xlfn.IFNA(MATCH(Table1[[#This Row],[2]],INDIRECT(Table1[[#This Row],[3]]),0),0)=0,INDEX(Table1[NAMA BARANG "JOYKO"],MATCH(ROW()-2,Table1[1])),"")</f>
        <v>1333</v>
      </c>
      <c r="F1260" s="2">
        <f ca="1">IF(Table1[4]="","",COUNT(F$2:F1259)+1)</f>
        <v>1233</v>
      </c>
      <c r="G1260" s="2" t="str">
        <f ca="1">CELL("FORMAT",Table1[7])</f>
        <v>G</v>
      </c>
      <c r="H1260" s="2"/>
      <c r="I1260" s="2"/>
      <c r="J1260" s="2"/>
      <c r="L1260">
        <f ca="1">INDEX(Table1[4],MATCH(ROW()-2,Table1[5]))</f>
        <v>1358</v>
      </c>
      <c r="M1260" t="str">
        <f ca="1">INDEX(Sheet1!A:A,Table2[[#This Row],[//]])</f>
        <v>Mechanical Pencil MP-52 (0.5) Eraser</v>
      </c>
      <c r="N1260" t="str">
        <f ca="1">IF(INDEX(Sheet1!B:B,Table2[[#This Row],[//]])="","",INDEX(Sheet1!B:B,Table2[[#This Row],[//]]))</f>
        <v>12pcsx12smallbxsx12bigbxs</v>
      </c>
      <c r="O1260" s="4">
        <f ca="1">IF(INDEX(Sheet1!C:C,Table2[[#This Row],[//]])="","",INDEX(Sheet1!C:C,Table2[[#This Row],[//]]))</f>
        <v>23400</v>
      </c>
      <c r="P1260" s="2" t="str">
        <f ca="1">IF(INDEX(Sheet1!D:D,Table2[[#This Row],[//]])="","",INDEX(Sheet1!D:D,Table2[[#This Row],[//]]))</f>
        <v>dz</v>
      </c>
      <c r="Q1260" s="2" t="str">
        <f ca="1">IF(INDEX(Sheet1!E:E,Table2[[#This Row],[//]])="","",INDEX(Sheet1!E:E,Table2[[#This Row],[//]]))</f>
        <v>++</v>
      </c>
    </row>
    <row r="1261" spans="1:17" x14ac:dyDescent="0.25">
      <c r="A1261" s="2">
        <f>IF(OR(Sheet1!A1261=Table1[[#Headers],[NAMA BARANG "JOYKO"]],Sheet1!A1261=""),"",ROW(Sheet1!A1261))</f>
        <v>1261</v>
      </c>
      <c r="B1261" s="2">
        <f>IF(Table1[[#This Row],[NAMA BARANG "JOYKO"]]="","",COUNT(B$2:B1260)+1)</f>
        <v>1192</v>
      </c>
      <c r="C1261" s="2" t="str">
        <f>INDEX(Sheet1!A:A,INDEX(Table1[NAMA BARANG "JOYKO"],MATCH(ROW()-2,Table1[1])))</f>
        <v>Premium Oil Color Pencil CP-TC126-72</v>
      </c>
      <c r="D1261" s="2" t="str">
        <f t="shared" si="19"/>
        <v>C2:C1260</v>
      </c>
      <c r="E1261" s="2">
        <f ca="1">IF(_xlfn.IFNA(MATCH(Table1[[#This Row],[2]],INDIRECT(Table1[[#This Row],[3]]),0),0)=0,INDEX(Table1[NAMA BARANG "JOYKO"],MATCH(ROW()-2,Table1[1])),"")</f>
        <v>1334</v>
      </c>
      <c r="F1261" s="2">
        <f ca="1">IF(Table1[4]="","",COUNT(F$2:F1260)+1)</f>
        <v>1234</v>
      </c>
      <c r="G1261" s="2" t="str">
        <f ca="1">CELL("FORMAT",Table1[7])</f>
        <v>G</v>
      </c>
      <c r="H1261" s="2"/>
      <c r="I1261" s="2"/>
      <c r="J1261" s="2"/>
      <c r="L1261">
        <f ca="1">INDEX(Table1[4],MATCH(ROW()-2,Table1[5]))</f>
        <v>1359</v>
      </c>
      <c r="M1261" t="str">
        <f ca="1">INDEX(Sheet1!A:A,Table2[[#This Row],[//]])</f>
        <v>Mechanical Pencil MP-53 (2.0) Sharpener</v>
      </c>
      <c r="N1261" t="str">
        <f ca="1">IF(INDEX(Sheet1!B:B,Table2[[#This Row],[//]])="","",INDEX(Sheet1!B:B,Table2[[#This Row],[//]]))</f>
        <v>12pcsx12smallbxsx12bigbxs</v>
      </c>
      <c r="O1261" s="4">
        <f ca="1">IF(INDEX(Sheet1!C:C,Table2[[#This Row],[//]])="","",INDEX(Sheet1!C:C,Table2[[#This Row],[//]]))</f>
        <v>28800</v>
      </c>
      <c r="P1261" s="2" t="str">
        <f ca="1">IF(INDEX(Sheet1!D:D,Table2[[#This Row],[//]])="","",INDEX(Sheet1!D:D,Table2[[#This Row],[//]]))</f>
        <v>dz</v>
      </c>
      <c r="Q1261" s="2" t="str">
        <f ca="1">IF(INDEX(Sheet1!E:E,Table2[[#This Row],[//]])="","",INDEX(Sheet1!E:E,Table2[[#This Row],[//]]))</f>
        <v>++</v>
      </c>
    </row>
    <row r="1262" spans="1:17" x14ac:dyDescent="0.25">
      <c r="A1262" s="2">
        <f>IF(OR(Sheet1!A1262=Table1[[#Headers],[NAMA BARANG "JOYKO"]],Sheet1!A1262=""),"",ROW(Sheet1!A1262))</f>
        <v>1262</v>
      </c>
      <c r="B1262" s="2">
        <f>IF(Table1[[#This Row],[NAMA BARANG "JOYKO"]]="","",COUNT(B$2:B1261)+1)</f>
        <v>1193</v>
      </c>
      <c r="C1262" s="2" t="str">
        <f>INDEX(Sheet1!A:A,INDEX(Table1[NAMA BARANG "JOYKO"],MATCH(ROW()-2,Table1[1])))</f>
        <v xml:space="preserve">Water Color Pencil WCP-110 (12 Color) </v>
      </c>
      <c r="D1262" s="2" t="str">
        <f t="shared" si="19"/>
        <v>C2:C1261</v>
      </c>
      <c r="E1262" s="2">
        <f ca="1">IF(_xlfn.IFNA(MATCH(Table1[[#This Row],[2]],INDIRECT(Table1[[#This Row],[3]]),0),0)=0,INDEX(Table1[NAMA BARANG "JOYKO"],MATCH(ROW()-2,Table1[1])),"")</f>
        <v>1335</v>
      </c>
      <c r="F1262" s="2">
        <f ca="1">IF(Table1[4]="","",COUNT(F$2:F1261)+1)</f>
        <v>1235</v>
      </c>
      <c r="G1262" s="2" t="str">
        <f ca="1">CELL("FORMAT",Table1[7])</f>
        <v>G</v>
      </c>
      <c r="H1262" s="2"/>
      <c r="I1262" s="2"/>
      <c r="J1262" s="2"/>
      <c r="L1262">
        <f ca="1">INDEX(Table1[4],MATCH(ROW()-2,Table1[5]))</f>
        <v>1360</v>
      </c>
      <c r="M1262" t="str">
        <f ca="1">INDEX(Sheet1!A:A,Table2[[#This Row],[//]])</f>
        <v>Mechanical Pencil MP-54 (0.5) Eraser</v>
      </c>
      <c r="N1262" t="str">
        <f ca="1">IF(INDEX(Sheet1!B:B,Table2[[#This Row],[//]])="","",INDEX(Sheet1!B:B,Table2[[#This Row],[//]]))</f>
        <v>12pcsx12smallbxsx12bigbxs</v>
      </c>
      <c r="O1262" s="4">
        <f ca="1">IF(INDEX(Sheet1!C:C,Table2[[#This Row],[//]])="","",INDEX(Sheet1!C:C,Table2[[#This Row],[//]]))</f>
        <v>57600</v>
      </c>
      <c r="P1262" s="2" t="str">
        <f ca="1">IF(INDEX(Sheet1!D:D,Table2[[#This Row],[//]])="","",INDEX(Sheet1!D:D,Table2[[#This Row],[//]]))</f>
        <v>dz</v>
      </c>
      <c r="Q1262" s="2" t="str">
        <f ca="1">IF(INDEX(Sheet1!E:E,Table2[[#This Row],[//]])="","",INDEX(Sheet1!E:E,Table2[[#This Row],[//]]))</f>
        <v>++</v>
      </c>
    </row>
    <row r="1263" spans="1:17" x14ac:dyDescent="0.25">
      <c r="A1263" s="2">
        <f>IF(OR(Sheet1!A1263=Table1[[#Headers],[NAMA BARANG "JOYKO"]],Sheet1!A1263=""),"",ROW(Sheet1!A1263))</f>
        <v>1263</v>
      </c>
      <c r="B1263" s="2">
        <f>IF(Table1[[#This Row],[NAMA BARANG "JOYKO"]]="","",COUNT(B$2:B1262)+1)</f>
        <v>1194</v>
      </c>
      <c r="C1263" s="2" t="str">
        <f>INDEX(Sheet1!A:A,INDEX(Table1[NAMA BARANG "JOYKO"],MATCH(ROW()-2,Table1[1])))</f>
        <v xml:space="preserve">Water Color Pencil WCP-111 (24 Color) </v>
      </c>
      <c r="D1263" s="2" t="str">
        <f t="shared" si="19"/>
        <v>C2:C1262</v>
      </c>
      <c r="E1263" s="2">
        <f ca="1">IF(_xlfn.IFNA(MATCH(Table1[[#This Row],[2]],INDIRECT(Table1[[#This Row],[3]]),0),0)=0,INDEX(Table1[NAMA BARANG "JOYKO"],MATCH(ROW()-2,Table1[1])),"")</f>
        <v>1336</v>
      </c>
      <c r="F1263" s="2">
        <f ca="1">IF(Table1[4]="","",COUNT(F$2:F1262)+1)</f>
        <v>1236</v>
      </c>
      <c r="G1263" s="2" t="str">
        <f ca="1">CELL("FORMAT",Table1[7])</f>
        <v>G</v>
      </c>
      <c r="H1263" s="2"/>
      <c r="I1263" s="2"/>
      <c r="J1263" s="2"/>
      <c r="L1263">
        <f ca="1">INDEX(Table1[4],MATCH(ROW()-2,Table1[5]))</f>
        <v>1361</v>
      </c>
      <c r="M1263" s="3" t="str">
        <f ca="1">INDEX(Sheet1!A:A,Table2[[#This Row],[//]])</f>
        <v>*Pencil Lead</v>
      </c>
      <c r="N1263" t="str">
        <f ca="1">IF(INDEX(Sheet1!B:B,Table2[[#This Row],[//]])="","",INDEX(Sheet1!B:B,Table2[[#This Row],[//]]))</f>
        <v/>
      </c>
      <c r="O1263" s="4" t="str">
        <f ca="1">IF(INDEX(Sheet1!C:C,Table2[[#This Row],[//]])="","",INDEX(Sheet1!C:C,Table2[[#This Row],[//]]))</f>
        <v/>
      </c>
      <c r="P1263" s="2" t="str">
        <f ca="1">IF(INDEX(Sheet1!D:D,Table2[[#This Row],[//]])="","",INDEX(Sheet1!D:D,Table2[[#This Row],[//]]))</f>
        <v/>
      </c>
      <c r="Q1263" s="2" t="str">
        <f ca="1">IF(INDEX(Sheet1!E:E,Table2[[#This Row],[//]])="","",INDEX(Sheet1!E:E,Table2[[#This Row],[//]]))</f>
        <v/>
      </c>
    </row>
    <row r="1264" spans="1:17" x14ac:dyDescent="0.25">
      <c r="A1264" s="2">
        <f>IF(OR(Sheet1!A1264=Table1[[#Headers],[NAMA BARANG "JOYKO"]],Sheet1!A1264=""),"",ROW(Sheet1!A1264))</f>
        <v>1264</v>
      </c>
      <c r="B1264" s="2">
        <f>IF(Table1[[#This Row],[NAMA BARANG "JOYKO"]]="","",COUNT(B$2:B1263)+1)</f>
        <v>1195</v>
      </c>
      <c r="C1264" s="2" t="str">
        <f>INDEX(Sheet1!A:A,INDEX(Table1[NAMA BARANG "JOYKO"],MATCH(ROW()-2,Table1[1])))</f>
        <v>*Drawing Pencil</v>
      </c>
      <c r="D1264" s="2" t="str">
        <f t="shared" si="19"/>
        <v>C2:C1263</v>
      </c>
      <c r="E1264" s="2">
        <f ca="1">IF(_xlfn.IFNA(MATCH(Table1[[#This Row],[2]],INDIRECT(Table1[[#This Row],[3]]),0),0)=0,INDEX(Table1[NAMA BARANG "JOYKO"],MATCH(ROW()-2,Table1[1])),"")</f>
        <v>1337</v>
      </c>
      <c r="F1264" s="2">
        <f ca="1">IF(Table1[4]="","",COUNT(F$2:F1263)+1)</f>
        <v>1237</v>
      </c>
      <c r="G1264" s="2" t="str">
        <f ca="1">CELL("FORMAT",Table1[7])</f>
        <v>G</v>
      </c>
      <c r="H1264" s="2"/>
      <c r="I1264" s="2"/>
      <c r="J1264" s="2"/>
      <c r="L1264">
        <f ca="1">INDEX(Table1[4],MATCH(ROW()-2,Table1[5]))</f>
        <v>1362</v>
      </c>
      <c r="M1264" t="str">
        <f ca="1">INDEX(Sheet1!A:A,Table2[[#This Row],[//]])</f>
        <v>Pencil Lead PL-05 (2B)</v>
      </c>
      <c r="N1264" t="str">
        <f ca="1">IF(INDEX(Sheet1!B:B,Table2[[#This Row],[//]])="","",INDEX(Sheet1!B:B,Table2[[#This Row],[//]]))</f>
        <v>12tubesx12smallx12bigbxs</v>
      </c>
      <c r="O1264" s="4">
        <f ca="1">IF(INDEX(Sheet1!C:C,Table2[[#This Row],[//]])="","",INDEX(Sheet1!C:C,Table2[[#This Row],[//]]))</f>
        <v>176400</v>
      </c>
      <c r="P1264" s="2" t="str">
        <f ca="1">IF(INDEX(Sheet1!D:D,Table2[[#This Row],[//]])="","",INDEX(Sheet1!D:D,Table2[[#This Row],[//]]))</f>
        <v>grs</v>
      </c>
      <c r="Q1264" s="2" t="str">
        <f ca="1">IF(INDEX(Sheet1!E:E,Table2[[#This Row],[//]])="","",INDEX(Sheet1!E:E,Table2[[#This Row],[//]]))</f>
        <v>++</v>
      </c>
    </row>
    <row r="1265" spans="1:17" x14ac:dyDescent="0.25">
      <c r="A1265" s="2" t="str">
        <f>IF(OR(Sheet1!A1265=Table1[[#Headers],[NAMA BARANG "JOYKO"]],Sheet1!A1265=""),"",ROW(Sheet1!A1265))</f>
        <v/>
      </c>
      <c r="B1265" s="2" t="str">
        <f>IF(Table1[[#This Row],[NAMA BARANG "JOYKO"]]="","",COUNT(B$2:B1264)+1)</f>
        <v/>
      </c>
      <c r="C1265" s="2" t="str">
        <f>INDEX(Sheet1!A:A,INDEX(Table1[NAMA BARANG "JOYKO"],MATCH(ROW()-2,Table1[1])))</f>
        <v>Drawing Pencil P-118-14</v>
      </c>
      <c r="D1265" s="2" t="str">
        <f t="shared" si="19"/>
        <v>C2:C1264</v>
      </c>
      <c r="E1265" s="2">
        <f ca="1">IF(_xlfn.IFNA(MATCH(Table1[[#This Row],[2]],INDIRECT(Table1[[#This Row],[3]]),0),0)=0,INDEX(Table1[NAMA BARANG "JOYKO"],MATCH(ROW()-2,Table1[1])),"")</f>
        <v>1338</v>
      </c>
      <c r="F1265" s="2">
        <f ca="1">IF(Table1[4]="","",COUNT(F$2:F1264)+1)</f>
        <v>1238</v>
      </c>
      <c r="G1265" s="2" t="str">
        <f ca="1">CELL("FORMAT",Table1[7])</f>
        <v>G</v>
      </c>
      <c r="H1265" s="2"/>
      <c r="I1265" s="2"/>
      <c r="J1265" s="2"/>
      <c r="L1265">
        <f ca="1">INDEX(Table1[4],MATCH(ROW()-2,Table1[5]))</f>
        <v>1363</v>
      </c>
      <c r="M1265" t="str">
        <f ca="1">INDEX(Sheet1!A:A,Table2[[#This Row],[//]])</f>
        <v>Pencil Lead PL-07 (2B,0,7mm)</v>
      </c>
      <c r="N1265" t="str">
        <f ca="1">IF(INDEX(Sheet1!B:B,Table2[[#This Row],[//]])="","",INDEX(Sheet1!B:B,Table2[[#This Row],[//]]))</f>
        <v>12tubesx12smallx12bigbxs</v>
      </c>
      <c r="O1265" s="4">
        <f ca="1">IF(INDEX(Sheet1!C:C,Table2[[#This Row],[//]])="","",INDEX(Sheet1!C:C,Table2[[#This Row],[//]]))</f>
        <v>183600</v>
      </c>
      <c r="P1265" s="2" t="str">
        <f ca="1">IF(INDEX(Sheet1!D:D,Table2[[#This Row],[//]])="","",INDEX(Sheet1!D:D,Table2[[#This Row],[//]]))</f>
        <v>grs</v>
      </c>
      <c r="Q1265" s="2" t="str">
        <f ca="1">IF(INDEX(Sheet1!E:E,Table2[[#This Row],[//]])="","",INDEX(Sheet1!E:E,Table2[[#This Row],[//]]))</f>
        <v>++</v>
      </c>
    </row>
    <row r="1266" spans="1:17" x14ac:dyDescent="0.25">
      <c r="A1266" s="2" t="str">
        <f>IF(OR(Sheet1!A1266=Table1[[#Headers],[NAMA BARANG "JOYKO"]],Sheet1!A1266=""),"",ROW(Sheet1!A1266))</f>
        <v/>
      </c>
      <c r="B1266" s="2" t="str">
        <f>IF(Table1[[#This Row],[NAMA BARANG "JOYKO"]]="","",COUNT(B$2:B1265)+1)</f>
        <v/>
      </c>
      <c r="C1266" s="2" t="str">
        <f>INDEX(Sheet1!A:A,INDEX(Table1[NAMA BARANG "JOYKO"],MATCH(ROW()-2,Table1[1])))</f>
        <v>Drawing Pencil P-118 (5H,4H,3H,2H,H)</v>
      </c>
      <c r="D1266" s="2" t="str">
        <f t="shared" si="19"/>
        <v>C2:C1265</v>
      </c>
      <c r="E1266" s="2">
        <f ca="1">IF(_xlfn.IFNA(MATCH(Table1[[#This Row],[2]],INDIRECT(Table1[[#This Row],[3]]),0),0)=0,INDEX(Table1[NAMA BARANG "JOYKO"],MATCH(ROW()-2,Table1[1])),"")</f>
        <v>1339</v>
      </c>
      <c r="F1266" s="2">
        <f ca="1">IF(Table1[4]="","",COUNT(F$2:F1265)+1)</f>
        <v>1239</v>
      </c>
      <c r="G1266" s="2" t="str">
        <f ca="1">CELL("FORMAT",Table1[7])</f>
        <v>G</v>
      </c>
      <c r="H1266" s="2"/>
      <c r="I1266" s="2"/>
      <c r="J1266" s="2"/>
      <c r="L1266">
        <f ca="1">INDEX(Table1[4],MATCH(ROW()-2,Table1[5]))</f>
        <v>1364</v>
      </c>
      <c r="M1266" t="str">
        <f ca="1">INDEX(Sheet1!A:A,Table2[[#This Row],[//]])</f>
        <v>Pencil Lead PL-10 (2B,2,0mm)</v>
      </c>
      <c r="N1266" t="str">
        <f ca="1">IF(INDEX(Sheet1!B:B,Table2[[#This Row],[//]])="","",INDEX(Sheet1!B:B,Table2[[#This Row],[//]]))</f>
        <v>12tubesx12smallx12bigbxs</v>
      </c>
      <c r="O1266" s="4">
        <f ca="1">IF(INDEX(Sheet1!C:C,Table2[[#This Row],[//]])="","",INDEX(Sheet1!C:C,Table2[[#This Row],[//]]))</f>
        <v>19800</v>
      </c>
      <c r="P1266" s="2" t="str">
        <f ca="1">IF(INDEX(Sheet1!D:D,Table2[[#This Row],[//]])="","",INDEX(Sheet1!D:D,Table2[[#This Row],[//]]))</f>
        <v>dz</v>
      </c>
      <c r="Q1266" s="2" t="str">
        <f ca="1">IF(INDEX(Sheet1!E:E,Table2[[#This Row],[//]])="","",INDEX(Sheet1!E:E,Table2[[#This Row],[//]]))</f>
        <v>++</v>
      </c>
    </row>
    <row r="1267" spans="1:17" x14ac:dyDescent="0.25">
      <c r="A1267" s="2" t="str">
        <f>IF(OR(Sheet1!A1267=Table1[[#Headers],[NAMA BARANG "JOYKO"]],Sheet1!A1267=""),"",ROW(Sheet1!A1267))</f>
        <v/>
      </c>
      <c r="B1267" s="2" t="str">
        <f>IF(Table1[[#This Row],[NAMA BARANG "JOYKO"]]="","",COUNT(B$2:B1266)+1)</f>
        <v/>
      </c>
      <c r="C1267" s="2" t="str">
        <f>INDEX(Sheet1!A:A,INDEX(Table1[NAMA BARANG "JOYKO"],MATCH(ROW()-2,Table1[1])))</f>
        <v>Drawing Pencil P-118 (HB,B,2B,3B,4B,5B,6B,7B,8B)</v>
      </c>
      <c r="D1267" s="2" t="str">
        <f t="shared" si="19"/>
        <v>C2:C1266</v>
      </c>
      <c r="E1267" s="2">
        <f ca="1">IF(_xlfn.IFNA(MATCH(Table1[[#This Row],[2]],INDIRECT(Table1[[#This Row],[3]]),0),0)=0,INDEX(Table1[NAMA BARANG "JOYKO"],MATCH(ROW()-2,Table1[1])),"")</f>
        <v>1340</v>
      </c>
      <c r="F1267" s="2">
        <f ca="1">IF(Table1[4]="","",COUNT(F$2:F1266)+1)</f>
        <v>1240</v>
      </c>
      <c r="G1267" s="2" t="str">
        <f ca="1">CELL("FORMAT",Table1[7])</f>
        <v>G</v>
      </c>
      <c r="H1267" s="2"/>
      <c r="I1267" s="2"/>
      <c r="J1267" s="2"/>
      <c r="L1267">
        <f ca="1">INDEX(Table1[4],MATCH(ROW()-2,Table1[5]))</f>
        <v>1365</v>
      </c>
      <c r="M1267" t="str">
        <f ca="1">INDEX(Sheet1!A:A,Table2[[#This Row],[//]])</f>
        <v>Pencil Lead PL-11 (2B,2,0mm)</v>
      </c>
      <c r="N1267" t="str">
        <f ca="1">IF(INDEX(Sheet1!B:B,Table2[[#This Row],[//]])="","",INDEX(Sheet1!B:B,Table2[[#This Row],[//]]))</f>
        <v>12tubesx6smallx12bigbxs</v>
      </c>
      <c r="O1267" s="4">
        <f ca="1">IF(INDEX(Sheet1!C:C,Table2[[#This Row],[//]])="","",INDEX(Sheet1!C:C,Table2[[#This Row],[//]]))</f>
        <v>37200</v>
      </c>
      <c r="P1267" s="2" t="str">
        <f ca="1">IF(INDEX(Sheet1!D:D,Table2[[#This Row],[//]])="","",INDEX(Sheet1!D:D,Table2[[#This Row],[//]]))</f>
        <v>dz</v>
      </c>
      <c r="Q1267" s="2" t="str">
        <f ca="1">IF(INDEX(Sheet1!E:E,Table2[[#This Row],[//]])="","",INDEX(Sheet1!E:E,Table2[[#This Row],[//]]))</f>
        <v>++</v>
      </c>
    </row>
    <row r="1268" spans="1:17" x14ac:dyDescent="0.25">
      <c r="A1268" s="2">
        <f>IF(OR(Sheet1!A1268=Table1[[#Headers],[NAMA BARANG "JOYKO"]],Sheet1!A1268=""),"",ROW(Sheet1!A1268))</f>
        <v>1268</v>
      </c>
      <c r="B1268" s="2">
        <f>IF(Table1[[#This Row],[NAMA BARANG "JOYKO"]]="","",COUNT(B$2:B1267)+1)</f>
        <v>1196</v>
      </c>
      <c r="C1268" s="2" t="str">
        <f>INDEX(Sheet1!A:A,INDEX(Table1[NAMA BARANG "JOYKO"],MATCH(ROW()-2,Table1[1])))</f>
        <v>*Mechanical Pencil</v>
      </c>
      <c r="D1268" s="2" t="str">
        <f t="shared" si="19"/>
        <v>C2:C1267</v>
      </c>
      <c r="E1268" s="2">
        <f ca="1">IF(_xlfn.IFNA(MATCH(Table1[[#This Row],[2]],INDIRECT(Table1[[#This Row],[3]]),0),0)=0,INDEX(Table1[NAMA BARANG "JOYKO"],MATCH(ROW()-2,Table1[1])),"")</f>
        <v>1341</v>
      </c>
      <c r="F1268" s="2">
        <f ca="1">IF(Table1[4]="","",COUNT(F$2:F1267)+1)</f>
        <v>1241</v>
      </c>
      <c r="G1268" s="2" t="str">
        <f ca="1">CELL("FORMAT",Table1[7])</f>
        <v>G</v>
      </c>
      <c r="H1268" s="2"/>
      <c r="I1268" s="2"/>
      <c r="J1268" s="2"/>
      <c r="L1268">
        <f ca="1">INDEX(Table1[4],MATCH(ROW()-2,Table1[5]))</f>
        <v>1366</v>
      </c>
      <c r="M1268" t="str">
        <f ca="1">INDEX(Sheet1!A:A,Table2[[#This Row],[//]])</f>
        <v>Pencil Lead PL-16 (2B,2,0mm)</v>
      </c>
      <c r="N1268" t="str">
        <f ca="1">IF(INDEX(Sheet1!B:B,Table2[[#This Row],[//]])="","",INDEX(Sheet1!B:B,Table2[[#This Row],[//]]))</f>
        <v>12tubesx12smallx12bigbxs</v>
      </c>
      <c r="O1268" s="4">
        <f ca="1">IF(INDEX(Sheet1!C:C,Table2[[#This Row],[//]])="","",INDEX(Sheet1!C:C,Table2[[#This Row],[//]]))</f>
        <v>16500</v>
      </c>
      <c r="P1268" s="2" t="str">
        <f ca="1">IF(INDEX(Sheet1!D:D,Table2[[#This Row],[//]])="","",INDEX(Sheet1!D:D,Table2[[#This Row],[//]]))</f>
        <v>dz</v>
      </c>
      <c r="Q1268" s="2" t="str">
        <f ca="1">IF(INDEX(Sheet1!E:E,Table2[[#This Row],[//]])="","",INDEX(Sheet1!E:E,Table2[[#This Row],[//]]))</f>
        <v>++</v>
      </c>
    </row>
    <row r="1269" spans="1:17" x14ac:dyDescent="0.25">
      <c r="A1269" s="2">
        <f>IF(OR(Sheet1!A1269=Table1[[#Headers],[NAMA BARANG "JOYKO"]],Sheet1!A1269=""),"",ROW(Sheet1!A1269))</f>
        <v>1269</v>
      </c>
      <c r="B1269" s="2">
        <f>IF(Table1[[#This Row],[NAMA BARANG "JOYKO"]]="","",COUNT(B$2:B1268)+1)</f>
        <v>1197</v>
      </c>
      <c r="C1269" s="2" t="str">
        <f>INDEX(Sheet1!A:A,INDEX(Table1[NAMA BARANG "JOYKO"],MATCH(ROW()-2,Table1[1])))</f>
        <v>Mechanical Pencil MP-01 (0.5)</v>
      </c>
      <c r="D1269" s="2" t="str">
        <f t="shared" si="19"/>
        <v>C2:C1268</v>
      </c>
      <c r="E1269" s="2">
        <f ca="1">IF(_xlfn.IFNA(MATCH(Table1[[#This Row],[2]],INDIRECT(Table1[[#This Row],[3]]),0),0)=0,INDEX(Table1[NAMA BARANG "JOYKO"],MATCH(ROW()-2,Table1[1])),"")</f>
        <v>1342</v>
      </c>
      <c r="F1269" s="2">
        <f ca="1">IF(Table1[4]="","",COUNT(F$2:F1268)+1)</f>
        <v>1242</v>
      </c>
      <c r="G1269" s="2" t="str">
        <f ca="1">CELL("FORMAT",Table1[7])</f>
        <v>G</v>
      </c>
      <c r="H1269" s="2"/>
      <c r="I1269" s="2"/>
      <c r="J1269" s="2"/>
      <c r="L1269">
        <f ca="1">INDEX(Table1[4],MATCH(ROW()-2,Table1[5]))</f>
        <v>1367</v>
      </c>
      <c r="M1269" t="str">
        <f ca="1">INDEX(Sheet1!A:A,Table2[[#This Row],[//]])</f>
        <v>Pencil Lead PL-17 (2B,2,0mm)</v>
      </c>
      <c r="N1269" t="str">
        <f ca="1">IF(INDEX(Sheet1!B:B,Table2[[#This Row],[//]])="","",INDEX(Sheet1!B:B,Table2[[#This Row],[//]]))</f>
        <v>12tubesx12smallx6bigbxs</v>
      </c>
      <c r="O1269" s="4">
        <f ca="1">IF(INDEX(Sheet1!C:C,Table2[[#This Row],[//]])="","",INDEX(Sheet1!C:C,Table2[[#This Row],[//]]))</f>
        <v>39600</v>
      </c>
      <c r="P1269" s="2" t="str">
        <f ca="1">IF(INDEX(Sheet1!D:D,Table2[[#This Row],[//]])="","",INDEX(Sheet1!D:D,Table2[[#This Row],[//]]))</f>
        <v>dz</v>
      </c>
      <c r="Q1269" s="2" t="str">
        <f ca="1">IF(INDEX(Sheet1!E:E,Table2[[#This Row],[//]])="","",INDEX(Sheet1!E:E,Table2[[#This Row],[//]]))</f>
        <v>++</v>
      </c>
    </row>
    <row r="1270" spans="1:17" x14ac:dyDescent="0.25">
      <c r="A1270" s="2">
        <f>IF(OR(Sheet1!A1270=Table1[[#Headers],[NAMA BARANG "JOYKO"]],Sheet1!A1270=""),"",ROW(Sheet1!A1270))</f>
        <v>1270</v>
      </c>
      <c r="B1270" s="2">
        <f>IF(Table1[[#This Row],[NAMA BARANG "JOYKO"]]="","",COUNT(B$2:B1269)+1)</f>
        <v>1198</v>
      </c>
      <c r="C1270" s="2" t="str">
        <f>INDEX(Sheet1!A:A,INDEX(Table1[NAMA BARANG "JOYKO"],MATCH(ROW()-2,Table1[1])))</f>
        <v xml:space="preserve">Mechanical Pencil MP-03A (0.5) Auto </v>
      </c>
      <c r="D1270" s="2" t="str">
        <f t="shared" si="19"/>
        <v>C2:C1269</v>
      </c>
      <c r="E1270" s="2">
        <f ca="1">IF(_xlfn.IFNA(MATCH(Table1[[#This Row],[2]],INDIRECT(Table1[[#This Row],[3]]),0),0)=0,INDEX(Table1[NAMA BARANG "JOYKO"],MATCH(ROW()-2,Table1[1])),"")</f>
        <v>1343</v>
      </c>
      <c r="F1270" s="2">
        <f ca="1">IF(Table1[4]="","",COUNT(F$2:F1269)+1)</f>
        <v>1243</v>
      </c>
      <c r="G1270" s="2" t="str">
        <f ca="1">CELL("FORMAT",Table1[7])</f>
        <v>G</v>
      </c>
      <c r="H1270" s="2"/>
      <c r="I1270" s="2"/>
      <c r="J1270" s="2"/>
      <c r="L1270">
        <f ca="1">INDEX(Table1[4],MATCH(ROW()-2,Table1[5]))</f>
        <v>1368</v>
      </c>
      <c r="M1270" t="str">
        <f ca="1">INDEX(Sheet1!A:A,Table2[[#This Row],[//]])</f>
        <v>Pencil Lead PL-19 (2B,0,5mm)</v>
      </c>
      <c r="N1270" t="str">
        <f ca="1">IF(INDEX(Sheet1!B:B,Table2[[#This Row],[//]])="","",INDEX(Sheet1!B:B,Table2[[#This Row],[//]]))</f>
        <v>12tubesx12smallx12bigbxs</v>
      </c>
      <c r="O1270" s="4">
        <f ca="1">IF(INDEX(Sheet1!C:C,Table2[[#This Row],[//]])="","",INDEX(Sheet1!C:C,Table2[[#This Row],[//]]))</f>
        <v>17400</v>
      </c>
      <c r="P1270" s="2" t="str">
        <f ca="1">IF(INDEX(Sheet1!D:D,Table2[[#This Row],[//]])="","",INDEX(Sheet1!D:D,Table2[[#This Row],[//]]))</f>
        <v>dz</v>
      </c>
      <c r="Q1270" s="2" t="str">
        <f ca="1">IF(INDEX(Sheet1!E:E,Table2[[#This Row],[//]])="","",INDEX(Sheet1!E:E,Table2[[#This Row],[//]]))</f>
        <v>++</v>
      </c>
    </row>
    <row r="1271" spans="1:17" x14ac:dyDescent="0.25">
      <c r="A1271" s="2">
        <f>IF(OR(Sheet1!A1271=Table1[[#Headers],[NAMA BARANG "JOYKO"]],Sheet1!A1271=""),"",ROW(Sheet1!A1271))</f>
        <v>1271</v>
      </c>
      <c r="B1271" s="2">
        <f>IF(Table1[[#This Row],[NAMA BARANG "JOYKO"]]="","",COUNT(B$2:B1270)+1)</f>
        <v>1199</v>
      </c>
      <c r="C1271" s="2" t="str">
        <f>INDEX(Sheet1!A:A,INDEX(Table1[NAMA BARANG "JOYKO"],MATCH(ROW()-2,Table1[1])))</f>
        <v>Mechanical Pencil MP-07 (0.5)</v>
      </c>
      <c r="D1271" s="2" t="str">
        <f t="shared" si="19"/>
        <v>C2:C1270</v>
      </c>
      <c r="E1271" s="2">
        <f ca="1">IF(_xlfn.IFNA(MATCH(Table1[[#This Row],[2]],INDIRECT(Table1[[#This Row],[3]]),0),0)=0,INDEX(Table1[NAMA BARANG "JOYKO"],MATCH(ROW()-2,Table1[1])),"")</f>
        <v>1344</v>
      </c>
      <c r="F1271" s="2">
        <f ca="1">IF(Table1[4]="","",COUNT(F$2:F1270)+1)</f>
        <v>1244</v>
      </c>
      <c r="G1271" s="2" t="str">
        <f ca="1">CELL("FORMAT",Table1[7])</f>
        <v>G</v>
      </c>
      <c r="H1271" s="2"/>
      <c r="I1271" s="2"/>
      <c r="J1271" s="2"/>
      <c r="L1271">
        <f ca="1">INDEX(Table1[4],MATCH(ROW()-2,Table1[5]))</f>
        <v>1369</v>
      </c>
      <c r="M1271" s="3" t="str">
        <f ca="1">INDEX(Sheet1!A:A,Table2[[#This Row],[//]])</f>
        <v>*Pencil Glass</v>
      </c>
      <c r="N1271" t="str">
        <f ca="1">IF(INDEX(Sheet1!B:B,Table2[[#This Row],[//]])="","",INDEX(Sheet1!B:B,Table2[[#This Row],[//]]))</f>
        <v/>
      </c>
      <c r="O1271" s="4" t="str">
        <f ca="1">IF(INDEX(Sheet1!C:C,Table2[[#This Row],[//]])="","",INDEX(Sheet1!C:C,Table2[[#This Row],[//]]))</f>
        <v/>
      </c>
      <c r="P1271" s="2" t="str">
        <f ca="1">IF(INDEX(Sheet1!D:D,Table2[[#This Row],[//]])="","",INDEX(Sheet1!D:D,Table2[[#This Row],[//]]))</f>
        <v/>
      </c>
      <c r="Q1271" s="2" t="str">
        <f ca="1">IF(INDEX(Sheet1!E:E,Table2[[#This Row],[//]])="","",INDEX(Sheet1!E:E,Table2[[#This Row],[//]]))</f>
        <v/>
      </c>
    </row>
    <row r="1272" spans="1:17" x14ac:dyDescent="0.25">
      <c r="A1272" s="2">
        <f>IF(OR(Sheet1!A1272=Table1[[#Headers],[NAMA BARANG "JOYKO"]],Sheet1!A1272=""),"",ROW(Sheet1!A1272))</f>
        <v>1272</v>
      </c>
      <c r="B1272" s="2">
        <f>IF(Table1[[#This Row],[NAMA BARANG "JOYKO"]]="","",COUNT(B$2:B1271)+1)</f>
        <v>1200</v>
      </c>
      <c r="C1272" s="2" t="str">
        <f>INDEX(Sheet1!A:A,INDEX(Table1[NAMA BARANG "JOYKO"],MATCH(ROW()-2,Table1[1])))</f>
        <v>Mechanical Pencil MP-09 (0.5) Click</v>
      </c>
      <c r="D1272" s="2" t="str">
        <f t="shared" si="19"/>
        <v>C2:C1271</v>
      </c>
      <c r="E1272" s="2">
        <f ca="1">IF(_xlfn.IFNA(MATCH(Table1[[#This Row],[2]],INDIRECT(Table1[[#This Row],[3]]),0),0)=0,INDEX(Table1[NAMA BARANG "JOYKO"],MATCH(ROW()-2,Table1[1])),"")</f>
        <v>1345</v>
      </c>
      <c r="F1272" s="2">
        <f ca="1">IF(Table1[4]="","",COUNT(F$2:F1271)+1)</f>
        <v>1245</v>
      </c>
      <c r="G1272" s="2" t="str">
        <f ca="1">CELL("FORMAT",Table1[7])</f>
        <v>G</v>
      </c>
      <c r="H1272" s="2"/>
      <c r="I1272" s="2"/>
      <c r="J1272" s="2"/>
      <c r="L1272">
        <f ca="1">INDEX(Table1[4],MATCH(ROW()-2,Table1[5]))</f>
        <v>1370</v>
      </c>
      <c r="M1272" t="str">
        <f ca="1">INDEX(Sheet1!A:A,Table2[[#This Row],[//]])</f>
        <v xml:space="preserve">Pencil Glass PG-100 </v>
      </c>
      <c r="N1272" t="str">
        <f ca="1">IF(INDEX(Sheet1!B:B,Table2[[#This Row],[//]])="","",INDEX(Sheet1!B:B,Table2[[#This Row],[//]]))</f>
        <v xml:space="preserve"> 12 grs</v>
      </c>
      <c r="O1272" s="4">
        <f ca="1">IF(INDEX(Sheet1!C:C,Table2[[#This Row],[//]])="","",INDEX(Sheet1!C:C,Table2[[#This Row],[//]]))</f>
        <v>255600</v>
      </c>
      <c r="P1272" s="2" t="str">
        <f ca="1">IF(INDEX(Sheet1!D:D,Table2[[#This Row],[//]])="","",INDEX(Sheet1!D:D,Table2[[#This Row],[//]]))</f>
        <v>grs</v>
      </c>
      <c r="Q1272" s="2" t="str">
        <f ca="1">IF(INDEX(Sheet1!E:E,Table2[[#This Row],[//]])="","",INDEX(Sheet1!E:E,Table2[[#This Row],[//]]))</f>
        <v>++</v>
      </c>
    </row>
    <row r="1273" spans="1:17" x14ac:dyDescent="0.25">
      <c r="A1273" s="2">
        <f>IF(OR(Sheet1!A1273=Table1[[#Headers],[NAMA BARANG "JOYKO"]],Sheet1!A1273=""),"",ROW(Sheet1!A1273))</f>
        <v>1273</v>
      </c>
      <c r="B1273" s="2">
        <f>IF(Table1[[#This Row],[NAMA BARANG "JOYKO"]]="","",COUNT(B$2:B1272)+1)</f>
        <v>1201</v>
      </c>
      <c r="C1273" s="2" t="str">
        <f>INDEX(Sheet1!A:A,INDEX(Table1[NAMA BARANG "JOYKO"],MATCH(ROW()-2,Table1[1])))</f>
        <v>Mechanical Pencil MP-11 (0.5) Triangle</v>
      </c>
      <c r="D1273" s="2" t="str">
        <f t="shared" si="19"/>
        <v>C2:C1272</v>
      </c>
      <c r="E1273" s="2">
        <f ca="1">IF(_xlfn.IFNA(MATCH(Table1[[#This Row],[2]],INDIRECT(Table1[[#This Row],[3]]),0),0)=0,INDEX(Table1[NAMA BARANG "JOYKO"],MATCH(ROW()-2,Table1[1])),"")</f>
        <v>1346</v>
      </c>
      <c r="F1273" s="2">
        <f ca="1">IF(Table1[4]="","",COUNT(F$2:F1272)+1)</f>
        <v>1246</v>
      </c>
      <c r="G1273" s="2" t="str">
        <f ca="1">CELL("FORMAT",Table1[7])</f>
        <v>G</v>
      </c>
      <c r="H1273" s="2"/>
      <c r="I1273" s="2"/>
      <c r="J1273" s="2"/>
      <c r="L1273">
        <f ca="1">INDEX(Table1[4],MATCH(ROW()-2,Table1[5]))</f>
        <v>1371</v>
      </c>
      <c r="M1273" s="3" t="str">
        <f ca="1">INDEX(Sheet1!A:A,Table2[[#This Row],[//]])</f>
        <v>*Wooden Pencil</v>
      </c>
      <c r="N1273" t="str">
        <f ca="1">IF(INDEX(Sheet1!B:B,Table2[[#This Row],[//]])="","",INDEX(Sheet1!B:B,Table2[[#This Row],[//]]))</f>
        <v/>
      </c>
      <c r="O1273" s="4" t="str">
        <f ca="1">IF(INDEX(Sheet1!C:C,Table2[[#This Row],[//]])="","",INDEX(Sheet1!C:C,Table2[[#This Row],[//]]))</f>
        <v/>
      </c>
      <c r="P1273" s="2" t="str">
        <f ca="1">IF(INDEX(Sheet1!D:D,Table2[[#This Row],[//]])="","",INDEX(Sheet1!D:D,Table2[[#This Row],[//]]))</f>
        <v/>
      </c>
      <c r="Q1273" s="2" t="str">
        <f ca="1">IF(INDEX(Sheet1!E:E,Table2[[#This Row],[//]])="","",INDEX(Sheet1!E:E,Table2[[#This Row],[//]]))</f>
        <v/>
      </c>
    </row>
    <row r="1274" spans="1:17" x14ac:dyDescent="0.25">
      <c r="A1274" s="2">
        <f>IF(OR(Sheet1!A1274=Table1[[#Headers],[NAMA BARANG "JOYKO"]],Sheet1!A1274=""),"",ROW(Sheet1!A1274))</f>
        <v>1274</v>
      </c>
      <c r="B1274" s="2">
        <f>IF(Table1[[#This Row],[NAMA BARANG "JOYKO"]]="","",COUNT(B$2:B1273)+1)</f>
        <v>1202</v>
      </c>
      <c r="C1274" s="2" t="str">
        <f>INDEX(Sheet1!A:A,INDEX(Table1[NAMA BARANG "JOYKO"],MATCH(ROW()-2,Table1[1])))</f>
        <v>Mechanical Pencil MP-15 (0.5) Cristal</v>
      </c>
      <c r="D1274" s="2" t="str">
        <f t="shared" si="19"/>
        <v>C2:C1273</v>
      </c>
      <c r="E1274" s="2">
        <f ca="1">IF(_xlfn.IFNA(MATCH(Table1[[#This Row],[2]],INDIRECT(Table1[[#This Row],[3]]),0),0)=0,INDEX(Table1[NAMA BARANG "JOYKO"],MATCH(ROW()-2,Table1[1])),"")</f>
        <v>1347</v>
      </c>
      <c r="F1274" s="2">
        <f ca="1">IF(Table1[4]="","",COUNT(F$2:F1273)+1)</f>
        <v>1247</v>
      </c>
      <c r="G1274" s="2" t="str">
        <f ca="1">CELL("FORMAT",Table1[7])</f>
        <v>G</v>
      </c>
      <c r="H1274" s="2"/>
      <c r="I1274" s="2"/>
      <c r="J1274" s="2"/>
      <c r="L1274">
        <f ca="1">INDEX(Table1[4],MATCH(ROW()-2,Table1[5]))</f>
        <v>1372</v>
      </c>
      <c r="M1274" t="str">
        <f ca="1">INDEX(Sheet1!A:A,Table2[[#This Row],[//]])</f>
        <v>Pencil 6151 (HB)</v>
      </c>
      <c r="N1274" t="str">
        <f ca="1">IF(INDEX(Sheet1!B:B,Table2[[#This Row],[//]])="","",INDEX(Sheet1!B:B,Table2[[#This Row],[//]]))</f>
        <v>12pcsx12smallbxsx30bigbxs</v>
      </c>
      <c r="O1274" s="4">
        <f ca="1">IF(INDEX(Sheet1!C:C,Table2[[#This Row],[//]])="","",INDEX(Sheet1!C:C,Table2[[#This Row],[//]]))</f>
        <v>102000</v>
      </c>
      <c r="P1274" s="2" t="str">
        <f ca="1">IF(INDEX(Sheet1!D:D,Table2[[#This Row],[//]])="","",INDEX(Sheet1!D:D,Table2[[#This Row],[//]]))</f>
        <v>grs</v>
      </c>
      <c r="Q1274" s="2" t="str">
        <f ca="1">IF(INDEX(Sheet1!E:E,Table2[[#This Row],[//]])="","",INDEX(Sheet1!E:E,Table2[[#This Row],[//]]))</f>
        <v>++</v>
      </c>
    </row>
    <row r="1275" spans="1:17" x14ac:dyDescent="0.25">
      <c r="A1275" s="2">
        <f>IF(OR(Sheet1!A1275=Table1[[#Headers],[NAMA BARANG "JOYKO"]],Sheet1!A1275=""),"",ROW(Sheet1!A1275))</f>
        <v>1275</v>
      </c>
      <c r="B1275" s="2">
        <f>IF(Table1[[#This Row],[NAMA BARANG "JOYKO"]]="","",COUNT(B$2:B1274)+1)</f>
        <v>1203</v>
      </c>
      <c r="C1275" s="2" t="str">
        <f>INDEX(Sheet1!A:A,INDEX(Table1[NAMA BARANG "JOYKO"],MATCH(ROW()-2,Table1[1])))</f>
        <v>Mechanical Pencil MP-19 (0.5)</v>
      </c>
      <c r="D1275" s="2" t="str">
        <f t="shared" si="19"/>
        <v>C2:C1274</v>
      </c>
      <c r="E1275" s="2">
        <f ca="1">IF(_xlfn.IFNA(MATCH(Table1[[#This Row],[2]],INDIRECT(Table1[[#This Row],[3]]),0),0)=0,INDEX(Table1[NAMA BARANG "JOYKO"],MATCH(ROW()-2,Table1[1])),"")</f>
        <v>1348</v>
      </c>
      <c r="F1275" s="2">
        <f ca="1">IF(Table1[4]="","",COUNT(F$2:F1274)+1)</f>
        <v>1248</v>
      </c>
      <c r="G1275" s="2" t="str">
        <f ca="1">CELL("FORMAT",Table1[7])</f>
        <v>G</v>
      </c>
      <c r="H1275" s="2"/>
      <c r="I1275" s="2"/>
      <c r="J1275" s="2"/>
      <c r="L1275">
        <f ca="1">INDEX(Table1[4],MATCH(ROW()-2,Table1[5]))</f>
        <v>1373</v>
      </c>
      <c r="M1275" t="str">
        <f ca="1">INDEX(Sheet1!A:A,Table2[[#This Row],[//]])</f>
        <v>Pencil 6161 (2B)</v>
      </c>
      <c r="N1275" t="str">
        <f ca="1">IF(INDEX(Sheet1!B:B,Table2[[#This Row],[//]])="","",INDEX(Sheet1!B:B,Table2[[#This Row],[//]]))</f>
        <v>12pcsx12smallbxsx30bigbxs</v>
      </c>
      <c r="O1275" s="4">
        <f ca="1">IF(INDEX(Sheet1!C:C,Table2[[#This Row],[//]])="","",INDEX(Sheet1!C:C,Table2[[#This Row],[//]]))</f>
        <v>99000</v>
      </c>
      <c r="P1275" s="2" t="str">
        <f ca="1">IF(INDEX(Sheet1!D:D,Table2[[#This Row],[//]])="","",INDEX(Sheet1!D:D,Table2[[#This Row],[//]]))</f>
        <v>grs</v>
      </c>
      <c r="Q1275" s="2" t="str">
        <f ca="1">IF(INDEX(Sheet1!E:E,Table2[[#This Row],[//]])="","",INDEX(Sheet1!E:E,Table2[[#This Row],[//]]))</f>
        <v>++</v>
      </c>
    </row>
    <row r="1276" spans="1:17" x14ac:dyDescent="0.25">
      <c r="A1276" s="2">
        <f>IF(OR(Sheet1!A1276=Table1[[#Headers],[NAMA BARANG "JOYKO"]],Sheet1!A1276=""),"",ROW(Sheet1!A1276))</f>
        <v>1276</v>
      </c>
      <c r="B1276" s="2">
        <f>IF(Table1[[#This Row],[NAMA BARANG "JOYKO"]]="","",COUNT(B$2:B1275)+1)</f>
        <v>1204</v>
      </c>
      <c r="C1276" s="2" t="str">
        <f>INDEX(Sheet1!A:A,INDEX(Table1[NAMA BARANG "JOYKO"],MATCH(ROW()-2,Table1[1])))</f>
        <v>Mechanical Pencil MP-21 (2.0)</v>
      </c>
      <c r="D1276" s="2" t="str">
        <f t="shared" si="19"/>
        <v>C2:C1275</v>
      </c>
      <c r="E1276" s="2">
        <f ca="1">IF(_xlfn.IFNA(MATCH(Table1[[#This Row],[2]],INDIRECT(Table1[[#This Row],[3]]),0),0)=0,INDEX(Table1[NAMA BARANG "JOYKO"],MATCH(ROW()-2,Table1[1])),"")</f>
        <v>1349</v>
      </c>
      <c r="F1276" s="2">
        <f ca="1">IF(Table1[4]="","",COUNT(F$2:F1275)+1)</f>
        <v>1249</v>
      </c>
      <c r="G1276" s="2" t="str">
        <f ca="1">CELL("FORMAT",Table1[7])</f>
        <v>G</v>
      </c>
      <c r="H1276" s="2"/>
      <c r="I1276" s="2"/>
      <c r="J1276" s="2"/>
      <c r="L1276">
        <f ca="1">INDEX(Table1[4],MATCH(ROW()-2,Table1[5]))</f>
        <v>1374</v>
      </c>
      <c r="M1276" t="str">
        <f ca="1">INDEX(Sheet1!A:A,Table2[[#This Row],[//]])</f>
        <v>Pencil P-88ER (2B) With Eraser</v>
      </c>
      <c r="N1276" t="str">
        <f ca="1">IF(INDEX(Sheet1!B:B,Table2[[#This Row],[//]])="","",INDEX(Sheet1!B:B,Table2[[#This Row],[//]]))</f>
        <v>12pcsx12smallbxsx30bigbxs</v>
      </c>
      <c r="O1276" s="4">
        <f ca="1">IF(INDEX(Sheet1!C:C,Table2[[#This Row],[//]])="","",INDEX(Sheet1!C:C,Table2[[#This Row],[//]]))</f>
        <v>104400</v>
      </c>
      <c r="P1276" s="2" t="str">
        <f ca="1">IF(INDEX(Sheet1!D:D,Table2[[#This Row],[//]])="","",INDEX(Sheet1!D:D,Table2[[#This Row],[//]]))</f>
        <v>grs</v>
      </c>
      <c r="Q1276" s="2" t="str">
        <f ca="1">IF(INDEX(Sheet1!E:E,Table2[[#This Row],[//]])="","",INDEX(Sheet1!E:E,Table2[[#This Row],[//]]))</f>
        <v>++</v>
      </c>
    </row>
    <row r="1277" spans="1:17" x14ac:dyDescent="0.25">
      <c r="A1277" s="2">
        <f>IF(OR(Sheet1!A1277=Table1[[#Headers],[NAMA BARANG "JOYKO"]],Sheet1!A1277=""),"",ROW(Sheet1!A1277))</f>
        <v>1277</v>
      </c>
      <c r="B1277" s="2">
        <f>IF(Table1[[#This Row],[NAMA BARANG "JOYKO"]]="","",COUNT(B$2:B1276)+1)</f>
        <v>1205</v>
      </c>
      <c r="C1277" s="2" t="str">
        <f>INDEX(Sheet1!A:A,INDEX(Table1[NAMA BARANG "JOYKO"],MATCH(ROW()-2,Table1[1])))</f>
        <v>Mechanical Pencil MP-23 (0.5) Mini Shaker</v>
      </c>
      <c r="D1277" s="2" t="str">
        <f t="shared" si="19"/>
        <v>C2:C1276</v>
      </c>
      <c r="E1277" s="2">
        <f ca="1">IF(_xlfn.IFNA(MATCH(Table1[[#This Row],[2]],INDIRECT(Table1[[#This Row],[3]]),0),0)=0,INDEX(Table1[NAMA BARANG "JOYKO"],MATCH(ROW()-2,Table1[1])),"")</f>
        <v>1350</v>
      </c>
      <c r="F1277" s="2">
        <f ca="1">IF(Table1[4]="","",COUNT(F$2:F1276)+1)</f>
        <v>1250</v>
      </c>
      <c r="G1277" s="2" t="str">
        <f ca="1">CELL("FORMAT",Table1[7])</f>
        <v>G</v>
      </c>
      <c r="H1277" s="2"/>
      <c r="I1277" s="2"/>
      <c r="J1277" s="2"/>
      <c r="L1277">
        <f ca="1">INDEX(Table1[4],MATCH(ROW()-2,Table1[5]))</f>
        <v>1379</v>
      </c>
      <c r="M1277" t="str">
        <f ca="1">INDEX(Sheet1!A:A,Table2[[#This Row],[//]])</f>
        <v>Pencil P-88 (2B)</v>
      </c>
      <c r="N1277" t="str">
        <f ca="1">IF(INDEX(Sheet1!B:B,Table2[[#This Row],[//]])="","",INDEX(Sheet1!B:B,Table2[[#This Row],[//]]))</f>
        <v>12pcsx12smallbxsx30bigbxs</v>
      </c>
      <c r="O1277" s="4">
        <f ca="1">IF(INDEX(Sheet1!C:C,Table2[[#This Row],[//]])="","",INDEX(Sheet1!C:C,Table2[[#This Row],[//]]))</f>
        <v>104400</v>
      </c>
      <c r="P1277" s="2" t="str">
        <f ca="1">IF(INDEX(Sheet1!D:D,Table2[[#This Row],[//]])="","",INDEX(Sheet1!D:D,Table2[[#This Row],[//]]))</f>
        <v>grs</v>
      </c>
      <c r="Q1277" s="2" t="str">
        <f ca="1">IF(INDEX(Sheet1!E:E,Table2[[#This Row],[//]])="","",INDEX(Sheet1!E:E,Table2[[#This Row],[//]]))</f>
        <v>++</v>
      </c>
    </row>
    <row r="1278" spans="1:17" x14ac:dyDescent="0.25">
      <c r="A1278" s="2">
        <f>IF(OR(Sheet1!A1278=Table1[[#Headers],[NAMA BARANG "JOYKO"]],Sheet1!A1278=""),"",ROW(Sheet1!A1278))</f>
        <v>1278</v>
      </c>
      <c r="B1278" s="2">
        <f>IF(Table1[[#This Row],[NAMA BARANG "JOYKO"]]="","",COUNT(B$2:B1277)+1)</f>
        <v>1206</v>
      </c>
      <c r="C1278" s="2" t="str">
        <f>INDEX(Sheet1!A:A,INDEX(Table1[NAMA BARANG "JOYKO"],MATCH(ROW()-2,Table1[1])))</f>
        <v>Mechanical Pencil MP-27 (0.5)</v>
      </c>
      <c r="D1278" s="2" t="str">
        <f t="shared" si="19"/>
        <v>C2:C1277</v>
      </c>
      <c r="E1278" s="2">
        <f ca="1">IF(_xlfn.IFNA(MATCH(Table1[[#This Row],[2]],INDIRECT(Table1[[#This Row],[3]]),0),0)=0,INDEX(Table1[NAMA BARANG "JOYKO"],MATCH(ROW()-2,Table1[1])),"")</f>
        <v>1351</v>
      </c>
      <c r="F1278" s="2">
        <f ca="1">IF(Table1[4]="","",COUNT(F$2:F1277)+1)</f>
        <v>1251</v>
      </c>
      <c r="G1278" s="2" t="str">
        <f ca="1">CELL("FORMAT",Table1[7])</f>
        <v>G</v>
      </c>
      <c r="H1278" s="2"/>
      <c r="I1278" s="2"/>
      <c r="J1278" s="2"/>
      <c r="L1278">
        <f ca="1">INDEX(Table1[4],MATCH(ROW()-2,Table1[5]))</f>
        <v>1380</v>
      </c>
      <c r="M1278" t="str">
        <f ca="1">INDEX(Sheet1!A:A,Table2[[#This Row],[//]])</f>
        <v>Pencil P-89 (HB)</v>
      </c>
      <c r="N1278" t="str">
        <f ca="1">IF(INDEX(Sheet1!B:B,Table2[[#This Row],[//]])="","",INDEX(Sheet1!B:B,Table2[[#This Row],[//]]))</f>
        <v>12pcsx12smallbxsx30bigbxs</v>
      </c>
      <c r="O1278" s="4">
        <f ca="1">IF(INDEX(Sheet1!C:C,Table2[[#This Row],[//]])="","",INDEX(Sheet1!C:C,Table2[[#This Row],[//]]))</f>
        <v>95500</v>
      </c>
      <c r="P1278" s="2" t="str">
        <f ca="1">IF(INDEX(Sheet1!D:D,Table2[[#This Row],[//]])="","",INDEX(Sheet1!D:D,Table2[[#This Row],[//]]))</f>
        <v>grs</v>
      </c>
      <c r="Q1278" s="2" t="str">
        <f ca="1">IF(INDEX(Sheet1!E:E,Table2[[#This Row],[//]])="","",INDEX(Sheet1!E:E,Table2[[#This Row],[//]]))</f>
        <v>++</v>
      </c>
    </row>
    <row r="1279" spans="1:17" x14ac:dyDescent="0.25">
      <c r="A1279" s="2">
        <f>IF(OR(Sheet1!A1279=Table1[[#Headers],[NAMA BARANG "JOYKO"]],Sheet1!A1279=""),"",ROW(Sheet1!A1279))</f>
        <v>1279</v>
      </c>
      <c r="B1279" s="2">
        <f>IF(Table1[[#This Row],[NAMA BARANG "JOYKO"]]="","",COUNT(B$2:B1278)+1)</f>
        <v>1207</v>
      </c>
      <c r="C1279" s="2" t="str">
        <f>INDEX(Sheet1!A:A,INDEX(Table1[NAMA BARANG "JOYKO"],MATCH(ROW()-2,Table1[1])))</f>
        <v>Mechanical Pencil MP-33 (2.0)</v>
      </c>
      <c r="D1279" s="2" t="str">
        <f t="shared" si="19"/>
        <v>C2:C1278</v>
      </c>
      <c r="E1279" s="2">
        <f ca="1">IF(_xlfn.IFNA(MATCH(Table1[[#This Row],[2]],INDIRECT(Table1[[#This Row],[3]]),0),0)=0,INDEX(Table1[NAMA BARANG "JOYKO"],MATCH(ROW()-2,Table1[1])),"")</f>
        <v>1352</v>
      </c>
      <c r="F1279" s="2">
        <f ca="1">IF(Table1[4]="","",COUNT(F$2:F1278)+1)</f>
        <v>1252</v>
      </c>
      <c r="G1279" s="2" t="str">
        <f ca="1">CELL("FORMAT",Table1[7])</f>
        <v>G</v>
      </c>
      <c r="H1279" s="2"/>
      <c r="I1279" s="2"/>
      <c r="J1279" s="2"/>
      <c r="L1279">
        <f ca="1">INDEX(Table1[4],MATCH(ROW()-2,Table1[5]))</f>
        <v>1381</v>
      </c>
      <c r="M1279" t="str">
        <f ca="1">INDEX(Sheet1!A:A,Table2[[#This Row],[//]])</f>
        <v>Pencil P-90 (2B) Triangle</v>
      </c>
      <c r="N1279" t="str">
        <f ca="1">IF(INDEX(Sheet1!B:B,Table2[[#This Row],[//]])="","",INDEX(Sheet1!B:B,Table2[[#This Row],[//]]))</f>
        <v>12pcsx12smallbxsx30bigbxs</v>
      </c>
      <c r="O1279" s="4">
        <f ca="1">IF(INDEX(Sheet1!C:C,Table2[[#This Row],[//]])="","",INDEX(Sheet1!C:C,Table2[[#This Row],[//]]))</f>
        <v>109200</v>
      </c>
      <c r="P1279" s="2" t="str">
        <f ca="1">IF(INDEX(Sheet1!D:D,Table2[[#This Row],[//]])="","",INDEX(Sheet1!D:D,Table2[[#This Row],[//]]))</f>
        <v>grs</v>
      </c>
      <c r="Q1279" s="2" t="str">
        <f ca="1">IF(INDEX(Sheet1!E:E,Table2[[#This Row],[//]])="","",INDEX(Sheet1!E:E,Table2[[#This Row],[//]]))</f>
        <v>++</v>
      </c>
    </row>
    <row r="1280" spans="1:17" x14ac:dyDescent="0.25">
      <c r="A1280" s="2">
        <f>IF(OR(Sheet1!A1280=Table1[[#Headers],[NAMA BARANG "JOYKO"]],Sheet1!A1280=""),"",ROW(Sheet1!A1280))</f>
        <v>1280</v>
      </c>
      <c r="B1280" s="2">
        <f>IF(Table1[[#This Row],[NAMA BARANG "JOYKO"]]="","",COUNT(B$2:B1279)+1)</f>
        <v>1208</v>
      </c>
      <c r="C1280" s="2" t="str">
        <f>INDEX(Sheet1!A:A,INDEX(Table1[NAMA BARANG "JOYKO"],MATCH(ROW()-2,Table1[1])))</f>
        <v>Mechanical Pencil MP-45 (0.5)</v>
      </c>
      <c r="D1280" s="2" t="str">
        <f t="shared" si="19"/>
        <v>C2:C1279</v>
      </c>
      <c r="E1280" s="2">
        <f ca="1">IF(_xlfn.IFNA(MATCH(Table1[[#This Row],[2]],INDIRECT(Table1[[#This Row],[3]]),0),0)=0,INDEX(Table1[NAMA BARANG "JOYKO"],MATCH(ROW()-2,Table1[1])),"")</f>
        <v>1353</v>
      </c>
      <c r="F1280" s="2">
        <f ca="1">IF(Table1[4]="","",COUNT(F$2:F1279)+1)</f>
        <v>1253</v>
      </c>
      <c r="G1280" s="2" t="str">
        <f ca="1">CELL("FORMAT",Table1[7])</f>
        <v>G</v>
      </c>
      <c r="H1280" s="2"/>
      <c r="I1280" s="2"/>
      <c r="J1280" s="2"/>
      <c r="L1280">
        <f ca="1">INDEX(Table1[4],MATCH(ROW()-2,Table1[5]))</f>
        <v>1382</v>
      </c>
      <c r="M1280" t="str">
        <f ca="1">INDEX(Sheet1!A:A,Table2[[#This Row],[//]])</f>
        <v>Pencil P-91 (2B)</v>
      </c>
      <c r="N1280" t="str">
        <f ca="1">IF(INDEX(Sheet1!B:B,Table2[[#This Row],[//]])="","",INDEX(Sheet1!B:B,Table2[[#This Row],[//]]))</f>
        <v>12pcsx12smallbxsx30bigbxs</v>
      </c>
      <c r="O1280" s="4">
        <f ca="1">IF(INDEX(Sheet1!C:C,Table2[[#This Row],[//]])="","",INDEX(Sheet1!C:C,Table2[[#This Row],[//]]))</f>
        <v>99000</v>
      </c>
      <c r="P1280" s="2" t="str">
        <f ca="1">IF(INDEX(Sheet1!D:D,Table2[[#This Row],[//]])="","",INDEX(Sheet1!D:D,Table2[[#This Row],[//]]))</f>
        <v>grs</v>
      </c>
      <c r="Q1280" s="2" t="str">
        <f ca="1">IF(INDEX(Sheet1!E:E,Table2[[#This Row],[//]])="","",INDEX(Sheet1!E:E,Table2[[#This Row],[//]]))</f>
        <v>++</v>
      </c>
    </row>
    <row r="1281" spans="1:17" x14ac:dyDescent="0.25">
      <c r="A1281" s="2">
        <f>IF(OR(Sheet1!A1281=Table1[[#Headers],[NAMA BARANG "JOYKO"]],Sheet1!A1281=""),"",ROW(Sheet1!A1281))</f>
        <v>1281</v>
      </c>
      <c r="B1281" s="2">
        <f>IF(Table1[[#This Row],[NAMA BARANG "JOYKO"]]="","",COUNT(B$2:B1280)+1)</f>
        <v>1209</v>
      </c>
      <c r="C1281" s="2" t="str">
        <f>INDEX(Sheet1!A:A,INDEX(Table1[NAMA BARANG "JOYKO"],MATCH(ROW()-2,Table1[1])))</f>
        <v>Mechanical Pencil MP-46 (0.5)</v>
      </c>
      <c r="D1281" s="2" t="str">
        <f t="shared" si="19"/>
        <v>C2:C1280</v>
      </c>
      <c r="E1281" s="2">
        <f ca="1">IF(_xlfn.IFNA(MATCH(Table1[[#This Row],[2]],INDIRECT(Table1[[#This Row],[3]]),0),0)=0,INDEX(Table1[NAMA BARANG "JOYKO"],MATCH(ROW()-2,Table1[1])),"")</f>
        <v>1354</v>
      </c>
      <c r="F1281" s="2">
        <f ca="1">IF(Table1[4]="","",COUNT(F$2:F1280)+1)</f>
        <v>1254</v>
      </c>
      <c r="G1281" s="2" t="str">
        <f ca="1">CELL("FORMAT",Table1[7])</f>
        <v>G</v>
      </c>
      <c r="H1281" s="2"/>
      <c r="I1281" s="2"/>
      <c r="J1281" s="2"/>
      <c r="L1281">
        <f ca="1">INDEX(Table1[4],MATCH(ROW()-2,Table1[5]))</f>
        <v>1383</v>
      </c>
      <c r="M1281" t="str">
        <f ca="1">INDEX(Sheet1!A:A,Table2[[#This Row],[//]])</f>
        <v>Pencil P-92 (2B) Black Wood</v>
      </c>
      <c r="N1281" t="str">
        <f ca="1">IF(INDEX(Sheet1!B:B,Table2[[#This Row],[//]])="","",INDEX(Sheet1!B:B,Table2[[#This Row],[//]]))</f>
        <v>12pcsx12smallbxsx30bigbxs</v>
      </c>
      <c r="O1281" s="4">
        <f ca="1">IF(INDEX(Sheet1!C:C,Table2[[#This Row],[//]])="","",INDEX(Sheet1!C:C,Table2[[#This Row],[//]]))</f>
        <v>139200</v>
      </c>
      <c r="P1281" s="2" t="str">
        <f ca="1">IF(INDEX(Sheet1!D:D,Table2[[#This Row],[//]])="","",INDEX(Sheet1!D:D,Table2[[#This Row],[//]]))</f>
        <v>grs</v>
      </c>
      <c r="Q1281" s="2" t="str">
        <f ca="1">IF(INDEX(Sheet1!E:E,Table2[[#This Row],[//]])="","",INDEX(Sheet1!E:E,Table2[[#This Row],[//]]))</f>
        <v>++</v>
      </c>
    </row>
    <row r="1282" spans="1:17" x14ac:dyDescent="0.25">
      <c r="A1282" s="2">
        <f>IF(OR(Sheet1!A1282=Table1[[#Headers],[NAMA BARANG "JOYKO"]],Sheet1!A1282=""),"",ROW(Sheet1!A1282))</f>
        <v>1282</v>
      </c>
      <c r="B1282" s="2">
        <f>IF(Table1[[#This Row],[NAMA BARANG "JOYKO"]]="","",COUNT(B$2:B1281)+1)</f>
        <v>1210</v>
      </c>
      <c r="C1282" s="2" t="str">
        <f>INDEX(Sheet1!A:A,INDEX(Table1[NAMA BARANG "JOYKO"],MATCH(ROW()-2,Table1[1])))</f>
        <v>Mechanical Pencil MP-47 (0.5) Safari</v>
      </c>
      <c r="D1282" s="2" t="str">
        <f t="shared" si="19"/>
        <v>C2:C1281</v>
      </c>
      <c r="E1282" s="2">
        <f ca="1">IF(_xlfn.IFNA(MATCH(Table1[[#This Row],[2]],INDIRECT(Table1[[#This Row],[3]]),0),0)=0,INDEX(Table1[NAMA BARANG "JOYKO"],MATCH(ROW()-2,Table1[1])),"")</f>
        <v>1355</v>
      </c>
      <c r="F1282" s="2">
        <f ca="1">IF(Table1[4]="","",COUNT(F$2:F1281)+1)</f>
        <v>1255</v>
      </c>
      <c r="G1282" s="2" t="str">
        <f ca="1">CELL("FORMAT",Table1[7])</f>
        <v>G</v>
      </c>
      <c r="H1282" s="2"/>
      <c r="I1282" s="2"/>
      <c r="J1282" s="2"/>
      <c r="L1282">
        <f ca="1">INDEX(Table1[4],MATCH(ROW()-2,Table1[5]))</f>
        <v>1384</v>
      </c>
      <c r="M1282" t="str">
        <f ca="1">INDEX(Sheet1!A:A,Table2[[#This Row],[//]])</f>
        <v xml:space="preserve">Pencil P-93 (2B) </v>
      </c>
      <c r="N1282" t="str">
        <f ca="1">IF(INDEX(Sheet1!B:B,Table2[[#This Row],[//]])="","",INDEX(Sheet1!B:B,Table2[[#This Row],[//]]))</f>
        <v>12pcsx12smallbxsx30bigbxs</v>
      </c>
      <c r="O1282" s="4">
        <f ca="1">IF(INDEX(Sheet1!C:C,Table2[[#This Row],[//]])="","",INDEX(Sheet1!C:C,Table2[[#This Row],[//]]))</f>
        <v>96000</v>
      </c>
      <c r="P1282" s="2" t="str">
        <f ca="1">IF(INDEX(Sheet1!D:D,Table2[[#This Row],[//]])="","",INDEX(Sheet1!D:D,Table2[[#This Row],[//]]))</f>
        <v>grs</v>
      </c>
      <c r="Q1282" s="2" t="str">
        <f ca="1">IF(INDEX(Sheet1!E:E,Table2[[#This Row],[//]])="","",INDEX(Sheet1!E:E,Table2[[#This Row],[//]]))</f>
        <v>++</v>
      </c>
    </row>
    <row r="1283" spans="1:17" x14ac:dyDescent="0.25">
      <c r="A1283" s="2">
        <f>IF(OR(Sheet1!A1283=Table1[[#Headers],[NAMA BARANG "JOYKO"]],Sheet1!A1283=""),"",ROW(Sheet1!A1283))</f>
        <v>1283</v>
      </c>
      <c r="B1283" s="2">
        <f>IF(Table1[[#This Row],[NAMA BARANG "JOYKO"]]="","",COUNT(B$2:B1282)+1)</f>
        <v>1211</v>
      </c>
      <c r="C1283" s="2" t="str">
        <f>INDEX(Sheet1!A:A,INDEX(Table1[NAMA BARANG "JOYKO"],MATCH(ROW()-2,Table1[1])))</f>
        <v>Mechanical Pencil MP-49 (2.0)</v>
      </c>
      <c r="D1283" s="2" t="str">
        <f t="shared" ref="D1283:D1346" si="20">"C"&amp;2&amp;":C"&amp;ROW()-1</f>
        <v>C2:C1282</v>
      </c>
      <c r="E1283" s="2">
        <f ca="1">IF(_xlfn.IFNA(MATCH(Table1[[#This Row],[2]],INDIRECT(Table1[[#This Row],[3]]),0),0)=0,INDEX(Table1[NAMA BARANG "JOYKO"],MATCH(ROW()-2,Table1[1])),"")</f>
        <v>1356</v>
      </c>
      <c r="F1283" s="2">
        <f ca="1">IF(Table1[4]="","",COUNT(F$2:F1282)+1)</f>
        <v>1256</v>
      </c>
      <c r="G1283" s="2" t="str">
        <f ca="1">CELL("FORMAT",Table1[7])</f>
        <v>G</v>
      </c>
      <c r="H1283" s="2"/>
      <c r="I1283" s="2"/>
      <c r="J1283" s="2"/>
      <c r="L1283">
        <f ca="1">INDEX(Table1[4],MATCH(ROW()-2,Table1[5]))</f>
        <v>1385</v>
      </c>
      <c r="M1283" t="str">
        <f ca="1">INDEX(Sheet1!A:A,Table2[[#This Row],[//]])</f>
        <v xml:space="preserve">Pencil P-94 (2B) </v>
      </c>
      <c r="N1283" t="str">
        <f ca="1">IF(INDEX(Sheet1!B:B,Table2[[#This Row],[//]])="","",INDEX(Sheet1!B:B,Table2[[#This Row],[//]]))</f>
        <v>12pcsx12smallbxsx30bigbxs</v>
      </c>
      <c r="O1283" s="4">
        <f ca="1">IF(INDEX(Sheet1!C:C,Table2[[#This Row],[//]])="","",INDEX(Sheet1!C:C,Table2[[#This Row],[//]]))</f>
        <v>109000</v>
      </c>
      <c r="P1283" s="2" t="str">
        <f ca="1">IF(INDEX(Sheet1!D:D,Table2[[#This Row],[//]])="","",INDEX(Sheet1!D:D,Table2[[#This Row],[//]]))</f>
        <v>grs</v>
      </c>
      <c r="Q1283" s="2" t="str">
        <f ca="1">IF(INDEX(Sheet1!E:E,Table2[[#This Row],[//]])="","",INDEX(Sheet1!E:E,Table2[[#This Row],[//]]))</f>
        <v>++</v>
      </c>
    </row>
    <row r="1284" spans="1:17" x14ac:dyDescent="0.25">
      <c r="A1284" s="2">
        <f>IF(OR(Sheet1!A1284=Table1[[#Headers],[NAMA BARANG "JOYKO"]],Sheet1!A1284=""),"",ROW(Sheet1!A1284))</f>
        <v>1284</v>
      </c>
      <c r="B1284" s="2">
        <f>IF(Table1[[#This Row],[NAMA BARANG "JOYKO"]]="","",COUNT(B$2:B1283)+1)</f>
        <v>1212</v>
      </c>
      <c r="C1284" s="2" t="str">
        <f>INDEX(Sheet1!A:A,INDEX(Table1[NAMA BARANG "JOYKO"],MATCH(ROW()-2,Table1[1])))</f>
        <v>Mechanical Pencil MP-50 (0.7)</v>
      </c>
      <c r="D1284" s="2" t="str">
        <f t="shared" si="20"/>
        <v>C2:C1283</v>
      </c>
      <c r="E1284" s="2">
        <f ca="1">IF(_xlfn.IFNA(MATCH(Table1[[#This Row],[2]],INDIRECT(Table1[[#This Row],[3]]),0),0)=0,INDEX(Table1[NAMA BARANG "JOYKO"],MATCH(ROW()-2,Table1[1])),"")</f>
        <v>1357</v>
      </c>
      <c r="F1284" s="2">
        <f ca="1">IF(Table1[4]="","",COUNT(F$2:F1283)+1)</f>
        <v>1257</v>
      </c>
      <c r="G1284" s="2" t="str">
        <f ca="1">CELL("FORMAT",Table1[7])</f>
        <v>G</v>
      </c>
      <c r="H1284" s="2"/>
      <c r="I1284" s="2"/>
      <c r="J1284" s="2"/>
      <c r="L1284">
        <f ca="1">INDEX(Table1[4],MATCH(ROW()-2,Table1[5]))</f>
        <v>1386</v>
      </c>
      <c r="M1284" t="str">
        <f ca="1">INDEX(Sheet1!A:A,Table2[[#This Row],[//]])</f>
        <v xml:space="preserve">Pencil P-96 (2B) </v>
      </c>
      <c r="N1284" t="str">
        <f ca="1">IF(INDEX(Sheet1!B:B,Table2[[#This Row],[//]])="","",INDEX(Sheet1!B:B,Table2[[#This Row],[//]]))</f>
        <v>12pcsx12smallbxsx30bigbxs</v>
      </c>
      <c r="O1284" s="4">
        <f ca="1">IF(INDEX(Sheet1!C:C,Table2[[#This Row],[//]])="","",INDEX(Sheet1!C:C,Table2[[#This Row],[//]]))</f>
        <v>125000</v>
      </c>
      <c r="P1284" s="2" t="str">
        <f ca="1">IF(INDEX(Sheet1!D:D,Table2[[#This Row],[//]])="","",INDEX(Sheet1!D:D,Table2[[#This Row],[//]]))</f>
        <v>grs</v>
      </c>
      <c r="Q1284" s="2" t="str">
        <f ca="1">IF(INDEX(Sheet1!E:E,Table2[[#This Row],[//]])="","",INDEX(Sheet1!E:E,Table2[[#This Row],[//]]))</f>
        <v>++</v>
      </c>
    </row>
    <row r="1285" spans="1:17" x14ac:dyDescent="0.25">
      <c r="A1285" s="2">
        <f>IF(OR(Sheet1!A1285=Table1[[#Headers],[NAMA BARANG "JOYKO"]],Sheet1!A1285=""),"",ROW(Sheet1!A1285))</f>
        <v>1285</v>
      </c>
      <c r="B1285" s="2">
        <f>IF(Table1[[#This Row],[NAMA BARANG "JOYKO"]]="","",COUNT(B$2:B1284)+1)</f>
        <v>1213</v>
      </c>
      <c r="C1285" s="2" t="str">
        <f>INDEX(Sheet1!A:A,INDEX(Table1[NAMA BARANG "JOYKO"],MATCH(ROW()-2,Table1[1])))</f>
        <v>Mechanical Pencil MP-52 (0.5) Eraser</v>
      </c>
      <c r="D1285" s="2" t="str">
        <f t="shared" si="20"/>
        <v>C2:C1284</v>
      </c>
      <c r="E1285" s="2">
        <f ca="1">IF(_xlfn.IFNA(MATCH(Table1[[#This Row],[2]],INDIRECT(Table1[[#This Row],[3]]),0),0)=0,INDEX(Table1[NAMA BARANG "JOYKO"],MATCH(ROW()-2,Table1[1])),"")</f>
        <v>1358</v>
      </c>
      <c r="F1285" s="2">
        <f ca="1">IF(Table1[4]="","",COUNT(F$2:F1284)+1)</f>
        <v>1258</v>
      </c>
      <c r="G1285" s="2" t="str">
        <f ca="1">CELL("FORMAT",Table1[7])</f>
        <v>G</v>
      </c>
      <c r="H1285" s="2"/>
      <c r="I1285" s="2"/>
      <c r="J1285" s="2"/>
      <c r="L1285">
        <f ca="1">INDEX(Table1[4],MATCH(ROW()-2,Table1[5]))</f>
        <v>1387</v>
      </c>
      <c r="M1285" t="str">
        <f ca="1">INDEX(Sheet1!A:A,Table2[[#This Row],[//]])</f>
        <v xml:space="preserve">Pencil P-97 (2B) </v>
      </c>
      <c r="N1285" t="str">
        <f ca="1">IF(INDEX(Sheet1!B:B,Table2[[#This Row],[//]])="","",INDEX(Sheet1!B:B,Table2[[#This Row],[//]]))</f>
        <v>12pcsx12smallbxsx30bigbxs</v>
      </c>
      <c r="O1285" s="4">
        <f ca="1">IF(INDEX(Sheet1!C:C,Table2[[#This Row],[//]])="","",INDEX(Sheet1!C:C,Table2[[#This Row],[//]]))</f>
        <v>120000</v>
      </c>
      <c r="P1285" s="2" t="str">
        <f ca="1">IF(INDEX(Sheet1!D:D,Table2[[#This Row],[//]])="","",INDEX(Sheet1!D:D,Table2[[#This Row],[//]]))</f>
        <v>grs</v>
      </c>
      <c r="Q1285" s="2" t="str">
        <f ca="1">IF(INDEX(Sheet1!E:E,Table2[[#This Row],[//]])="","",INDEX(Sheet1!E:E,Table2[[#This Row],[//]]))</f>
        <v>++</v>
      </c>
    </row>
    <row r="1286" spans="1:17" x14ac:dyDescent="0.25">
      <c r="A1286" s="2">
        <f>IF(OR(Sheet1!A1286=Table1[[#Headers],[NAMA BARANG "JOYKO"]],Sheet1!A1286=""),"",ROW(Sheet1!A1286))</f>
        <v>1286</v>
      </c>
      <c r="B1286" s="2">
        <f>IF(Table1[[#This Row],[NAMA BARANG "JOYKO"]]="","",COUNT(B$2:B1285)+1)</f>
        <v>1214</v>
      </c>
      <c r="C1286" s="2" t="str">
        <f>INDEX(Sheet1!A:A,INDEX(Table1[NAMA BARANG "JOYKO"],MATCH(ROW()-2,Table1[1])))</f>
        <v>Mechanical Pencil MP-53 (2.0) Sharpener</v>
      </c>
      <c r="D1286" s="2" t="str">
        <f t="shared" si="20"/>
        <v>C2:C1285</v>
      </c>
      <c r="E1286" s="2">
        <f ca="1">IF(_xlfn.IFNA(MATCH(Table1[[#This Row],[2]],INDIRECT(Table1[[#This Row],[3]]),0),0)=0,INDEX(Table1[NAMA BARANG "JOYKO"],MATCH(ROW()-2,Table1[1])),"")</f>
        <v>1359</v>
      </c>
      <c r="F1286" s="2">
        <f ca="1">IF(Table1[4]="","",COUNT(F$2:F1285)+1)</f>
        <v>1259</v>
      </c>
      <c r="G1286" s="2" t="str">
        <f ca="1">CELL("FORMAT",Table1[7])</f>
        <v>G</v>
      </c>
      <c r="H1286" s="2"/>
      <c r="I1286" s="2"/>
      <c r="J1286" s="2"/>
      <c r="L1286">
        <f ca="1">INDEX(Table1[4],MATCH(ROW()-2,Table1[5]))</f>
        <v>1388</v>
      </c>
      <c r="M1286" t="str">
        <f ca="1">INDEX(Sheet1!A:A,Table2[[#This Row],[//]])</f>
        <v xml:space="preserve">Pencil P-98 (2B) Batik </v>
      </c>
      <c r="N1286" t="str">
        <f ca="1">IF(INDEX(Sheet1!B:B,Table2[[#This Row],[//]])="","",INDEX(Sheet1!B:B,Table2[[#This Row],[//]]))</f>
        <v>12pcsx12smallbxsx30bigbxs</v>
      </c>
      <c r="O1286" s="4">
        <f ca="1">IF(INDEX(Sheet1!C:C,Table2[[#This Row],[//]])="","",INDEX(Sheet1!C:C,Table2[[#This Row],[//]]))</f>
        <v>144000</v>
      </c>
      <c r="P1286" s="2" t="str">
        <f ca="1">IF(INDEX(Sheet1!D:D,Table2[[#This Row],[//]])="","",INDEX(Sheet1!D:D,Table2[[#This Row],[//]]))</f>
        <v>grs</v>
      </c>
      <c r="Q1286" s="2" t="str">
        <f ca="1">IF(INDEX(Sheet1!E:E,Table2[[#This Row],[//]])="","",INDEX(Sheet1!E:E,Table2[[#This Row],[//]]))</f>
        <v>++</v>
      </c>
    </row>
    <row r="1287" spans="1:17" x14ac:dyDescent="0.25">
      <c r="A1287" s="2">
        <f>IF(OR(Sheet1!A1287=Table1[[#Headers],[NAMA BARANG "JOYKO"]],Sheet1!A1287=""),"",ROW(Sheet1!A1287))</f>
        <v>1287</v>
      </c>
      <c r="B1287" s="2">
        <f>IF(Table1[[#This Row],[NAMA BARANG "JOYKO"]]="","",COUNT(B$2:B1286)+1)</f>
        <v>1215</v>
      </c>
      <c r="C1287" s="2" t="str">
        <f>INDEX(Sheet1!A:A,INDEX(Table1[NAMA BARANG "JOYKO"],MATCH(ROW()-2,Table1[1])))</f>
        <v>Mechanical Pencil MP-54 (0.5) Eraser</v>
      </c>
      <c r="D1287" s="2" t="str">
        <f t="shared" si="20"/>
        <v>C2:C1286</v>
      </c>
      <c r="E1287" s="2">
        <f ca="1">IF(_xlfn.IFNA(MATCH(Table1[[#This Row],[2]],INDIRECT(Table1[[#This Row],[3]]),0),0)=0,INDEX(Table1[NAMA BARANG "JOYKO"],MATCH(ROW()-2,Table1[1])),"")</f>
        <v>1360</v>
      </c>
      <c r="F1287" s="2">
        <f ca="1">IF(Table1[4]="","",COUNT(F$2:F1286)+1)</f>
        <v>1260</v>
      </c>
      <c r="G1287" s="2" t="str">
        <f ca="1">CELL("FORMAT",Table1[7])</f>
        <v>G</v>
      </c>
      <c r="H1287" s="2"/>
      <c r="I1287" s="2"/>
      <c r="J1287" s="2"/>
      <c r="L1287">
        <f ca="1">INDEX(Table1[4],MATCH(ROW()-2,Table1[5]))</f>
        <v>1389</v>
      </c>
      <c r="M1287" t="str">
        <f ca="1">INDEX(Sheet1!A:A,Table2[[#This Row],[//]])</f>
        <v xml:space="preserve">Pencil P-99 (2B) Animal Kingdom </v>
      </c>
      <c r="N1287" t="str">
        <f ca="1">IF(INDEX(Sheet1!B:B,Table2[[#This Row],[//]])="","",INDEX(Sheet1!B:B,Table2[[#This Row],[//]]))</f>
        <v>12pcsx12smallbxsx30bigbxs</v>
      </c>
      <c r="O1287" s="4">
        <f ca="1">IF(INDEX(Sheet1!C:C,Table2[[#This Row],[//]])="","",INDEX(Sheet1!C:C,Table2[[#This Row],[//]]))</f>
        <v>144000</v>
      </c>
      <c r="P1287" s="2" t="str">
        <f ca="1">IF(INDEX(Sheet1!D:D,Table2[[#This Row],[//]])="","",INDEX(Sheet1!D:D,Table2[[#This Row],[//]]))</f>
        <v>grs</v>
      </c>
      <c r="Q1287" s="2" t="str">
        <f ca="1">IF(INDEX(Sheet1!E:E,Table2[[#This Row],[//]])="","",INDEX(Sheet1!E:E,Table2[[#This Row],[//]]))</f>
        <v>++</v>
      </c>
    </row>
    <row r="1288" spans="1:17" x14ac:dyDescent="0.25">
      <c r="A1288" s="2">
        <f>IF(OR(Sheet1!A1288=Table1[[#Headers],[NAMA BARANG "JOYKO"]],Sheet1!A1288=""),"",ROW(Sheet1!A1288))</f>
        <v>1288</v>
      </c>
      <c r="B1288" s="2">
        <f>IF(Table1[[#This Row],[NAMA BARANG "JOYKO"]]="","",COUNT(B$2:B1287)+1)</f>
        <v>1216</v>
      </c>
      <c r="C1288" s="2" t="str">
        <f>INDEX(Sheet1!A:A,INDEX(Table1[NAMA BARANG "JOYKO"],MATCH(ROW()-2,Table1[1])))</f>
        <v>*Pencil Lead</v>
      </c>
      <c r="D1288" s="2" t="str">
        <f t="shared" si="20"/>
        <v>C2:C1287</v>
      </c>
      <c r="E1288" s="2">
        <f ca="1">IF(_xlfn.IFNA(MATCH(Table1[[#This Row],[2]],INDIRECT(Table1[[#This Row],[3]]),0),0)=0,INDEX(Table1[NAMA BARANG "JOYKO"],MATCH(ROW()-2,Table1[1])),"")</f>
        <v>1361</v>
      </c>
      <c r="F1288" s="2">
        <f ca="1">IF(Table1[4]="","",COUNT(F$2:F1287)+1)</f>
        <v>1261</v>
      </c>
      <c r="G1288" s="2" t="str">
        <f ca="1">CELL("FORMAT",Table1[7])</f>
        <v>G</v>
      </c>
      <c r="H1288" s="2"/>
      <c r="I1288" s="2"/>
      <c r="J1288" s="2"/>
      <c r="L1288">
        <f ca="1">INDEX(Table1[4],MATCH(ROW()-2,Table1[5]))</f>
        <v>1390</v>
      </c>
      <c r="M1288" t="str">
        <f ca="1">INDEX(Sheet1!A:A,Table2[[#This Row],[//]])</f>
        <v xml:space="preserve">Pencil P-100 (2B) </v>
      </c>
      <c r="N1288" t="str">
        <f ca="1">IF(INDEX(Sheet1!B:B,Table2[[#This Row],[//]])="","",INDEX(Sheet1!B:B,Table2[[#This Row],[//]]))</f>
        <v>12pcsx12smallbxsx30bigbxs</v>
      </c>
      <c r="O1288" s="4">
        <f ca="1">IF(INDEX(Sheet1!C:C,Table2[[#This Row],[//]])="","",INDEX(Sheet1!C:C,Table2[[#This Row],[//]]))</f>
        <v>132000</v>
      </c>
      <c r="P1288" s="2" t="str">
        <f ca="1">IF(INDEX(Sheet1!D:D,Table2[[#This Row],[//]])="","",INDEX(Sheet1!D:D,Table2[[#This Row],[//]]))</f>
        <v>grs</v>
      </c>
      <c r="Q1288" s="2" t="str">
        <f ca="1">IF(INDEX(Sheet1!E:E,Table2[[#This Row],[//]])="","",INDEX(Sheet1!E:E,Table2[[#This Row],[//]]))</f>
        <v>++</v>
      </c>
    </row>
    <row r="1289" spans="1:17" x14ac:dyDescent="0.25">
      <c r="A1289" s="2">
        <f>IF(OR(Sheet1!A1289=Table1[[#Headers],[NAMA BARANG "JOYKO"]],Sheet1!A1289=""),"",ROW(Sheet1!A1289))</f>
        <v>1289</v>
      </c>
      <c r="B1289" s="2">
        <f>IF(Table1[[#This Row],[NAMA BARANG "JOYKO"]]="","",COUNT(B$2:B1288)+1)</f>
        <v>1217</v>
      </c>
      <c r="C1289" s="2" t="str">
        <f>INDEX(Sheet1!A:A,INDEX(Table1[NAMA BARANG "JOYKO"],MATCH(ROW()-2,Table1[1])))</f>
        <v>Pencil Lead PL-05 (2B)</v>
      </c>
      <c r="D1289" s="2" t="str">
        <f t="shared" si="20"/>
        <v>C2:C1288</v>
      </c>
      <c r="E1289" s="2">
        <f ca="1">IF(_xlfn.IFNA(MATCH(Table1[[#This Row],[2]],INDIRECT(Table1[[#This Row],[3]]),0),0)=0,INDEX(Table1[NAMA BARANG "JOYKO"],MATCH(ROW()-2,Table1[1])),"")</f>
        <v>1362</v>
      </c>
      <c r="F1289" s="2">
        <f ca="1">IF(Table1[4]="","",COUNT(F$2:F1288)+1)</f>
        <v>1262</v>
      </c>
      <c r="G1289" s="2" t="str">
        <f ca="1">CELL("FORMAT",Table1[7])</f>
        <v>G</v>
      </c>
      <c r="H1289" s="2"/>
      <c r="I1289" s="2"/>
      <c r="J1289" s="2"/>
      <c r="L1289">
        <f ca="1">INDEX(Table1[4],MATCH(ROW()-2,Table1[5]))</f>
        <v>1391</v>
      </c>
      <c r="M1289" t="str">
        <f ca="1">INDEX(Sheet1!A:A,Table2[[#This Row],[//]])</f>
        <v xml:space="preserve">Pencil P-101 (2B) Animal Kingdom2 </v>
      </c>
      <c r="N1289" t="str">
        <f ca="1">IF(INDEX(Sheet1!B:B,Table2[[#This Row],[//]])="","",INDEX(Sheet1!B:B,Table2[[#This Row],[//]]))</f>
        <v>12pcsx12smallbxsx30bigbxs</v>
      </c>
      <c r="O1289" s="4">
        <f ca="1">IF(INDEX(Sheet1!C:C,Table2[[#This Row],[//]])="","",INDEX(Sheet1!C:C,Table2[[#This Row],[//]]))</f>
        <v>144000</v>
      </c>
      <c r="P1289" s="2" t="str">
        <f ca="1">IF(INDEX(Sheet1!D:D,Table2[[#This Row],[//]])="","",INDEX(Sheet1!D:D,Table2[[#This Row],[//]]))</f>
        <v>grs</v>
      </c>
      <c r="Q1289" s="2" t="str">
        <f ca="1">IF(INDEX(Sheet1!E:E,Table2[[#This Row],[//]])="","",INDEX(Sheet1!E:E,Table2[[#This Row],[//]]))</f>
        <v>++</v>
      </c>
    </row>
    <row r="1290" spans="1:17" x14ac:dyDescent="0.25">
      <c r="A1290" s="2">
        <f>IF(OR(Sheet1!A1290=Table1[[#Headers],[NAMA BARANG "JOYKO"]],Sheet1!A1290=""),"",ROW(Sheet1!A1290))</f>
        <v>1290</v>
      </c>
      <c r="B1290" s="2">
        <f>IF(Table1[[#This Row],[NAMA BARANG "JOYKO"]]="","",COUNT(B$2:B1289)+1)</f>
        <v>1218</v>
      </c>
      <c r="C1290" s="2" t="str">
        <f>INDEX(Sheet1!A:A,INDEX(Table1[NAMA BARANG "JOYKO"],MATCH(ROW()-2,Table1[1])))</f>
        <v>Pencil Lead PL-07 (2B,0,7mm)</v>
      </c>
      <c r="D1290" s="2" t="str">
        <f t="shared" si="20"/>
        <v>C2:C1289</v>
      </c>
      <c r="E1290" s="2">
        <f ca="1">IF(_xlfn.IFNA(MATCH(Table1[[#This Row],[2]],INDIRECT(Table1[[#This Row],[3]]),0),0)=0,INDEX(Table1[NAMA BARANG "JOYKO"],MATCH(ROW()-2,Table1[1])),"")</f>
        <v>1363</v>
      </c>
      <c r="F1290" s="2">
        <f ca="1">IF(Table1[4]="","",COUNT(F$2:F1289)+1)</f>
        <v>1263</v>
      </c>
      <c r="G1290" s="2" t="str">
        <f ca="1">CELL("FORMAT",Table1[7])</f>
        <v>G</v>
      </c>
      <c r="H1290" s="2"/>
      <c r="I1290" s="2"/>
      <c r="J1290" s="2"/>
      <c r="L1290">
        <f ca="1">INDEX(Table1[4],MATCH(ROW()-2,Table1[5]))</f>
        <v>1392</v>
      </c>
      <c r="M1290" t="str">
        <f ca="1">INDEX(Sheet1!A:A,Table2[[#This Row],[//]])</f>
        <v xml:space="preserve">Pencil P-102 (2B) Glowy </v>
      </c>
      <c r="N1290" t="str">
        <f ca="1">IF(INDEX(Sheet1!B:B,Table2[[#This Row],[//]])="","",INDEX(Sheet1!B:B,Table2[[#This Row],[//]]))</f>
        <v>12pcsx12smallbxsx30bigbxs</v>
      </c>
      <c r="O1290" s="4">
        <f ca="1">IF(INDEX(Sheet1!C:C,Table2[[#This Row],[//]])="","",INDEX(Sheet1!C:C,Table2[[#This Row],[//]]))</f>
        <v>146400</v>
      </c>
      <c r="P1290" s="2" t="str">
        <f ca="1">IF(INDEX(Sheet1!D:D,Table2[[#This Row],[//]])="","",INDEX(Sheet1!D:D,Table2[[#This Row],[//]]))</f>
        <v>grs</v>
      </c>
      <c r="Q1290" s="2" t="str">
        <f ca="1">IF(INDEX(Sheet1!E:E,Table2[[#This Row],[//]])="","",INDEX(Sheet1!E:E,Table2[[#This Row],[//]]))</f>
        <v>++</v>
      </c>
    </row>
    <row r="1291" spans="1:17" x14ac:dyDescent="0.25">
      <c r="A1291" s="2">
        <f>IF(OR(Sheet1!A1291=Table1[[#Headers],[NAMA BARANG "JOYKO"]],Sheet1!A1291=""),"",ROW(Sheet1!A1291))</f>
        <v>1291</v>
      </c>
      <c r="B1291" s="2">
        <f>IF(Table1[[#This Row],[NAMA BARANG "JOYKO"]]="","",COUNT(B$2:B1290)+1)</f>
        <v>1219</v>
      </c>
      <c r="C1291" s="2" t="str">
        <f>INDEX(Sheet1!A:A,INDEX(Table1[NAMA BARANG "JOYKO"],MATCH(ROW()-2,Table1[1])))</f>
        <v>Pencil Lead PL-10 (2B,2,0mm)</v>
      </c>
      <c r="D1291" s="2" t="str">
        <f t="shared" si="20"/>
        <v>C2:C1290</v>
      </c>
      <c r="E1291" s="2">
        <f ca="1">IF(_xlfn.IFNA(MATCH(Table1[[#This Row],[2]],INDIRECT(Table1[[#This Row],[3]]),0),0)=0,INDEX(Table1[NAMA BARANG "JOYKO"],MATCH(ROW()-2,Table1[1])),"")</f>
        <v>1364</v>
      </c>
      <c r="F1291" s="2">
        <f ca="1">IF(Table1[4]="","",COUNT(F$2:F1290)+1)</f>
        <v>1264</v>
      </c>
      <c r="G1291" s="2" t="str">
        <f ca="1">CELL("FORMAT",Table1[7])</f>
        <v>G</v>
      </c>
      <c r="H1291" s="2"/>
      <c r="I1291" s="2"/>
      <c r="J1291" s="2"/>
      <c r="L1291">
        <f ca="1">INDEX(Table1[4],MATCH(ROW()-2,Table1[5]))</f>
        <v>1393</v>
      </c>
      <c r="M1291" t="str">
        <f ca="1">INDEX(Sheet1!A:A,Table2[[#This Row],[//]])</f>
        <v>Pencil P-103 (2B)</v>
      </c>
      <c r="N1291" t="str">
        <f ca="1">IF(INDEX(Sheet1!B:B,Table2[[#This Row],[//]])="","",INDEX(Sheet1!B:B,Table2[[#This Row],[//]]))</f>
        <v>12pcsx12smallbxsx30bigbxs</v>
      </c>
      <c r="O1291" s="4">
        <f ca="1">IF(INDEX(Sheet1!C:C,Table2[[#This Row],[//]])="","",INDEX(Sheet1!C:C,Table2[[#This Row],[//]]))</f>
        <v>118000</v>
      </c>
      <c r="P1291" s="2" t="str">
        <f ca="1">IF(INDEX(Sheet1!D:D,Table2[[#This Row],[//]])="","",INDEX(Sheet1!D:D,Table2[[#This Row],[//]]))</f>
        <v>grs</v>
      </c>
      <c r="Q1291" s="2" t="str">
        <f ca="1">IF(INDEX(Sheet1!E:E,Table2[[#This Row],[//]])="","",INDEX(Sheet1!E:E,Table2[[#This Row],[//]]))</f>
        <v>++</v>
      </c>
    </row>
    <row r="1292" spans="1:17" x14ac:dyDescent="0.25">
      <c r="A1292" s="2">
        <f>IF(OR(Sheet1!A1292=Table1[[#Headers],[NAMA BARANG "JOYKO"]],Sheet1!A1292=""),"",ROW(Sheet1!A1292))</f>
        <v>1292</v>
      </c>
      <c r="B1292" s="2">
        <f>IF(Table1[[#This Row],[NAMA BARANG "JOYKO"]]="","",COUNT(B$2:B1291)+1)</f>
        <v>1220</v>
      </c>
      <c r="C1292" s="2" t="str">
        <f>INDEX(Sheet1!A:A,INDEX(Table1[NAMA BARANG "JOYKO"],MATCH(ROW()-2,Table1[1])))</f>
        <v>Pencil Lead PL-11 (2B,2,0mm)</v>
      </c>
      <c r="D1292" s="2" t="str">
        <f t="shared" si="20"/>
        <v>C2:C1291</v>
      </c>
      <c r="E1292" s="2">
        <f ca="1">IF(_xlfn.IFNA(MATCH(Table1[[#This Row],[2]],INDIRECT(Table1[[#This Row],[3]]),0),0)=0,INDEX(Table1[NAMA BARANG "JOYKO"],MATCH(ROW()-2,Table1[1])),"")</f>
        <v>1365</v>
      </c>
      <c r="F1292" s="2">
        <f ca="1">IF(Table1[4]="","",COUNT(F$2:F1291)+1)</f>
        <v>1265</v>
      </c>
      <c r="G1292" s="2" t="str">
        <f ca="1">CELL("FORMAT",Table1[7])</f>
        <v>G</v>
      </c>
      <c r="H1292" s="2"/>
      <c r="I1292" s="2"/>
      <c r="J1292" s="2"/>
      <c r="L1292">
        <f ca="1">INDEX(Table1[4],MATCH(ROW()-2,Table1[5]))</f>
        <v>1394</v>
      </c>
      <c r="M1292" t="str">
        <f ca="1">INDEX(Sheet1!A:A,Table2[[#This Row],[//]])</f>
        <v>Pencil P-104 (2B) Metallic</v>
      </c>
      <c r="N1292" t="str">
        <f ca="1">IF(INDEX(Sheet1!B:B,Table2[[#This Row],[//]])="","",INDEX(Sheet1!B:B,Table2[[#This Row],[//]]))</f>
        <v>12pcsx12smallbxsx30bigbxs</v>
      </c>
      <c r="O1292" s="4">
        <f ca="1">IF(INDEX(Sheet1!C:C,Table2[[#This Row],[//]])="","",INDEX(Sheet1!C:C,Table2[[#This Row],[//]]))</f>
        <v>115200</v>
      </c>
      <c r="P1292" s="2" t="str">
        <f ca="1">IF(INDEX(Sheet1!D:D,Table2[[#This Row],[//]])="","",INDEX(Sheet1!D:D,Table2[[#This Row],[//]]))</f>
        <v>grs</v>
      </c>
      <c r="Q1292" s="2" t="str">
        <f ca="1">IF(INDEX(Sheet1!E:E,Table2[[#This Row],[//]])="","",INDEX(Sheet1!E:E,Table2[[#This Row],[//]]))</f>
        <v>++</v>
      </c>
    </row>
    <row r="1293" spans="1:17" x14ac:dyDescent="0.25">
      <c r="A1293" s="2">
        <f>IF(OR(Sheet1!A1293=Table1[[#Headers],[NAMA BARANG "JOYKO"]],Sheet1!A1293=""),"",ROW(Sheet1!A1293))</f>
        <v>1293</v>
      </c>
      <c r="B1293" s="2">
        <f>IF(Table1[[#This Row],[NAMA BARANG "JOYKO"]]="","",COUNT(B$2:B1292)+1)</f>
        <v>1221</v>
      </c>
      <c r="C1293" s="2" t="str">
        <f>INDEX(Sheet1!A:A,INDEX(Table1[NAMA BARANG "JOYKO"],MATCH(ROW()-2,Table1[1])))</f>
        <v>Pencil Lead PL-16 (2B,2,0mm)</v>
      </c>
      <c r="D1293" s="2" t="str">
        <f t="shared" si="20"/>
        <v>C2:C1292</v>
      </c>
      <c r="E1293" s="2">
        <f ca="1">IF(_xlfn.IFNA(MATCH(Table1[[#This Row],[2]],INDIRECT(Table1[[#This Row],[3]]),0),0)=0,INDEX(Table1[NAMA BARANG "JOYKO"],MATCH(ROW()-2,Table1[1])),"")</f>
        <v>1366</v>
      </c>
      <c r="F1293" s="2">
        <f ca="1">IF(Table1[4]="","",COUNT(F$2:F1292)+1)</f>
        <v>1266</v>
      </c>
      <c r="G1293" s="2" t="str">
        <f ca="1">CELL("FORMAT",Table1[7])</f>
        <v>G</v>
      </c>
      <c r="H1293" s="2"/>
      <c r="I1293" s="2"/>
      <c r="J1293" s="2"/>
      <c r="L1293">
        <f ca="1">INDEX(Table1[4],MATCH(ROW()-2,Table1[5]))</f>
        <v>1395</v>
      </c>
      <c r="M1293" t="str">
        <f ca="1">INDEX(Sheet1!A:A,Table2[[#This Row],[//]])</f>
        <v xml:space="preserve">Pencil P-105 (2B) </v>
      </c>
      <c r="N1293" t="str">
        <f ca="1">IF(INDEX(Sheet1!B:B,Table2[[#This Row],[//]])="","",INDEX(Sheet1!B:B,Table2[[#This Row],[//]]))</f>
        <v>12pcsx12smallbxsx30bigbxs</v>
      </c>
      <c r="O1293" s="4">
        <f ca="1">IF(INDEX(Sheet1!C:C,Table2[[#This Row],[//]])="","",INDEX(Sheet1!C:C,Table2[[#This Row],[//]]))</f>
        <v>105000</v>
      </c>
      <c r="P1293" s="2" t="str">
        <f ca="1">IF(INDEX(Sheet1!D:D,Table2[[#This Row],[//]])="","",INDEX(Sheet1!D:D,Table2[[#This Row],[//]]))</f>
        <v>grs</v>
      </c>
      <c r="Q1293" s="2" t="str">
        <f ca="1">IF(INDEX(Sheet1!E:E,Table2[[#This Row],[//]])="","",INDEX(Sheet1!E:E,Table2[[#This Row],[//]]))</f>
        <v>++</v>
      </c>
    </row>
    <row r="1294" spans="1:17" x14ac:dyDescent="0.25">
      <c r="A1294" s="2">
        <f>IF(OR(Sheet1!A1294=Table1[[#Headers],[NAMA BARANG "JOYKO"]],Sheet1!A1294=""),"",ROW(Sheet1!A1294))</f>
        <v>1294</v>
      </c>
      <c r="B1294" s="2">
        <f>IF(Table1[[#This Row],[NAMA BARANG "JOYKO"]]="","",COUNT(B$2:B1293)+1)</f>
        <v>1222</v>
      </c>
      <c r="C1294" s="2" t="str">
        <f>INDEX(Sheet1!A:A,INDEX(Table1[NAMA BARANG "JOYKO"],MATCH(ROW()-2,Table1[1])))</f>
        <v>Pencil Lead PL-17 (2B,2,0mm)</v>
      </c>
      <c r="D1294" s="2" t="str">
        <f t="shared" si="20"/>
        <v>C2:C1293</v>
      </c>
      <c r="E1294" s="2">
        <f ca="1">IF(_xlfn.IFNA(MATCH(Table1[[#This Row],[2]],INDIRECT(Table1[[#This Row],[3]]),0),0)=0,INDEX(Table1[NAMA BARANG "JOYKO"],MATCH(ROW()-2,Table1[1])),"")</f>
        <v>1367</v>
      </c>
      <c r="F1294" s="2">
        <f ca="1">IF(Table1[4]="","",COUNT(F$2:F1293)+1)</f>
        <v>1267</v>
      </c>
      <c r="G1294" s="2" t="str">
        <f ca="1">CELL("FORMAT",Table1[7])</f>
        <v>G</v>
      </c>
      <c r="H1294" s="2"/>
      <c r="I1294" s="2"/>
      <c r="J1294" s="2"/>
      <c r="L1294">
        <f ca="1">INDEX(Table1[4],MATCH(ROW()-2,Table1[5]))</f>
        <v>1396</v>
      </c>
      <c r="M1294" t="str">
        <f ca="1">INDEX(Sheet1!A:A,Table2[[#This Row],[//]])</f>
        <v xml:space="preserve">Pencil P-106 (2B) Bug Land </v>
      </c>
      <c r="N1294" t="str">
        <f ca="1">IF(INDEX(Sheet1!B:B,Table2[[#This Row],[//]])="","",INDEX(Sheet1!B:B,Table2[[#This Row],[//]]))</f>
        <v>12pcsx12smallbxsx30bigbxs</v>
      </c>
      <c r="O1294" s="4">
        <f ca="1">IF(INDEX(Sheet1!C:C,Table2[[#This Row],[//]])="","",INDEX(Sheet1!C:C,Table2[[#This Row],[//]]))</f>
        <v>144000</v>
      </c>
      <c r="P1294" s="2" t="str">
        <f ca="1">IF(INDEX(Sheet1!D:D,Table2[[#This Row],[//]])="","",INDEX(Sheet1!D:D,Table2[[#This Row],[//]]))</f>
        <v>grs</v>
      </c>
      <c r="Q1294" s="2" t="str">
        <f ca="1">IF(INDEX(Sheet1!E:E,Table2[[#This Row],[//]])="","",INDEX(Sheet1!E:E,Table2[[#This Row],[//]]))</f>
        <v>++</v>
      </c>
    </row>
    <row r="1295" spans="1:17" x14ac:dyDescent="0.25">
      <c r="A1295" s="2">
        <f>IF(OR(Sheet1!A1295=Table1[[#Headers],[NAMA BARANG "JOYKO"]],Sheet1!A1295=""),"",ROW(Sheet1!A1295))</f>
        <v>1295</v>
      </c>
      <c r="B1295" s="2">
        <f>IF(Table1[[#This Row],[NAMA BARANG "JOYKO"]]="","",COUNT(B$2:B1294)+1)</f>
        <v>1223</v>
      </c>
      <c r="C1295" s="2" t="str">
        <f>INDEX(Sheet1!A:A,INDEX(Table1[NAMA BARANG "JOYKO"],MATCH(ROW()-2,Table1[1])))</f>
        <v>Pencil Lead PL-19 (2B,0,5mm)</v>
      </c>
      <c r="D1295" s="2" t="str">
        <f t="shared" si="20"/>
        <v>C2:C1294</v>
      </c>
      <c r="E1295" s="2">
        <f ca="1">IF(_xlfn.IFNA(MATCH(Table1[[#This Row],[2]],INDIRECT(Table1[[#This Row],[3]]),0),0)=0,INDEX(Table1[NAMA BARANG "JOYKO"],MATCH(ROW()-2,Table1[1])),"")</f>
        <v>1368</v>
      </c>
      <c r="F1295" s="2">
        <f ca="1">IF(Table1[4]="","",COUNT(F$2:F1294)+1)</f>
        <v>1268</v>
      </c>
      <c r="G1295" s="2" t="str">
        <f ca="1">CELL("FORMAT",Table1[7])</f>
        <v>G</v>
      </c>
      <c r="H1295" s="2"/>
      <c r="I1295" s="2"/>
      <c r="J1295" s="2"/>
      <c r="L1295">
        <f ca="1">INDEX(Table1[4],MATCH(ROW()-2,Table1[5]))</f>
        <v>1397</v>
      </c>
      <c r="M1295" t="str">
        <f ca="1">INDEX(Sheet1!A:A,Table2[[#This Row],[//]])</f>
        <v>Pencil P-107 (2B) Metallic</v>
      </c>
      <c r="N1295" t="str">
        <f ca="1">IF(INDEX(Sheet1!B:B,Table2[[#This Row],[//]])="","",INDEX(Sheet1!B:B,Table2[[#This Row],[//]]))</f>
        <v>12pcsx12smallbxsx30bigbxs</v>
      </c>
      <c r="O1295" s="4">
        <f ca="1">IF(INDEX(Sheet1!C:C,Table2[[#This Row],[//]])="","",INDEX(Sheet1!C:C,Table2[[#This Row],[//]]))</f>
        <v>115000</v>
      </c>
      <c r="P1295" s="2" t="str">
        <f ca="1">IF(INDEX(Sheet1!D:D,Table2[[#This Row],[//]])="","",INDEX(Sheet1!D:D,Table2[[#This Row],[//]]))</f>
        <v>grs</v>
      </c>
      <c r="Q1295" s="2" t="str">
        <f ca="1">IF(INDEX(Sheet1!E:E,Table2[[#This Row],[//]])="","",INDEX(Sheet1!E:E,Table2[[#This Row],[//]]))</f>
        <v>++</v>
      </c>
    </row>
    <row r="1296" spans="1:17" x14ac:dyDescent="0.25">
      <c r="A1296" s="2">
        <f>IF(OR(Sheet1!A1296=Table1[[#Headers],[NAMA BARANG "JOYKO"]],Sheet1!A1296=""),"",ROW(Sheet1!A1296))</f>
        <v>1296</v>
      </c>
      <c r="B1296" s="2">
        <f>IF(Table1[[#This Row],[NAMA BARANG "JOYKO"]]="","",COUNT(B$2:B1295)+1)</f>
        <v>1224</v>
      </c>
      <c r="C1296" s="2" t="str">
        <f>INDEX(Sheet1!A:A,INDEX(Table1[NAMA BARANG "JOYKO"],MATCH(ROW()-2,Table1[1])))</f>
        <v>*Pencil Glass</v>
      </c>
      <c r="D1296" s="2" t="str">
        <f t="shared" si="20"/>
        <v>C2:C1295</v>
      </c>
      <c r="E1296" s="2">
        <f ca="1">IF(_xlfn.IFNA(MATCH(Table1[[#This Row],[2]],INDIRECT(Table1[[#This Row],[3]]),0),0)=0,INDEX(Table1[NAMA BARANG "JOYKO"],MATCH(ROW()-2,Table1[1])),"")</f>
        <v>1369</v>
      </c>
      <c r="F1296" s="2">
        <f ca="1">IF(Table1[4]="","",COUNT(F$2:F1295)+1)</f>
        <v>1269</v>
      </c>
      <c r="G1296" s="2" t="str">
        <f ca="1">CELL("FORMAT",Table1[7])</f>
        <v>G</v>
      </c>
      <c r="H1296" s="2"/>
      <c r="I1296" s="2"/>
      <c r="J1296" s="2"/>
      <c r="L1296">
        <f ca="1">INDEX(Table1[4],MATCH(ROW()-2,Table1[5]))</f>
        <v>1398</v>
      </c>
      <c r="M1296" t="str">
        <f ca="1">INDEX(Sheet1!A:A,Table2[[#This Row],[//]])</f>
        <v>Pencil P-108 (2B)</v>
      </c>
      <c r="N1296" t="str">
        <f ca="1">IF(INDEX(Sheet1!B:B,Table2[[#This Row],[//]])="","",INDEX(Sheet1!B:B,Table2[[#This Row],[//]]))</f>
        <v>12pcsx12smallbxsx30bigbxs</v>
      </c>
      <c r="O1296" s="4">
        <f ca="1">IF(INDEX(Sheet1!C:C,Table2[[#This Row],[//]])="","",INDEX(Sheet1!C:C,Table2[[#This Row],[//]]))</f>
        <v>134400</v>
      </c>
      <c r="P1296" s="2" t="str">
        <f ca="1">IF(INDEX(Sheet1!D:D,Table2[[#This Row],[//]])="","",INDEX(Sheet1!D:D,Table2[[#This Row],[//]]))</f>
        <v>grs</v>
      </c>
      <c r="Q1296" s="2" t="str">
        <f ca="1">IF(INDEX(Sheet1!E:E,Table2[[#This Row],[//]])="","",INDEX(Sheet1!E:E,Table2[[#This Row],[//]]))</f>
        <v>++</v>
      </c>
    </row>
    <row r="1297" spans="1:17" x14ac:dyDescent="0.25">
      <c r="A1297" s="2">
        <f>IF(OR(Sheet1!A1297=Table1[[#Headers],[NAMA BARANG "JOYKO"]],Sheet1!A1297=""),"",ROW(Sheet1!A1297))</f>
        <v>1297</v>
      </c>
      <c r="B1297" s="2">
        <f>IF(Table1[[#This Row],[NAMA BARANG "JOYKO"]]="","",COUNT(B$2:B1296)+1)</f>
        <v>1225</v>
      </c>
      <c r="C1297" s="2" t="str">
        <f>INDEX(Sheet1!A:A,INDEX(Table1[NAMA BARANG "JOYKO"],MATCH(ROW()-2,Table1[1])))</f>
        <v xml:space="preserve">Pencil Glass PG-100 </v>
      </c>
      <c r="D1297" s="2" t="str">
        <f t="shared" si="20"/>
        <v>C2:C1296</v>
      </c>
      <c r="E1297" s="2">
        <f ca="1">IF(_xlfn.IFNA(MATCH(Table1[[#This Row],[2]],INDIRECT(Table1[[#This Row],[3]]),0),0)=0,INDEX(Table1[NAMA BARANG "JOYKO"],MATCH(ROW()-2,Table1[1])),"")</f>
        <v>1370</v>
      </c>
      <c r="F1297" s="2">
        <f ca="1">IF(Table1[4]="","",COUNT(F$2:F1296)+1)</f>
        <v>1270</v>
      </c>
      <c r="G1297" s="2" t="str">
        <f ca="1">CELL("FORMAT",Table1[7])</f>
        <v>G</v>
      </c>
      <c r="H1297" s="2"/>
      <c r="I1297" s="2"/>
      <c r="J1297" s="2"/>
      <c r="L1297">
        <f ca="1">INDEX(Table1[4],MATCH(ROW()-2,Table1[5]))</f>
        <v>1399</v>
      </c>
      <c r="M1297" t="str">
        <f ca="1">INDEX(Sheet1!A:A,Table2[[#This Row],[//]])</f>
        <v>Pencil P-109 (2B) Fruity</v>
      </c>
      <c r="N1297" t="str">
        <f ca="1">IF(INDEX(Sheet1!B:B,Table2[[#This Row],[//]])="","",INDEX(Sheet1!B:B,Table2[[#This Row],[//]]))</f>
        <v xml:space="preserve"> 4pcsx36setx30bxs</v>
      </c>
      <c r="O1297" s="4">
        <f ca="1">IF(INDEX(Sheet1!C:C,Table2[[#This Row],[//]])="","",INDEX(Sheet1!C:C,Table2[[#This Row],[//]]))</f>
        <v>4200</v>
      </c>
      <c r="P1297" s="2" t="str">
        <f ca="1">IF(INDEX(Sheet1!D:D,Table2[[#This Row],[//]])="","",INDEX(Sheet1!D:D,Table2[[#This Row],[//]]))</f>
        <v>set</v>
      </c>
      <c r="Q1297" s="2" t="str">
        <f ca="1">IF(INDEX(Sheet1!E:E,Table2[[#This Row],[//]])="","",INDEX(Sheet1!E:E,Table2[[#This Row],[//]]))</f>
        <v>++</v>
      </c>
    </row>
    <row r="1298" spans="1:17" x14ac:dyDescent="0.25">
      <c r="A1298" s="2">
        <f>IF(OR(Sheet1!A1298=Table1[[#Headers],[NAMA BARANG "JOYKO"]],Sheet1!A1298=""),"",ROW(Sheet1!A1298))</f>
        <v>1298</v>
      </c>
      <c r="B1298" s="2">
        <f>IF(Table1[[#This Row],[NAMA BARANG "JOYKO"]]="","",COUNT(B$2:B1297)+1)</f>
        <v>1226</v>
      </c>
      <c r="C1298" s="2" t="str">
        <f>INDEX(Sheet1!A:A,INDEX(Table1[NAMA BARANG "JOYKO"],MATCH(ROW()-2,Table1[1])))</f>
        <v>*Wooden Pencil</v>
      </c>
      <c r="D1298" s="2" t="str">
        <f t="shared" si="20"/>
        <v>C2:C1297</v>
      </c>
      <c r="E1298" s="2">
        <f ca="1">IF(_xlfn.IFNA(MATCH(Table1[[#This Row],[2]],INDIRECT(Table1[[#This Row],[3]]),0),0)=0,INDEX(Table1[NAMA BARANG "JOYKO"],MATCH(ROW()-2,Table1[1])),"")</f>
        <v>1371</v>
      </c>
      <c r="F1298" s="2">
        <f ca="1">IF(Table1[4]="","",COUNT(F$2:F1297)+1)</f>
        <v>1271</v>
      </c>
      <c r="G1298" s="2" t="str">
        <f ca="1">CELL("FORMAT",Table1[7])</f>
        <v>G</v>
      </c>
      <c r="H1298" s="2"/>
      <c r="I1298" s="2"/>
      <c r="J1298" s="2"/>
      <c r="L1298">
        <f ca="1">INDEX(Table1[4],MATCH(ROW()-2,Table1[5]))</f>
        <v>1400</v>
      </c>
      <c r="M1298" t="str">
        <f ca="1">INDEX(Sheet1!A:A,Table2[[#This Row],[//]])</f>
        <v>Pencil P-111 (2B)</v>
      </c>
      <c r="N1298" t="str">
        <f ca="1">IF(INDEX(Sheet1!B:B,Table2[[#This Row],[//]])="","",INDEX(Sheet1!B:B,Table2[[#This Row],[//]]))</f>
        <v>12pcsx12smallbxsx30bigbxs</v>
      </c>
      <c r="O1298" s="4">
        <f ca="1">IF(INDEX(Sheet1!C:C,Table2[[#This Row],[//]])="","",INDEX(Sheet1!C:C,Table2[[#This Row],[//]]))</f>
        <v>114600</v>
      </c>
      <c r="P1298" s="2" t="str">
        <f ca="1">IF(INDEX(Sheet1!D:D,Table2[[#This Row],[//]])="","",INDEX(Sheet1!D:D,Table2[[#This Row],[//]]))</f>
        <v>grs</v>
      </c>
      <c r="Q1298" s="2" t="str">
        <f ca="1">IF(INDEX(Sheet1!E:E,Table2[[#This Row],[//]])="","",INDEX(Sheet1!E:E,Table2[[#This Row],[//]]))</f>
        <v>++</v>
      </c>
    </row>
    <row r="1299" spans="1:17" x14ac:dyDescent="0.25">
      <c r="A1299" s="2">
        <f>IF(OR(Sheet1!A1299=Table1[[#Headers],[NAMA BARANG "JOYKO"]],Sheet1!A1299=""),"",ROW(Sheet1!A1299))</f>
        <v>1299</v>
      </c>
      <c r="B1299" s="2">
        <f>IF(Table1[[#This Row],[NAMA BARANG "JOYKO"]]="","",COUNT(B$2:B1298)+1)</f>
        <v>1227</v>
      </c>
      <c r="C1299" s="2" t="str">
        <f>INDEX(Sheet1!A:A,INDEX(Table1[NAMA BARANG "JOYKO"],MATCH(ROW()-2,Table1[1])))</f>
        <v>Pencil 6151 (HB)</v>
      </c>
      <c r="D1299" s="2" t="str">
        <f t="shared" si="20"/>
        <v>C2:C1298</v>
      </c>
      <c r="E1299" s="2">
        <f ca="1">IF(_xlfn.IFNA(MATCH(Table1[[#This Row],[2]],INDIRECT(Table1[[#This Row],[3]]),0),0)=0,INDEX(Table1[NAMA BARANG "JOYKO"],MATCH(ROW()-2,Table1[1])),"")</f>
        <v>1372</v>
      </c>
      <c r="F1299" s="2">
        <f ca="1">IF(Table1[4]="","",COUNT(F$2:F1298)+1)</f>
        <v>1272</v>
      </c>
      <c r="G1299" s="2" t="str">
        <f ca="1">CELL("FORMAT",Table1[7])</f>
        <v>G</v>
      </c>
      <c r="H1299" s="2"/>
      <c r="I1299" s="2"/>
      <c r="J1299" s="2"/>
      <c r="L1299">
        <f ca="1">INDEX(Table1[4],MATCH(ROW()-2,Table1[5]))</f>
        <v>1401</v>
      </c>
      <c r="M1299" t="str">
        <f ca="1">INDEX(Sheet1!A:A,Table2[[#This Row],[//]])</f>
        <v>Pencil P-112 (2B)</v>
      </c>
      <c r="N1299" t="str">
        <f ca="1">IF(INDEX(Sheet1!B:B,Table2[[#This Row],[//]])="","",INDEX(Sheet1!B:B,Table2[[#This Row],[//]]))</f>
        <v>12pcsx12smallbxsx30bigbxs</v>
      </c>
      <c r="O1299" s="4">
        <f ca="1">IF(INDEX(Sheet1!C:C,Table2[[#This Row],[//]])="","",INDEX(Sheet1!C:C,Table2[[#This Row],[//]]))</f>
        <v>96000</v>
      </c>
      <c r="P1299" s="2" t="str">
        <f ca="1">IF(INDEX(Sheet1!D:D,Table2[[#This Row],[//]])="","",INDEX(Sheet1!D:D,Table2[[#This Row],[//]]))</f>
        <v>grs</v>
      </c>
      <c r="Q1299" s="2" t="str">
        <f ca="1">IF(INDEX(Sheet1!E:E,Table2[[#This Row],[//]])="","",INDEX(Sheet1!E:E,Table2[[#This Row],[//]]))</f>
        <v>++</v>
      </c>
    </row>
    <row r="1300" spans="1:17" x14ac:dyDescent="0.25">
      <c r="A1300" s="2">
        <f>IF(OR(Sheet1!A1300=Table1[[#Headers],[NAMA BARANG "JOYKO"]],Sheet1!A1300=""),"",ROW(Sheet1!A1300))</f>
        <v>1300</v>
      </c>
      <c r="B1300" s="2">
        <f>IF(Table1[[#This Row],[NAMA BARANG "JOYKO"]]="","",COUNT(B$2:B1299)+1)</f>
        <v>1228</v>
      </c>
      <c r="C1300" s="2" t="str">
        <f>INDEX(Sheet1!A:A,INDEX(Table1[NAMA BARANG "JOYKO"],MATCH(ROW()-2,Table1[1])))</f>
        <v>Pencil 6161 (2B)</v>
      </c>
      <c r="D1300" s="2" t="str">
        <f t="shared" si="20"/>
        <v>C2:C1299</v>
      </c>
      <c r="E1300" s="2">
        <f ca="1">IF(_xlfn.IFNA(MATCH(Table1[[#This Row],[2]],INDIRECT(Table1[[#This Row],[3]]),0),0)=0,INDEX(Table1[NAMA BARANG "JOYKO"],MATCH(ROW()-2,Table1[1])),"")</f>
        <v>1373</v>
      </c>
      <c r="F1300" s="2">
        <f ca="1">IF(Table1[4]="","",COUNT(F$2:F1299)+1)</f>
        <v>1273</v>
      </c>
      <c r="G1300" s="2" t="str">
        <f ca="1">CELL("FORMAT",Table1[7])</f>
        <v>G</v>
      </c>
      <c r="H1300" s="2"/>
      <c r="I1300" s="2"/>
      <c r="J1300" s="2"/>
      <c r="L1300">
        <f ca="1">INDEX(Table1[4],MATCH(ROW()-2,Table1[5]))</f>
        <v>1402</v>
      </c>
      <c r="M1300" t="str">
        <f ca="1">INDEX(Sheet1!A:A,Table2[[#This Row],[//]])</f>
        <v>Pencil P-113 (2B)</v>
      </c>
      <c r="N1300" t="str">
        <f ca="1">IF(INDEX(Sheet1!B:B,Table2[[#This Row],[//]])="","",INDEX(Sheet1!B:B,Table2[[#This Row],[//]]))</f>
        <v>12pcsx12smallbxsx30bigbxs</v>
      </c>
      <c r="O1300" s="4">
        <f ca="1">IF(INDEX(Sheet1!C:C,Table2[[#This Row],[//]])="","",INDEX(Sheet1!C:C,Table2[[#This Row],[//]]))</f>
        <v>143100</v>
      </c>
      <c r="P1300" s="2" t="str">
        <f ca="1">IF(INDEX(Sheet1!D:D,Table2[[#This Row],[//]])="","",INDEX(Sheet1!D:D,Table2[[#This Row],[//]]))</f>
        <v>grs</v>
      </c>
      <c r="Q1300" s="2" t="str">
        <f ca="1">IF(INDEX(Sheet1!E:E,Table2[[#This Row],[//]])="","",INDEX(Sheet1!E:E,Table2[[#This Row],[//]]))</f>
        <v>++</v>
      </c>
    </row>
    <row r="1301" spans="1:17" x14ac:dyDescent="0.25">
      <c r="A1301" s="2">
        <f>IF(OR(Sheet1!A1301=Table1[[#Headers],[NAMA BARANG "JOYKO"]],Sheet1!A1301=""),"",ROW(Sheet1!A1301))</f>
        <v>1301</v>
      </c>
      <c r="B1301" s="2">
        <f>IF(Table1[[#This Row],[NAMA BARANG "JOYKO"]]="","",COUNT(B$2:B1300)+1)</f>
        <v>1229</v>
      </c>
      <c r="C1301" s="2" t="str">
        <f>INDEX(Sheet1!A:A,INDEX(Table1[NAMA BARANG "JOYKO"],MATCH(ROW()-2,Table1[1])))</f>
        <v>Pencil P-88ER (2B) With Eraser</v>
      </c>
      <c r="D1301" s="2" t="str">
        <f t="shared" si="20"/>
        <v>C2:C1300</v>
      </c>
      <c r="E1301" s="2">
        <f ca="1">IF(_xlfn.IFNA(MATCH(Table1[[#This Row],[2]],INDIRECT(Table1[[#This Row],[3]]),0),0)=0,INDEX(Table1[NAMA BARANG "JOYKO"],MATCH(ROW()-2,Table1[1])),"")</f>
        <v>1374</v>
      </c>
      <c r="F1301" s="2">
        <f ca="1">IF(Table1[4]="","",COUNT(F$2:F1300)+1)</f>
        <v>1274</v>
      </c>
      <c r="G1301" s="2" t="str">
        <f ca="1">CELL("FORMAT",Table1[7])</f>
        <v>G</v>
      </c>
      <c r="H1301" s="2"/>
      <c r="I1301" s="2"/>
      <c r="J1301" s="2"/>
      <c r="L1301">
        <f ca="1">INDEX(Table1[4],MATCH(ROW()-2,Table1[5]))</f>
        <v>1403</v>
      </c>
      <c r="M1301" t="str">
        <f ca="1">INDEX(Sheet1!A:A,Table2[[#This Row],[//]])</f>
        <v>Pencil P-114 (2B)</v>
      </c>
      <c r="N1301" t="str">
        <f ca="1">IF(INDEX(Sheet1!B:B,Table2[[#This Row],[//]])="","",INDEX(Sheet1!B:B,Table2[[#This Row],[//]]))</f>
        <v>12pcsx12smallbxsx30bigbxs</v>
      </c>
      <c r="O1301" s="4">
        <f ca="1">IF(INDEX(Sheet1!C:C,Table2[[#This Row],[//]])="","",INDEX(Sheet1!C:C,Table2[[#This Row],[//]]))</f>
        <v>144000</v>
      </c>
      <c r="P1301" s="2" t="str">
        <f ca="1">IF(INDEX(Sheet1!D:D,Table2[[#This Row],[//]])="","",INDEX(Sheet1!D:D,Table2[[#This Row],[//]]))</f>
        <v>grs</v>
      </c>
      <c r="Q1301" s="2" t="str">
        <f ca="1">IF(INDEX(Sheet1!E:E,Table2[[#This Row],[//]])="","",INDEX(Sheet1!E:E,Table2[[#This Row],[//]]))</f>
        <v>++</v>
      </c>
    </row>
    <row r="1302" spans="1:17" x14ac:dyDescent="0.25">
      <c r="A1302" s="2">
        <f>IF(OR(Sheet1!A1302=Table1[[#Headers],[NAMA BARANG "JOYKO"]],Sheet1!A1302=""),"",ROW(Sheet1!A1302))</f>
        <v>1302</v>
      </c>
      <c r="B1302" s="2">
        <f>IF(Table1[[#This Row],[NAMA BARANG "JOYKO"]]="","",COUNT(B$2:B1301)+1)</f>
        <v>1230</v>
      </c>
      <c r="C1302" s="2" t="str">
        <f>INDEX(Sheet1!A:A,INDEX(Table1[NAMA BARANG "JOYKO"],MATCH(ROW()-2,Table1[1])))</f>
        <v>*Wooden Pencil</v>
      </c>
      <c r="D1302" s="2" t="str">
        <f t="shared" si="20"/>
        <v>C2:C1301</v>
      </c>
      <c r="E1302" s="2" t="str">
        <f ca="1">IF(_xlfn.IFNA(MATCH(Table1[[#This Row],[2]],INDIRECT(Table1[[#This Row],[3]]),0),0)=0,INDEX(Table1[NAMA BARANG "JOYKO"],MATCH(ROW()-2,Table1[1])),"")</f>
        <v/>
      </c>
      <c r="F1302" s="2" t="str">
        <f ca="1">IF(Table1[4]="","",COUNT(F$2:F1301)+1)</f>
        <v/>
      </c>
      <c r="G1302" s="2" t="str">
        <f ca="1">CELL("FORMAT",Table1[7])</f>
        <v>G</v>
      </c>
      <c r="H1302" s="2"/>
      <c r="I1302" s="2"/>
      <c r="J1302" s="2"/>
      <c r="L1302">
        <f ca="1">INDEX(Table1[4],MATCH(ROW()-2,Table1[5]))</f>
        <v>1404</v>
      </c>
      <c r="M1302" t="str">
        <f ca="1">INDEX(Sheet1!A:A,Table2[[#This Row],[//]])</f>
        <v>Pencil P-115 (2B)</v>
      </c>
      <c r="N1302" t="str">
        <f ca="1">IF(INDEX(Sheet1!B:B,Table2[[#This Row],[//]])="","",INDEX(Sheet1!B:B,Table2[[#This Row],[//]]))</f>
        <v>12pcsx12smallbxsx30bigbxs</v>
      </c>
      <c r="O1302" s="4">
        <f ca="1">IF(INDEX(Sheet1!C:C,Table2[[#This Row],[//]])="","",INDEX(Sheet1!C:C,Table2[[#This Row],[//]]))</f>
        <v>162000</v>
      </c>
      <c r="P1302" s="2" t="str">
        <f ca="1">IF(INDEX(Sheet1!D:D,Table2[[#This Row],[//]])="","",INDEX(Sheet1!D:D,Table2[[#This Row],[//]]))</f>
        <v>grs</v>
      </c>
      <c r="Q1302" s="2" t="str">
        <f ca="1">IF(INDEX(Sheet1!E:E,Table2[[#This Row],[//]])="","",INDEX(Sheet1!E:E,Table2[[#This Row],[//]]))</f>
        <v>++</v>
      </c>
    </row>
    <row r="1303" spans="1:17" x14ac:dyDescent="0.25">
      <c r="A1303" s="2">
        <f>IF(OR(Sheet1!A1303=Table1[[#Headers],[NAMA BARANG "JOYKO"]],Sheet1!A1303=""),"",ROW(Sheet1!A1303))</f>
        <v>1303</v>
      </c>
      <c r="B1303" s="2">
        <f>IF(Table1[[#This Row],[NAMA BARANG "JOYKO"]]="","",COUNT(B$2:B1302)+1)</f>
        <v>1231</v>
      </c>
      <c r="C1303" s="2" t="str">
        <f>INDEX(Sheet1!A:A,INDEX(Table1[NAMA BARANG "JOYKO"],MATCH(ROW()-2,Table1[1])))</f>
        <v>Pencil P-88 (2B)</v>
      </c>
      <c r="D1303" s="2" t="str">
        <f t="shared" si="20"/>
        <v>C2:C1302</v>
      </c>
      <c r="E1303" s="2">
        <f ca="1">IF(_xlfn.IFNA(MATCH(Table1[[#This Row],[2]],INDIRECT(Table1[[#This Row],[3]]),0),0)=0,INDEX(Table1[NAMA BARANG "JOYKO"],MATCH(ROW()-2,Table1[1])),"")</f>
        <v>1379</v>
      </c>
      <c r="F1303" s="2">
        <f ca="1">IF(Table1[4]="","",COUNT(F$2:F1302)+1)</f>
        <v>1275</v>
      </c>
      <c r="G1303" s="2" t="str">
        <f ca="1">CELL("FORMAT",Table1[7])</f>
        <v>G</v>
      </c>
      <c r="H1303" s="2"/>
      <c r="I1303" s="2"/>
      <c r="J1303" s="2"/>
      <c r="L1303">
        <f ca="1">INDEX(Table1[4],MATCH(ROW()-2,Table1[5]))</f>
        <v>1405</v>
      </c>
      <c r="M1303" t="str">
        <f ca="1">INDEX(Sheet1!A:A,Table2[[#This Row],[//]])</f>
        <v>Pencil P-116 (2B)</v>
      </c>
      <c r="N1303" t="str">
        <f ca="1">IF(INDEX(Sheet1!B:B,Table2[[#This Row],[//]])="","",INDEX(Sheet1!B:B,Table2[[#This Row],[//]]))</f>
        <v>12pcsx12smallbxsx30bigbxs</v>
      </c>
      <c r="O1303" s="4">
        <f ca="1">IF(INDEX(Sheet1!C:C,Table2[[#This Row],[//]])="","",INDEX(Sheet1!C:C,Table2[[#This Row],[//]]))</f>
        <v>153000</v>
      </c>
      <c r="P1303" s="2" t="str">
        <f ca="1">IF(INDEX(Sheet1!D:D,Table2[[#This Row],[//]])="","",INDEX(Sheet1!D:D,Table2[[#This Row],[//]]))</f>
        <v>grs</v>
      </c>
      <c r="Q1303" s="2" t="str">
        <f ca="1">IF(INDEX(Sheet1!E:E,Table2[[#This Row],[//]])="","",INDEX(Sheet1!E:E,Table2[[#This Row],[//]]))</f>
        <v>++</v>
      </c>
    </row>
    <row r="1304" spans="1:17" x14ac:dyDescent="0.25">
      <c r="A1304" s="2">
        <f>IF(OR(Sheet1!A1304=Table1[[#Headers],[NAMA BARANG "JOYKO"]],Sheet1!A1304=""),"",ROW(Sheet1!A1304))</f>
        <v>1304</v>
      </c>
      <c r="B1304" s="2">
        <f>IF(Table1[[#This Row],[NAMA BARANG "JOYKO"]]="","",COUNT(B$2:B1303)+1)</f>
        <v>1232</v>
      </c>
      <c r="C1304" s="2" t="str">
        <f>INDEX(Sheet1!A:A,INDEX(Table1[NAMA BARANG "JOYKO"],MATCH(ROW()-2,Table1[1])))</f>
        <v>Pencil P-89 (HB)</v>
      </c>
      <c r="D1304" s="2" t="str">
        <f t="shared" si="20"/>
        <v>C2:C1303</v>
      </c>
      <c r="E1304" s="2">
        <f ca="1">IF(_xlfn.IFNA(MATCH(Table1[[#This Row],[2]],INDIRECT(Table1[[#This Row],[3]]),0),0)=0,INDEX(Table1[NAMA BARANG "JOYKO"],MATCH(ROW()-2,Table1[1])),"")</f>
        <v>1380</v>
      </c>
      <c r="F1304" s="2">
        <f ca="1">IF(Table1[4]="","",COUNT(F$2:F1303)+1)</f>
        <v>1276</v>
      </c>
      <c r="G1304" s="2" t="str">
        <f ca="1">CELL("FORMAT",Table1[7])</f>
        <v>G</v>
      </c>
      <c r="H1304" s="2"/>
      <c r="I1304" s="2"/>
      <c r="J1304" s="2"/>
      <c r="L1304">
        <f ca="1">INDEX(Table1[4],MATCH(ROW()-2,Table1[5]))</f>
        <v>1406</v>
      </c>
      <c r="M1304" t="str">
        <f ca="1">INDEX(Sheet1!A:A,Table2[[#This Row],[//]])</f>
        <v>Pencil P-117 (2B)</v>
      </c>
      <c r="N1304" t="str">
        <f ca="1">IF(INDEX(Sheet1!B:B,Table2[[#This Row],[//]])="","",INDEX(Sheet1!B:B,Table2[[#This Row],[//]]))</f>
        <v>12pcsx12smallbxsx30bigbxs</v>
      </c>
      <c r="O1304" s="4">
        <f ca="1">IF(INDEX(Sheet1!C:C,Table2[[#This Row],[//]])="","",INDEX(Sheet1!C:C,Table2[[#This Row],[//]]))</f>
        <v>111600</v>
      </c>
      <c r="P1304" s="2" t="str">
        <f ca="1">IF(INDEX(Sheet1!D:D,Table2[[#This Row],[//]])="","",INDEX(Sheet1!D:D,Table2[[#This Row],[//]]))</f>
        <v>grs</v>
      </c>
      <c r="Q1304" s="2" t="str">
        <f ca="1">IF(INDEX(Sheet1!E:E,Table2[[#This Row],[//]])="","",INDEX(Sheet1!E:E,Table2[[#This Row],[//]]))</f>
        <v>++</v>
      </c>
    </row>
    <row r="1305" spans="1:17" x14ac:dyDescent="0.25">
      <c r="A1305" s="2">
        <f>IF(OR(Sheet1!A1305=Table1[[#Headers],[NAMA BARANG "JOYKO"]],Sheet1!A1305=""),"",ROW(Sheet1!A1305))</f>
        <v>1305</v>
      </c>
      <c r="B1305" s="2">
        <f>IF(Table1[[#This Row],[NAMA BARANG "JOYKO"]]="","",COUNT(B$2:B1304)+1)</f>
        <v>1233</v>
      </c>
      <c r="C1305" s="2" t="str">
        <f>INDEX(Sheet1!A:A,INDEX(Table1[NAMA BARANG "JOYKO"],MATCH(ROW()-2,Table1[1])))</f>
        <v>Pencil P-90 (2B) Triangle</v>
      </c>
      <c r="D1305" s="2" t="str">
        <f t="shared" si="20"/>
        <v>C2:C1304</v>
      </c>
      <c r="E1305" s="2">
        <f ca="1">IF(_xlfn.IFNA(MATCH(Table1[[#This Row],[2]],INDIRECT(Table1[[#This Row],[3]]),0),0)=0,INDEX(Table1[NAMA BARANG "JOYKO"],MATCH(ROW()-2,Table1[1])),"")</f>
        <v>1381</v>
      </c>
      <c r="F1305" s="2">
        <f ca="1">IF(Table1[4]="","",COUNT(F$2:F1304)+1)</f>
        <v>1277</v>
      </c>
      <c r="G1305" s="2" t="str">
        <f ca="1">CELL("FORMAT",Table1[7])</f>
        <v>G</v>
      </c>
      <c r="H1305" s="2"/>
      <c r="I1305" s="2"/>
      <c r="J1305" s="2"/>
      <c r="L1305">
        <f ca="1">INDEX(Table1[4],MATCH(ROW()-2,Table1[5]))</f>
        <v>1407</v>
      </c>
      <c r="M1305" t="str">
        <f ca="1">INDEX(Sheet1!A:A,Table2[[#This Row],[//]])</f>
        <v>Pencil P-119 (2B)</v>
      </c>
      <c r="N1305" t="str">
        <f ca="1">IF(INDEX(Sheet1!B:B,Table2[[#This Row],[//]])="","",INDEX(Sheet1!B:B,Table2[[#This Row],[//]]))</f>
        <v xml:space="preserve">48pcs x 48drums </v>
      </c>
      <c r="O1305" s="4">
        <f ca="1">IF(INDEX(Sheet1!C:C,Table2[[#This Row],[//]])="","",INDEX(Sheet1!C:C,Table2[[#This Row],[//]]))</f>
        <v>47000</v>
      </c>
      <c r="P1305" s="2" t="str">
        <f ca="1">IF(INDEX(Sheet1!D:D,Table2[[#This Row],[//]])="","",INDEX(Sheet1!D:D,Table2[[#This Row],[//]]))</f>
        <v>drum</v>
      </c>
      <c r="Q1305" s="2" t="str">
        <f ca="1">IF(INDEX(Sheet1!E:E,Table2[[#This Row],[//]])="","",INDEX(Sheet1!E:E,Table2[[#This Row],[//]]))</f>
        <v>++</v>
      </c>
    </row>
    <row r="1306" spans="1:17" x14ac:dyDescent="0.25">
      <c r="A1306" s="2">
        <f>IF(OR(Sheet1!A1306=Table1[[#Headers],[NAMA BARANG "JOYKO"]],Sheet1!A1306=""),"",ROW(Sheet1!A1306))</f>
        <v>1306</v>
      </c>
      <c r="B1306" s="2">
        <f>IF(Table1[[#This Row],[NAMA BARANG "JOYKO"]]="","",COUNT(B$2:B1305)+1)</f>
        <v>1234</v>
      </c>
      <c r="C1306" s="2" t="str">
        <f>INDEX(Sheet1!A:A,INDEX(Table1[NAMA BARANG "JOYKO"],MATCH(ROW()-2,Table1[1])))</f>
        <v>Pencil P-91 (2B)</v>
      </c>
      <c r="D1306" s="2" t="str">
        <f t="shared" si="20"/>
        <v>C2:C1305</v>
      </c>
      <c r="E1306" s="2">
        <f ca="1">IF(_xlfn.IFNA(MATCH(Table1[[#This Row],[2]],INDIRECT(Table1[[#This Row],[3]]),0),0)=0,INDEX(Table1[NAMA BARANG "JOYKO"],MATCH(ROW()-2,Table1[1])),"")</f>
        <v>1382</v>
      </c>
      <c r="F1306" s="2">
        <f ca="1">IF(Table1[4]="","",COUNT(F$2:F1305)+1)</f>
        <v>1278</v>
      </c>
      <c r="G1306" s="2" t="str">
        <f ca="1">CELL("FORMAT",Table1[7])</f>
        <v>G</v>
      </c>
      <c r="H1306" s="2"/>
      <c r="I1306" s="2"/>
      <c r="J1306" s="2"/>
      <c r="L1306">
        <f ca="1">INDEX(Table1[4],MATCH(ROW()-2,Table1[5]))</f>
        <v>1408</v>
      </c>
      <c r="M1306" t="str">
        <f ca="1">INDEX(Sheet1!A:A,Table2[[#This Row],[//]])</f>
        <v>Pencil P-121 (2B)</v>
      </c>
      <c r="N1306" t="str">
        <f ca="1">IF(INDEX(Sheet1!B:B,Table2[[#This Row],[//]])="","",INDEX(Sheet1!B:B,Table2[[#This Row],[//]]))</f>
        <v>12pcsx12smallbxsx30bigbxs</v>
      </c>
      <c r="O1306" s="4">
        <f ca="1">IF(INDEX(Sheet1!C:C,Table2[[#This Row],[//]])="","",INDEX(Sheet1!C:C,Table2[[#This Row],[//]]))</f>
        <v>105000</v>
      </c>
      <c r="P1306" s="2" t="str">
        <f ca="1">IF(INDEX(Sheet1!D:D,Table2[[#This Row],[//]])="","",INDEX(Sheet1!D:D,Table2[[#This Row],[//]]))</f>
        <v>grs</v>
      </c>
      <c r="Q1306" s="2" t="str">
        <f ca="1">IF(INDEX(Sheet1!E:E,Table2[[#This Row],[//]])="","",INDEX(Sheet1!E:E,Table2[[#This Row],[//]]))</f>
        <v>++</v>
      </c>
    </row>
    <row r="1307" spans="1:17" x14ac:dyDescent="0.25">
      <c r="A1307" s="2">
        <f>IF(OR(Sheet1!A1307=Table1[[#Headers],[NAMA BARANG "JOYKO"]],Sheet1!A1307=""),"",ROW(Sheet1!A1307))</f>
        <v>1307</v>
      </c>
      <c r="B1307" s="2">
        <f>IF(Table1[[#This Row],[NAMA BARANG "JOYKO"]]="","",COUNT(B$2:B1306)+1)</f>
        <v>1235</v>
      </c>
      <c r="C1307" s="2" t="str">
        <f>INDEX(Sheet1!A:A,INDEX(Table1[NAMA BARANG "JOYKO"],MATCH(ROW()-2,Table1[1])))</f>
        <v>Pencil P-92 (2B) Black Wood</v>
      </c>
      <c r="D1307" s="2" t="str">
        <f t="shared" si="20"/>
        <v>C2:C1306</v>
      </c>
      <c r="E1307" s="2">
        <f ca="1">IF(_xlfn.IFNA(MATCH(Table1[[#This Row],[2]],INDIRECT(Table1[[#This Row],[3]]),0),0)=0,INDEX(Table1[NAMA BARANG "JOYKO"],MATCH(ROW()-2,Table1[1])),"")</f>
        <v>1383</v>
      </c>
      <c r="F1307" s="2">
        <f ca="1">IF(Table1[4]="","",COUNT(F$2:F1306)+1)</f>
        <v>1279</v>
      </c>
      <c r="G1307" s="2" t="str">
        <f ca="1">CELL("FORMAT",Table1[7])</f>
        <v>G</v>
      </c>
      <c r="H1307" s="2"/>
      <c r="I1307" s="2"/>
      <c r="J1307" s="2"/>
      <c r="L1307">
        <f ca="1">INDEX(Table1[4],MATCH(ROW()-2,Table1[5]))</f>
        <v>1409</v>
      </c>
      <c r="M1307" t="str">
        <f ca="1">INDEX(Sheet1!A:A,Table2[[#This Row],[//]])</f>
        <v>Pencil P-122 (2B)</v>
      </c>
      <c r="N1307" t="str">
        <f ca="1">IF(INDEX(Sheet1!B:B,Table2[[#This Row],[//]])="","",INDEX(Sheet1!B:B,Table2[[#This Row],[//]]))</f>
        <v>12pcsx12smallbxsx30bigbxs</v>
      </c>
      <c r="O1307" s="4">
        <f ca="1">IF(INDEX(Sheet1!C:C,Table2[[#This Row],[//]])="","",INDEX(Sheet1!C:C,Table2[[#This Row],[//]]))</f>
        <v>150000</v>
      </c>
      <c r="P1307" s="2" t="str">
        <f ca="1">IF(INDEX(Sheet1!D:D,Table2[[#This Row],[//]])="","",INDEX(Sheet1!D:D,Table2[[#This Row],[//]]))</f>
        <v>grs</v>
      </c>
      <c r="Q1307" s="2" t="str">
        <f ca="1">IF(INDEX(Sheet1!E:E,Table2[[#This Row],[//]])="","",INDEX(Sheet1!E:E,Table2[[#This Row],[//]]))</f>
        <v>++</v>
      </c>
    </row>
    <row r="1308" spans="1:17" x14ac:dyDescent="0.25">
      <c r="A1308" s="2">
        <f>IF(OR(Sheet1!A1308=Table1[[#Headers],[NAMA BARANG "JOYKO"]],Sheet1!A1308=""),"",ROW(Sheet1!A1308))</f>
        <v>1308</v>
      </c>
      <c r="B1308" s="2">
        <f>IF(Table1[[#This Row],[NAMA BARANG "JOYKO"]]="","",COUNT(B$2:B1307)+1)</f>
        <v>1236</v>
      </c>
      <c r="C1308" s="2" t="str">
        <f>INDEX(Sheet1!A:A,INDEX(Table1[NAMA BARANG "JOYKO"],MATCH(ROW()-2,Table1[1])))</f>
        <v xml:space="preserve">Pencil P-93 (2B) </v>
      </c>
      <c r="D1308" s="2" t="str">
        <f t="shared" si="20"/>
        <v>C2:C1307</v>
      </c>
      <c r="E1308" s="2">
        <f ca="1">IF(_xlfn.IFNA(MATCH(Table1[[#This Row],[2]],INDIRECT(Table1[[#This Row],[3]]),0),0)=0,INDEX(Table1[NAMA BARANG "JOYKO"],MATCH(ROW()-2,Table1[1])),"")</f>
        <v>1384</v>
      </c>
      <c r="F1308" s="2">
        <f ca="1">IF(Table1[4]="","",COUNT(F$2:F1307)+1)</f>
        <v>1280</v>
      </c>
      <c r="G1308" s="2" t="str">
        <f ca="1">CELL("FORMAT",Table1[7])</f>
        <v>G</v>
      </c>
      <c r="H1308" s="2"/>
      <c r="I1308" s="2"/>
      <c r="J1308" s="2"/>
      <c r="L1308">
        <f ca="1">INDEX(Table1[4],MATCH(ROW()-2,Table1[5]))</f>
        <v>1410</v>
      </c>
      <c r="M1308" t="str">
        <f ca="1">INDEX(Sheet1!A:A,Table2[[#This Row],[//]])</f>
        <v>Pencil P-123 (2B)</v>
      </c>
      <c r="N1308" t="str">
        <f ca="1">IF(INDEX(Sheet1!B:B,Table2[[#This Row],[//]])="","",INDEX(Sheet1!B:B,Table2[[#This Row],[//]]))</f>
        <v xml:space="preserve">48pcs x 48drums </v>
      </c>
      <c r="O1308" s="4">
        <f ca="1">IF(INDEX(Sheet1!C:C,Table2[[#This Row],[//]])="","",INDEX(Sheet1!C:C,Table2[[#This Row],[//]]))</f>
        <v>37000</v>
      </c>
      <c r="P1308" s="2" t="str">
        <f ca="1">IF(INDEX(Sheet1!D:D,Table2[[#This Row],[//]])="","",INDEX(Sheet1!D:D,Table2[[#This Row],[//]]))</f>
        <v>drum</v>
      </c>
      <c r="Q1308" s="2" t="str">
        <f ca="1">IF(INDEX(Sheet1!E:E,Table2[[#This Row],[//]])="","",INDEX(Sheet1!E:E,Table2[[#This Row],[//]]))</f>
        <v>++</v>
      </c>
    </row>
    <row r="1309" spans="1:17" x14ac:dyDescent="0.25">
      <c r="A1309" s="2">
        <f>IF(OR(Sheet1!A1309=Table1[[#Headers],[NAMA BARANG "JOYKO"]],Sheet1!A1309=""),"",ROW(Sheet1!A1309))</f>
        <v>1309</v>
      </c>
      <c r="B1309" s="2">
        <f>IF(Table1[[#This Row],[NAMA BARANG "JOYKO"]]="","",COUNT(B$2:B1308)+1)</f>
        <v>1237</v>
      </c>
      <c r="C1309" s="2" t="str">
        <f>INDEX(Sheet1!A:A,INDEX(Table1[NAMA BARANG "JOYKO"],MATCH(ROW()-2,Table1[1])))</f>
        <v xml:space="preserve">Pencil P-94 (2B) </v>
      </c>
      <c r="D1309" s="2" t="str">
        <f t="shared" si="20"/>
        <v>C2:C1308</v>
      </c>
      <c r="E1309" s="2">
        <f ca="1">IF(_xlfn.IFNA(MATCH(Table1[[#This Row],[2]],INDIRECT(Table1[[#This Row],[3]]),0),0)=0,INDEX(Table1[NAMA BARANG "JOYKO"],MATCH(ROW()-2,Table1[1])),"")</f>
        <v>1385</v>
      </c>
      <c r="F1309" s="2">
        <f ca="1">IF(Table1[4]="","",COUNT(F$2:F1308)+1)</f>
        <v>1281</v>
      </c>
      <c r="G1309" s="2" t="str">
        <f ca="1">CELL("FORMAT",Table1[7])</f>
        <v>G</v>
      </c>
      <c r="H1309" s="2"/>
      <c r="I1309" s="2"/>
      <c r="J1309" s="2"/>
      <c r="L1309">
        <f ca="1">INDEX(Table1[4],MATCH(ROW()-2,Table1[5]))</f>
        <v>1411</v>
      </c>
      <c r="M1309" t="str">
        <f ca="1">INDEX(Sheet1!A:A,Table2[[#This Row],[//]])</f>
        <v>Pencil P-125 (2B)</v>
      </c>
      <c r="N1309" t="str">
        <f ca="1">IF(INDEX(Sheet1!B:B,Table2[[#This Row],[//]])="","",INDEX(Sheet1!B:B,Table2[[#This Row],[//]]))</f>
        <v>12pcsx12smallbxsx30bigbxs</v>
      </c>
      <c r="O1309" s="4">
        <f ca="1">IF(INDEX(Sheet1!C:C,Table2[[#This Row],[//]])="","",INDEX(Sheet1!C:C,Table2[[#This Row],[//]]))</f>
        <v>85000</v>
      </c>
      <c r="P1309" s="2" t="str">
        <f ca="1">IF(INDEX(Sheet1!D:D,Table2[[#This Row],[//]])="","",INDEX(Sheet1!D:D,Table2[[#This Row],[//]]))</f>
        <v>grs</v>
      </c>
      <c r="Q1309" s="2" t="str">
        <f ca="1">IF(INDEX(Sheet1!E:E,Table2[[#This Row],[//]])="","",INDEX(Sheet1!E:E,Table2[[#This Row],[//]]))</f>
        <v>++</v>
      </c>
    </row>
    <row r="1310" spans="1:17" x14ac:dyDescent="0.25">
      <c r="A1310" s="2">
        <f>IF(OR(Sheet1!A1310=Table1[[#Headers],[NAMA BARANG "JOYKO"]],Sheet1!A1310=""),"",ROW(Sheet1!A1310))</f>
        <v>1310</v>
      </c>
      <c r="B1310" s="2">
        <f>IF(Table1[[#This Row],[NAMA BARANG "JOYKO"]]="","",COUNT(B$2:B1309)+1)</f>
        <v>1238</v>
      </c>
      <c r="C1310" s="2" t="str">
        <f>INDEX(Sheet1!A:A,INDEX(Table1[NAMA BARANG "JOYKO"],MATCH(ROW()-2,Table1[1])))</f>
        <v xml:space="preserve">Pencil P-96 (2B) </v>
      </c>
      <c r="D1310" s="2" t="str">
        <f t="shared" si="20"/>
        <v>C2:C1309</v>
      </c>
      <c r="E1310" s="2">
        <f ca="1">IF(_xlfn.IFNA(MATCH(Table1[[#This Row],[2]],INDIRECT(Table1[[#This Row],[3]]),0),0)=0,INDEX(Table1[NAMA BARANG "JOYKO"],MATCH(ROW()-2,Table1[1])),"")</f>
        <v>1386</v>
      </c>
      <c r="F1310" s="2">
        <f ca="1">IF(Table1[4]="","",COUNT(F$2:F1309)+1)</f>
        <v>1282</v>
      </c>
      <c r="G1310" s="2" t="str">
        <f ca="1">CELL("FORMAT",Table1[7])</f>
        <v>G</v>
      </c>
      <c r="H1310" s="2"/>
      <c r="I1310" s="2"/>
      <c r="J1310" s="2"/>
      <c r="L1310">
        <f ca="1">INDEX(Table1[4],MATCH(ROW()-2,Table1[5]))</f>
        <v>1412</v>
      </c>
      <c r="M1310" t="str">
        <f ca="1">INDEX(Sheet1!A:A,Table2[[#This Row],[//]])</f>
        <v>Pencil P-8126 (2B)</v>
      </c>
      <c r="N1310" t="str">
        <f ca="1">IF(INDEX(Sheet1!B:B,Table2[[#This Row],[//]])="","",INDEX(Sheet1!B:B,Table2[[#This Row],[//]]))</f>
        <v>12pcsx12smallbxsx30bigbxs</v>
      </c>
      <c r="O1310" s="4">
        <f ca="1">IF(INDEX(Sheet1!C:C,Table2[[#This Row],[//]])="","",INDEX(Sheet1!C:C,Table2[[#This Row],[//]]))</f>
        <v>85000</v>
      </c>
      <c r="P1310" s="2" t="str">
        <f ca="1">IF(INDEX(Sheet1!D:D,Table2[[#This Row],[//]])="","",INDEX(Sheet1!D:D,Table2[[#This Row],[//]]))</f>
        <v>grs</v>
      </c>
      <c r="Q1310" s="2" t="str">
        <f ca="1">IF(INDEX(Sheet1!E:E,Table2[[#This Row],[//]])="","",INDEX(Sheet1!E:E,Table2[[#This Row],[//]]))</f>
        <v>++</v>
      </c>
    </row>
    <row r="1311" spans="1:17" x14ac:dyDescent="0.25">
      <c r="A1311" s="2">
        <f>IF(OR(Sheet1!A1311=Table1[[#Headers],[NAMA BARANG "JOYKO"]],Sheet1!A1311=""),"",ROW(Sheet1!A1311))</f>
        <v>1311</v>
      </c>
      <c r="B1311" s="2">
        <f>IF(Table1[[#This Row],[NAMA BARANG "JOYKO"]]="","",COUNT(B$2:B1310)+1)</f>
        <v>1239</v>
      </c>
      <c r="C1311" s="2" t="str">
        <f>INDEX(Sheet1!A:A,INDEX(Table1[NAMA BARANG "JOYKO"],MATCH(ROW()-2,Table1[1])))</f>
        <v xml:space="preserve">Pencil P-97 (2B) </v>
      </c>
      <c r="D1311" s="2" t="str">
        <f t="shared" si="20"/>
        <v>C2:C1310</v>
      </c>
      <c r="E1311" s="2">
        <f ca="1">IF(_xlfn.IFNA(MATCH(Table1[[#This Row],[2]],INDIRECT(Table1[[#This Row],[3]]),0),0)=0,INDEX(Table1[NAMA BARANG "JOYKO"],MATCH(ROW()-2,Table1[1])),"")</f>
        <v>1387</v>
      </c>
      <c r="F1311" s="2">
        <f ca="1">IF(Table1[4]="","",COUNT(F$2:F1310)+1)</f>
        <v>1283</v>
      </c>
      <c r="G1311" s="2" t="str">
        <f ca="1">CELL("FORMAT",Table1[7])</f>
        <v>G</v>
      </c>
      <c r="H1311" s="2"/>
      <c r="I1311" s="2"/>
      <c r="J1311" s="2"/>
      <c r="L1311">
        <f ca="1">INDEX(Table1[4],MATCH(ROW()-2,Table1[5]))</f>
        <v>1413</v>
      </c>
      <c r="M1311" t="str">
        <f ca="1">INDEX(Sheet1!A:A,Table2[[#This Row],[//]])</f>
        <v>Pencil P-8127 (2B)</v>
      </c>
      <c r="N1311" t="str">
        <f ca="1">IF(INDEX(Sheet1!B:B,Table2[[#This Row],[//]])="","",INDEX(Sheet1!B:B,Table2[[#This Row],[//]]))</f>
        <v>12pcsx12smallbxsx30bigbxs</v>
      </c>
      <c r="O1311" s="4">
        <f ca="1">IF(INDEX(Sheet1!C:C,Table2[[#This Row],[//]])="","",INDEX(Sheet1!C:C,Table2[[#This Row],[//]]))</f>
        <v>85000</v>
      </c>
      <c r="P1311" s="2" t="str">
        <f ca="1">IF(INDEX(Sheet1!D:D,Table2[[#This Row],[//]])="","",INDEX(Sheet1!D:D,Table2[[#This Row],[//]]))</f>
        <v>grs</v>
      </c>
      <c r="Q1311" s="2" t="str">
        <f ca="1">IF(INDEX(Sheet1!E:E,Table2[[#This Row],[//]])="","",INDEX(Sheet1!E:E,Table2[[#This Row],[//]]))</f>
        <v>++</v>
      </c>
    </row>
    <row r="1312" spans="1:17" x14ac:dyDescent="0.25">
      <c r="A1312" s="2">
        <f>IF(OR(Sheet1!A1312=Table1[[#Headers],[NAMA BARANG "JOYKO"]],Sheet1!A1312=""),"",ROW(Sheet1!A1312))</f>
        <v>1312</v>
      </c>
      <c r="B1312" s="2">
        <f>IF(Table1[[#This Row],[NAMA BARANG "JOYKO"]]="","",COUNT(B$2:B1311)+1)</f>
        <v>1240</v>
      </c>
      <c r="C1312" s="2" t="str">
        <f>INDEX(Sheet1!A:A,INDEX(Table1[NAMA BARANG "JOYKO"],MATCH(ROW()-2,Table1[1])))</f>
        <v xml:space="preserve">Pencil P-98 (2B) Batik </v>
      </c>
      <c r="D1312" s="2" t="str">
        <f t="shared" si="20"/>
        <v>C2:C1311</v>
      </c>
      <c r="E1312" s="2">
        <f ca="1">IF(_xlfn.IFNA(MATCH(Table1[[#This Row],[2]],INDIRECT(Table1[[#This Row],[3]]),0),0)=0,INDEX(Table1[NAMA BARANG "JOYKO"],MATCH(ROW()-2,Table1[1])),"")</f>
        <v>1388</v>
      </c>
      <c r="F1312" s="2">
        <f ca="1">IF(Table1[4]="","",COUNT(F$2:F1311)+1)</f>
        <v>1284</v>
      </c>
      <c r="G1312" s="2" t="str">
        <f ca="1">CELL("FORMAT",Table1[7])</f>
        <v>G</v>
      </c>
      <c r="H1312" s="2"/>
      <c r="I1312" s="2"/>
      <c r="J1312" s="2"/>
      <c r="L1312">
        <f ca="1">INDEX(Table1[4],MATCH(ROW()-2,Table1[5]))</f>
        <v>1414</v>
      </c>
      <c r="M1312" s="3" t="str">
        <f ca="1">INDEX(Sheet1!A:A,Table2[[#This Row],[//]])</f>
        <v>PENCIL CASE</v>
      </c>
      <c r="N1312" t="str">
        <f ca="1">IF(INDEX(Sheet1!B:B,Table2[[#This Row],[//]])="","",INDEX(Sheet1!B:B,Table2[[#This Row],[//]]))</f>
        <v/>
      </c>
      <c r="O1312" s="4" t="str">
        <f ca="1">IF(INDEX(Sheet1!C:C,Table2[[#This Row],[//]])="","",INDEX(Sheet1!C:C,Table2[[#This Row],[//]]))</f>
        <v/>
      </c>
      <c r="P1312" s="2" t="str">
        <f ca="1">IF(INDEX(Sheet1!D:D,Table2[[#This Row],[//]])="","",INDEX(Sheet1!D:D,Table2[[#This Row],[//]]))</f>
        <v/>
      </c>
      <c r="Q1312" s="2" t="str">
        <f ca="1">IF(INDEX(Sheet1!E:E,Table2[[#This Row],[//]])="","",INDEX(Sheet1!E:E,Table2[[#This Row],[//]]))</f>
        <v/>
      </c>
    </row>
    <row r="1313" spans="1:17" x14ac:dyDescent="0.25">
      <c r="A1313" s="2">
        <f>IF(OR(Sheet1!A1313=Table1[[#Headers],[NAMA BARANG "JOYKO"]],Sheet1!A1313=""),"",ROW(Sheet1!A1313))</f>
        <v>1313</v>
      </c>
      <c r="B1313" s="2">
        <f>IF(Table1[[#This Row],[NAMA BARANG "JOYKO"]]="","",COUNT(B$2:B1312)+1)</f>
        <v>1241</v>
      </c>
      <c r="C1313" s="2" t="str">
        <f>INDEX(Sheet1!A:A,INDEX(Table1[NAMA BARANG "JOYKO"],MATCH(ROW()-2,Table1[1])))</f>
        <v xml:space="preserve">Pencil P-99 (2B) Animal Kingdom </v>
      </c>
      <c r="D1313" s="2" t="str">
        <f t="shared" si="20"/>
        <v>C2:C1312</v>
      </c>
      <c r="E1313" s="2">
        <f ca="1">IF(_xlfn.IFNA(MATCH(Table1[[#This Row],[2]],INDIRECT(Table1[[#This Row],[3]]),0),0)=0,INDEX(Table1[NAMA BARANG "JOYKO"],MATCH(ROW()-2,Table1[1])),"")</f>
        <v>1389</v>
      </c>
      <c r="F1313" s="2">
        <f ca="1">IF(Table1[4]="","",COUNT(F$2:F1312)+1)</f>
        <v>1285</v>
      </c>
      <c r="G1313" s="2" t="str">
        <f ca="1">CELL("FORMAT",Table1[7])</f>
        <v>G</v>
      </c>
      <c r="H1313" s="2"/>
      <c r="I1313" s="2"/>
      <c r="J1313" s="2"/>
      <c r="L1313">
        <f ca="1">INDEX(Table1[4],MATCH(ROW()-2,Table1[5]))</f>
        <v>1415</v>
      </c>
      <c r="M1313" t="str">
        <f ca="1">INDEX(Sheet1!A:A,Table2[[#This Row],[//]])</f>
        <v>Pencil case PC-5001 (20x8x5cm)</v>
      </c>
      <c r="N1313" t="str">
        <f ca="1">IF(INDEX(Sheet1!B:B,Table2[[#This Row],[//]])="","",INDEX(Sheet1!B:B,Table2[[#This Row],[//]]))</f>
        <v>120 pcs</v>
      </c>
      <c r="O1313" s="4">
        <f ca="1">IF(INDEX(Sheet1!C:C,Table2[[#This Row],[//]])="","",INDEX(Sheet1!C:C,Table2[[#This Row],[//]]))</f>
        <v>28000</v>
      </c>
      <c r="P1313" s="2" t="str">
        <f ca="1">IF(INDEX(Sheet1!D:D,Table2[[#This Row],[//]])="","",INDEX(Sheet1!D:D,Table2[[#This Row],[//]]))</f>
        <v>pc</v>
      </c>
      <c r="Q1313" s="2" t="str">
        <f ca="1">IF(INDEX(Sheet1!E:E,Table2[[#This Row],[//]])="","",INDEX(Sheet1!E:E,Table2[[#This Row],[//]]))</f>
        <v>++</v>
      </c>
    </row>
    <row r="1314" spans="1:17" x14ac:dyDescent="0.25">
      <c r="A1314" s="2">
        <f>IF(OR(Sheet1!A1314=Table1[[#Headers],[NAMA BARANG "JOYKO"]],Sheet1!A1314=""),"",ROW(Sheet1!A1314))</f>
        <v>1314</v>
      </c>
      <c r="B1314" s="2">
        <f>IF(Table1[[#This Row],[NAMA BARANG "JOYKO"]]="","",COUNT(B$2:B1313)+1)</f>
        <v>1242</v>
      </c>
      <c r="C1314" s="2" t="str">
        <f>INDEX(Sheet1!A:A,INDEX(Table1[NAMA BARANG "JOYKO"],MATCH(ROW()-2,Table1[1])))</f>
        <v xml:space="preserve">Pencil P-100 (2B) </v>
      </c>
      <c r="D1314" s="2" t="str">
        <f t="shared" si="20"/>
        <v>C2:C1313</v>
      </c>
      <c r="E1314" s="2">
        <f ca="1">IF(_xlfn.IFNA(MATCH(Table1[[#This Row],[2]],INDIRECT(Table1[[#This Row],[3]]),0),0)=0,INDEX(Table1[NAMA BARANG "JOYKO"],MATCH(ROW()-2,Table1[1])),"")</f>
        <v>1390</v>
      </c>
      <c r="F1314" s="2">
        <f ca="1">IF(Table1[4]="","",COUNT(F$2:F1313)+1)</f>
        <v>1286</v>
      </c>
      <c r="G1314" s="2" t="str">
        <f ca="1">CELL("FORMAT",Table1[7])</f>
        <v>G</v>
      </c>
      <c r="H1314" s="2"/>
      <c r="I1314" s="2"/>
      <c r="J1314" s="2"/>
      <c r="L1314">
        <f ca="1">INDEX(Table1[4],MATCH(ROW()-2,Table1[5]))</f>
        <v>1416</v>
      </c>
      <c r="M1314" t="str">
        <f ca="1">INDEX(Sheet1!A:A,Table2[[#This Row],[//]])</f>
        <v>Pencil case PC-5002 (Dark Blue,Grey,Light Blue,Orange)</v>
      </c>
      <c r="N1314" t="str">
        <f ca="1">IF(INDEX(Sheet1!B:B,Table2[[#This Row],[//]])="","",INDEX(Sheet1!B:B,Table2[[#This Row],[//]]))</f>
        <v>144 pcs</v>
      </c>
      <c r="O1314" s="4">
        <f ca="1">IF(INDEX(Sheet1!C:C,Table2[[#This Row],[//]])="","",INDEX(Sheet1!C:C,Table2[[#This Row],[//]]))</f>
        <v>32500</v>
      </c>
      <c r="P1314" s="2" t="str">
        <f ca="1">IF(INDEX(Sheet1!D:D,Table2[[#This Row],[//]])="","",INDEX(Sheet1!D:D,Table2[[#This Row],[//]]))</f>
        <v>pc</v>
      </c>
      <c r="Q1314" s="2" t="str">
        <f ca="1">IF(INDEX(Sheet1!E:E,Table2[[#This Row],[//]])="","",INDEX(Sheet1!E:E,Table2[[#This Row],[//]]))</f>
        <v>++</v>
      </c>
    </row>
    <row r="1315" spans="1:17" x14ac:dyDescent="0.25">
      <c r="A1315" s="2">
        <f>IF(OR(Sheet1!A1315=Table1[[#Headers],[NAMA BARANG "JOYKO"]],Sheet1!A1315=""),"",ROW(Sheet1!A1315))</f>
        <v>1315</v>
      </c>
      <c r="B1315" s="2">
        <f>IF(Table1[[#This Row],[NAMA BARANG "JOYKO"]]="","",COUNT(B$2:B1314)+1)</f>
        <v>1243</v>
      </c>
      <c r="C1315" s="2" t="str">
        <f>INDEX(Sheet1!A:A,INDEX(Table1[NAMA BARANG "JOYKO"],MATCH(ROW()-2,Table1[1])))</f>
        <v xml:space="preserve">Pencil P-101 (2B) Animal Kingdom2 </v>
      </c>
      <c r="D1315" s="2" t="str">
        <f t="shared" si="20"/>
        <v>C2:C1314</v>
      </c>
      <c r="E1315" s="2">
        <f ca="1">IF(_xlfn.IFNA(MATCH(Table1[[#This Row],[2]],INDIRECT(Table1[[#This Row],[3]]),0),0)=0,INDEX(Table1[NAMA BARANG "JOYKO"],MATCH(ROW()-2,Table1[1])),"")</f>
        <v>1391</v>
      </c>
      <c r="F1315" s="2">
        <f ca="1">IF(Table1[4]="","",COUNT(F$2:F1314)+1)</f>
        <v>1287</v>
      </c>
      <c r="G1315" s="2" t="str">
        <f ca="1">CELL("FORMAT",Table1[7])</f>
        <v>G</v>
      </c>
      <c r="H1315" s="2"/>
      <c r="I1315" s="2"/>
      <c r="J1315" s="2"/>
      <c r="L1315">
        <f ca="1">INDEX(Table1[4],MATCH(ROW()-2,Table1[5]))</f>
        <v>1417</v>
      </c>
      <c r="M1315" t="str">
        <f ca="1">INDEX(Sheet1!A:A,Table2[[#This Row],[//]])</f>
        <v>Pencil case PC-5003 (Blue,Brown,Green)</v>
      </c>
      <c r="N1315" t="str">
        <f ca="1">IF(INDEX(Sheet1!B:B,Table2[[#This Row],[//]])="","",INDEX(Sheet1!B:B,Table2[[#This Row],[//]]))</f>
        <v>36pcs x 4bxs</v>
      </c>
      <c r="O1315" s="4">
        <f ca="1">IF(INDEX(Sheet1!C:C,Table2[[#This Row],[//]])="","",INDEX(Sheet1!C:C,Table2[[#This Row],[//]]))</f>
        <v>49000</v>
      </c>
      <c r="P1315" s="2" t="str">
        <f ca="1">IF(INDEX(Sheet1!D:D,Table2[[#This Row],[//]])="","",INDEX(Sheet1!D:D,Table2[[#This Row],[//]]))</f>
        <v>pc</v>
      </c>
      <c r="Q1315" s="2" t="str">
        <f ca="1">IF(INDEX(Sheet1!E:E,Table2[[#This Row],[//]])="","",INDEX(Sheet1!E:E,Table2[[#This Row],[//]]))</f>
        <v>++</v>
      </c>
    </row>
    <row r="1316" spans="1:17" x14ac:dyDescent="0.25">
      <c r="A1316" s="2">
        <f>IF(OR(Sheet1!A1316=Table1[[#Headers],[NAMA BARANG "JOYKO"]],Sheet1!A1316=""),"",ROW(Sheet1!A1316))</f>
        <v>1316</v>
      </c>
      <c r="B1316" s="2">
        <f>IF(Table1[[#This Row],[NAMA BARANG "JOYKO"]]="","",COUNT(B$2:B1315)+1)</f>
        <v>1244</v>
      </c>
      <c r="C1316" s="2" t="str">
        <f>INDEX(Sheet1!A:A,INDEX(Table1[NAMA BARANG "JOYKO"],MATCH(ROW()-2,Table1[1])))</f>
        <v xml:space="preserve">Pencil P-102 (2B) Glowy </v>
      </c>
      <c r="D1316" s="2" t="str">
        <f t="shared" si="20"/>
        <v>C2:C1315</v>
      </c>
      <c r="E1316" s="2">
        <f ca="1">IF(_xlfn.IFNA(MATCH(Table1[[#This Row],[2]],INDIRECT(Table1[[#This Row],[3]]),0),0)=0,INDEX(Table1[NAMA BARANG "JOYKO"],MATCH(ROW()-2,Table1[1])),"")</f>
        <v>1392</v>
      </c>
      <c r="F1316" s="2">
        <f ca="1">IF(Table1[4]="","",COUNT(F$2:F1315)+1)</f>
        <v>1288</v>
      </c>
      <c r="G1316" s="2" t="str">
        <f ca="1">CELL("FORMAT",Table1[7])</f>
        <v>G</v>
      </c>
      <c r="H1316" s="2"/>
      <c r="I1316" s="2"/>
      <c r="J1316" s="2"/>
      <c r="L1316">
        <f ca="1">INDEX(Table1[4],MATCH(ROW()-2,Table1[5]))</f>
        <v>1418</v>
      </c>
      <c r="M1316" t="str">
        <f ca="1">INDEX(Sheet1!A:A,Table2[[#This Row],[//]])</f>
        <v xml:space="preserve">Pencil case PC-5004 (Dark Blue,Grey,Red) </v>
      </c>
      <c r="N1316" t="str">
        <f ca="1">IF(INDEX(Sheet1!B:B,Table2[[#This Row],[//]])="","",INDEX(Sheet1!B:B,Table2[[#This Row],[//]]))</f>
        <v>36pcs x 4bxs</v>
      </c>
      <c r="O1316" s="4">
        <f ca="1">IF(INDEX(Sheet1!C:C,Table2[[#This Row],[//]])="","",INDEX(Sheet1!C:C,Table2[[#This Row],[//]]))</f>
        <v>52000</v>
      </c>
      <c r="P1316" s="2" t="str">
        <f ca="1">IF(INDEX(Sheet1!D:D,Table2[[#This Row],[//]])="","",INDEX(Sheet1!D:D,Table2[[#This Row],[//]]))</f>
        <v>pc</v>
      </c>
      <c r="Q1316" s="2" t="str">
        <f ca="1">IF(INDEX(Sheet1!E:E,Table2[[#This Row],[//]])="","",INDEX(Sheet1!E:E,Table2[[#This Row],[//]]))</f>
        <v>++</v>
      </c>
    </row>
    <row r="1317" spans="1:17" x14ac:dyDescent="0.25">
      <c r="A1317" s="2">
        <f>IF(OR(Sheet1!A1317=Table1[[#Headers],[NAMA BARANG "JOYKO"]],Sheet1!A1317=""),"",ROW(Sheet1!A1317))</f>
        <v>1317</v>
      </c>
      <c r="B1317" s="2">
        <f>IF(Table1[[#This Row],[NAMA BARANG "JOYKO"]]="","",COUNT(B$2:B1316)+1)</f>
        <v>1245</v>
      </c>
      <c r="C1317" s="2" t="str">
        <f>INDEX(Sheet1!A:A,INDEX(Table1[NAMA BARANG "JOYKO"],MATCH(ROW()-2,Table1[1])))</f>
        <v>Pencil P-103 (2B)</v>
      </c>
      <c r="D1317" s="2" t="str">
        <f t="shared" si="20"/>
        <v>C2:C1316</v>
      </c>
      <c r="E1317" s="2">
        <f ca="1">IF(_xlfn.IFNA(MATCH(Table1[[#This Row],[2]],INDIRECT(Table1[[#This Row],[3]]),0),0)=0,INDEX(Table1[NAMA BARANG "JOYKO"],MATCH(ROW()-2,Table1[1])),"")</f>
        <v>1393</v>
      </c>
      <c r="F1317" s="2">
        <f ca="1">IF(Table1[4]="","",COUNT(F$2:F1316)+1)</f>
        <v>1289</v>
      </c>
      <c r="G1317" s="2" t="str">
        <f ca="1">CELL("FORMAT",Table1[7])</f>
        <v>G</v>
      </c>
      <c r="H1317" s="2"/>
      <c r="I1317" s="2"/>
      <c r="J1317" s="2"/>
      <c r="L1317">
        <f ca="1">INDEX(Table1[4],MATCH(ROW()-2,Table1[5]))</f>
        <v>1419</v>
      </c>
      <c r="M1317" t="str">
        <f ca="1">INDEX(Sheet1!A:A,Table2[[#This Row],[//]])</f>
        <v xml:space="preserve">Pencil case PC-5005 (Black,Brown Grey,Dark Blue) </v>
      </c>
      <c r="N1317" t="str">
        <f ca="1">IF(INDEX(Sheet1!B:B,Table2[[#This Row],[//]])="","",INDEX(Sheet1!B:B,Table2[[#This Row],[//]]))</f>
        <v>36pcs x 4bxs</v>
      </c>
      <c r="O1317" s="4">
        <f ca="1">IF(INDEX(Sheet1!C:C,Table2[[#This Row],[//]])="","",INDEX(Sheet1!C:C,Table2[[#This Row],[//]]))</f>
        <v>46800</v>
      </c>
      <c r="P1317" s="2" t="str">
        <f ca="1">IF(INDEX(Sheet1!D:D,Table2[[#This Row],[//]])="","",INDEX(Sheet1!D:D,Table2[[#This Row],[//]]))</f>
        <v>pc</v>
      </c>
      <c r="Q1317" s="2" t="str">
        <f ca="1">IF(INDEX(Sheet1!E:E,Table2[[#This Row],[//]])="","",INDEX(Sheet1!E:E,Table2[[#This Row],[//]]))</f>
        <v>++</v>
      </c>
    </row>
    <row r="1318" spans="1:17" x14ac:dyDescent="0.25">
      <c r="A1318" s="2">
        <f>IF(OR(Sheet1!A1318=Table1[[#Headers],[NAMA BARANG "JOYKO"]],Sheet1!A1318=""),"",ROW(Sheet1!A1318))</f>
        <v>1318</v>
      </c>
      <c r="B1318" s="2">
        <f>IF(Table1[[#This Row],[NAMA BARANG "JOYKO"]]="","",COUNT(B$2:B1317)+1)</f>
        <v>1246</v>
      </c>
      <c r="C1318" s="2" t="str">
        <f>INDEX(Sheet1!A:A,INDEX(Table1[NAMA BARANG "JOYKO"],MATCH(ROW()-2,Table1[1])))</f>
        <v>Pencil P-104 (2B) Metallic</v>
      </c>
      <c r="D1318" s="2" t="str">
        <f t="shared" si="20"/>
        <v>C2:C1317</v>
      </c>
      <c r="E1318" s="2">
        <f ca="1">IF(_xlfn.IFNA(MATCH(Table1[[#This Row],[2]],INDIRECT(Table1[[#This Row],[3]]),0),0)=0,INDEX(Table1[NAMA BARANG "JOYKO"],MATCH(ROW()-2,Table1[1])),"")</f>
        <v>1394</v>
      </c>
      <c r="F1318" s="2">
        <f ca="1">IF(Table1[4]="","",COUNT(F$2:F1317)+1)</f>
        <v>1290</v>
      </c>
      <c r="G1318" s="2" t="str">
        <f ca="1">CELL("FORMAT",Table1[7])</f>
        <v>G</v>
      </c>
      <c r="H1318" s="2"/>
      <c r="I1318" s="2"/>
      <c r="J1318" s="2"/>
      <c r="L1318">
        <f ca="1">INDEX(Table1[4],MATCH(ROW()-2,Table1[5]))</f>
        <v>1420</v>
      </c>
      <c r="M1318" t="str">
        <f ca="1">INDEX(Sheet1!A:A,Table2[[#This Row],[//]])</f>
        <v>Pencil case PC-5006 (Black,Blue,Grey)</v>
      </c>
      <c r="N1318" t="str">
        <f ca="1">IF(INDEX(Sheet1!B:B,Table2[[#This Row],[//]])="","",INDEX(Sheet1!B:B,Table2[[#This Row],[//]]))</f>
        <v>36pcs x 4bxs</v>
      </c>
      <c r="O1318" s="4">
        <f ca="1">IF(INDEX(Sheet1!C:C,Table2[[#This Row],[//]])="","",INDEX(Sheet1!C:C,Table2[[#This Row],[//]]))</f>
        <v>48000</v>
      </c>
      <c r="P1318" s="2" t="str">
        <f ca="1">IF(INDEX(Sheet1!D:D,Table2[[#This Row],[//]])="","",INDEX(Sheet1!D:D,Table2[[#This Row],[//]]))</f>
        <v>pc</v>
      </c>
      <c r="Q1318" s="2" t="str">
        <f ca="1">IF(INDEX(Sheet1!E:E,Table2[[#This Row],[//]])="","",INDEX(Sheet1!E:E,Table2[[#This Row],[//]]))</f>
        <v>++</v>
      </c>
    </row>
    <row r="1319" spans="1:17" x14ac:dyDescent="0.25">
      <c r="A1319" s="2">
        <f>IF(OR(Sheet1!A1319=Table1[[#Headers],[NAMA BARANG "JOYKO"]],Sheet1!A1319=""),"",ROW(Sheet1!A1319))</f>
        <v>1319</v>
      </c>
      <c r="B1319" s="2">
        <f>IF(Table1[[#This Row],[NAMA BARANG "JOYKO"]]="","",COUNT(B$2:B1318)+1)</f>
        <v>1247</v>
      </c>
      <c r="C1319" s="2" t="str">
        <f>INDEX(Sheet1!A:A,INDEX(Table1[NAMA BARANG "JOYKO"],MATCH(ROW()-2,Table1[1])))</f>
        <v xml:space="preserve">Pencil P-105 (2B) </v>
      </c>
      <c r="D1319" s="2" t="str">
        <f t="shared" si="20"/>
        <v>C2:C1318</v>
      </c>
      <c r="E1319" s="2">
        <f ca="1">IF(_xlfn.IFNA(MATCH(Table1[[#This Row],[2]],INDIRECT(Table1[[#This Row],[3]]),0),0)=0,INDEX(Table1[NAMA BARANG "JOYKO"],MATCH(ROW()-2,Table1[1])),"")</f>
        <v>1395</v>
      </c>
      <c r="F1319" s="2">
        <f ca="1">IF(Table1[4]="","",COUNT(F$2:F1318)+1)</f>
        <v>1291</v>
      </c>
      <c r="G1319" s="2" t="str">
        <f ca="1">CELL("FORMAT",Table1[7])</f>
        <v>G</v>
      </c>
      <c r="H1319" s="2"/>
      <c r="I1319" s="2"/>
      <c r="J1319" s="2"/>
      <c r="L1319">
        <f ca="1">INDEX(Table1[4],MATCH(ROW()-2,Table1[5]))</f>
        <v>1421</v>
      </c>
      <c r="M1319" t="str">
        <f ca="1">INDEX(Sheet1!A:A,Table2[[#This Row],[//]])</f>
        <v xml:space="preserve">Pencil case PC-5007 (Brown,Blue,Pink) </v>
      </c>
      <c r="N1319" t="str">
        <f ca="1">IF(INDEX(Sheet1!B:B,Table2[[#This Row],[//]])="","",INDEX(Sheet1!B:B,Table2[[#This Row],[//]]))</f>
        <v>36pcs x 4bxs</v>
      </c>
      <c r="O1319" s="4">
        <f ca="1">IF(INDEX(Sheet1!C:C,Table2[[#This Row],[//]])="","",INDEX(Sheet1!C:C,Table2[[#This Row],[//]]))</f>
        <v>41000</v>
      </c>
      <c r="P1319" s="2" t="str">
        <f ca="1">IF(INDEX(Sheet1!D:D,Table2[[#This Row],[//]])="","",INDEX(Sheet1!D:D,Table2[[#This Row],[//]]))</f>
        <v>pc</v>
      </c>
      <c r="Q1319" s="2" t="str">
        <f ca="1">IF(INDEX(Sheet1!E:E,Table2[[#This Row],[//]])="","",INDEX(Sheet1!E:E,Table2[[#This Row],[//]]))</f>
        <v>++</v>
      </c>
    </row>
    <row r="1320" spans="1:17" x14ac:dyDescent="0.25">
      <c r="A1320" s="2" t="str">
        <f>IF(OR(Sheet1!A1320=Table1[[#Headers],[NAMA BARANG "JOYKO"]],Sheet1!A1320=""),"",ROW(Sheet1!A1320))</f>
        <v/>
      </c>
      <c r="B1320" s="2" t="str">
        <f>IF(Table1[[#This Row],[NAMA BARANG "JOYKO"]]="","",COUNT(B$2:B1319)+1)</f>
        <v/>
      </c>
      <c r="C1320" s="2" t="str">
        <f>INDEX(Sheet1!A:A,INDEX(Table1[NAMA BARANG "JOYKO"],MATCH(ROW()-2,Table1[1])))</f>
        <v xml:space="preserve">Pencil P-106 (2B) Bug Land </v>
      </c>
      <c r="D1320" s="2" t="str">
        <f t="shared" si="20"/>
        <v>C2:C1319</v>
      </c>
      <c r="E1320" s="2">
        <f ca="1">IF(_xlfn.IFNA(MATCH(Table1[[#This Row],[2]],INDIRECT(Table1[[#This Row],[3]]),0),0)=0,INDEX(Table1[NAMA BARANG "JOYKO"],MATCH(ROW()-2,Table1[1])),"")</f>
        <v>1396</v>
      </c>
      <c r="F1320" s="2">
        <f ca="1">IF(Table1[4]="","",COUNT(F$2:F1319)+1)</f>
        <v>1292</v>
      </c>
      <c r="G1320" s="2" t="str">
        <f ca="1">CELL("FORMAT",Table1[7])</f>
        <v>G</v>
      </c>
      <c r="H1320" s="2"/>
      <c r="I1320" s="2"/>
      <c r="J1320" s="2"/>
      <c r="L1320">
        <f ca="1">INDEX(Table1[4],MATCH(ROW()-2,Table1[5]))</f>
        <v>1422</v>
      </c>
      <c r="M1320" t="str">
        <f ca="1">INDEX(Sheet1!A:A,Table2[[#This Row],[//]])</f>
        <v xml:space="preserve">Pencil case PC-5008 (Blue,Grey,Purple) </v>
      </c>
      <c r="N1320" t="str">
        <f ca="1">IF(INDEX(Sheet1!B:B,Table2[[#This Row],[//]])="","",INDEX(Sheet1!B:B,Table2[[#This Row],[//]]))</f>
        <v>36pcs x 4bxs</v>
      </c>
      <c r="O1320" s="4">
        <f ca="1">IF(INDEX(Sheet1!C:C,Table2[[#This Row],[//]])="","",INDEX(Sheet1!C:C,Table2[[#This Row],[//]]))</f>
        <v>63500</v>
      </c>
      <c r="P1320" s="2" t="str">
        <f ca="1">IF(INDEX(Sheet1!D:D,Table2[[#This Row],[//]])="","",INDEX(Sheet1!D:D,Table2[[#This Row],[//]]))</f>
        <v>pc</v>
      </c>
      <c r="Q1320" s="2" t="str">
        <f ca="1">IF(INDEX(Sheet1!E:E,Table2[[#This Row],[//]])="","",INDEX(Sheet1!E:E,Table2[[#This Row],[//]]))</f>
        <v>++</v>
      </c>
    </row>
    <row r="1321" spans="1:17" x14ac:dyDescent="0.25">
      <c r="A1321" s="2" t="str">
        <f>IF(OR(Sheet1!A1321=Table1[[#Headers],[NAMA BARANG "JOYKO"]],Sheet1!A1321=""),"",ROW(Sheet1!A1321))</f>
        <v/>
      </c>
      <c r="B1321" s="2" t="str">
        <f>IF(Table1[[#This Row],[NAMA BARANG "JOYKO"]]="","",COUNT(B$2:B1320)+1)</f>
        <v/>
      </c>
      <c r="C1321" s="2" t="str">
        <f>INDEX(Sheet1!A:A,INDEX(Table1[NAMA BARANG "JOYKO"],MATCH(ROW()-2,Table1[1])))</f>
        <v>Pencil P-107 (2B) Metallic</v>
      </c>
      <c r="D1321" s="2" t="str">
        <f t="shared" si="20"/>
        <v>C2:C1320</v>
      </c>
      <c r="E1321" s="2">
        <f ca="1">IF(_xlfn.IFNA(MATCH(Table1[[#This Row],[2]],INDIRECT(Table1[[#This Row],[3]]),0),0)=0,INDEX(Table1[NAMA BARANG "JOYKO"],MATCH(ROW()-2,Table1[1])),"")</f>
        <v>1397</v>
      </c>
      <c r="F1321" s="2">
        <f ca="1">IF(Table1[4]="","",COUNT(F$2:F1320)+1)</f>
        <v>1293</v>
      </c>
      <c r="G1321" s="2" t="str">
        <f ca="1">CELL("FORMAT",Table1[7])</f>
        <v>G</v>
      </c>
      <c r="H1321" s="2"/>
      <c r="I1321" s="2"/>
      <c r="J1321" s="2"/>
      <c r="L1321">
        <f ca="1">INDEX(Table1[4],MATCH(ROW()-2,Table1[5]))</f>
        <v>1423</v>
      </c>
      <c r="M1321" t="str">
        <f ca="1">INDEX(Sheet1!A:A,Table2[[#This Row],[//]])</f>
        <v xml:space="preserve">Pencil case PC-5009 (Dark Blue,Green,Orange) </v>
      </c>
      <c r="N1321" t="str">
        <f ca="1">IF(INDEX(Sheet1!B:B,Table2[[#This Row],[//]])="","",INDEX(Sheet1!B:B,Table2[[#This Row],[//]]))</f>
        <v>36pcs x 4bxs</v>
      </c>
      <c r="O1321" s="4">
        <f ca="1">IF(INDEX(Sheet1!C:C,Table2[[#This Row],[//]])="","",INDEX(Sheet1!C:C,Table2[[#This Row],[//]]))</f>
        <v>61000</v>
      </c>
      <c r="P1321" s="2" t="str">
        <f ca="1">IF(INDEX(Sheet1!D:D,Table2[[#This Row],[//]])="","",INDEX(Sheet1!D:D,Table2[[#This Row],[//]]))</f>
        <v>pc</v>
      </c>
      <c r="Q1321" s="2" t="str">
        <f ca="1">IF(INDEX(Sheet1!E:E,Table2[[#This Row],[//]])="","",INDEX(Sheet1!E:E,Table2[[#This Row],[//]]))</f>
        <v>++</v>
      </c>
    </row>
    <row r="1322" spans="1:17" x14ac:dyDescent="0.25">
      <c r="A1322" s="2" t="str">
        <f>IF(OR(Sheet1!A1322=Table1[[#Headers],[NAMA BARANG "JOYKO"]],Sheet1!A1322=""),"",ROW(Sheet1!A1322))</f>
        <v/>
      </c>
      <c r="B1322" s="2" t="str">
        <f>IF(Table1[[#This Row],[NAMA BARANG "JOYKO"]]="","",COUNT(B$2:B1321)+1)</f>
        <v/>
      </c>
      <c r="C1322" s="2" t="str">
        <f>INDEX(Sheet1!A:A,INDEX(Table1[NAMA BARANG "JOYKO"],MATCH(ROW()-2,Table1[1])))</f>
        <v>Pencil P-108 (2B)</v>
      </c>
      <c r="D1322" s="2" t="str">
        <f t="shared" si="20"/>
        <v>C2:C1321</v>
      </c>
      <c r="E1322" s="2">
        <f ca="1">IF(_xlfn.IFNA(MATCH(Table1[[#This Row],[2]],INDIRECT(Table1[[#This Row],[3]]),0),0)=0,INDEX(Table1[NAMA BARANG "JOYKO"],MATCH(ROW()-2,Table1[1])),"")</f>
        <v>1398</v>
      </c>
      <c r="F1322" s="2">
        <f ca="1">IF(Table1[4]="","",COUNT(F$2:F1321)+1)</f>
        <v>1294</v>
      </c>
      <c r="G1322" s="2" t="str">
        <f ca="1">CELL("FORMAT",Table1[7])</f>
        <v>G</v>
      </c>
      <c r="H1322" s="2"/>
      <c r="I1322" s="2"/>
      <c r="J1322" s="2"/>
      <c r="L1322">
        <f ca="1">INDEX(Table1[4],MATCH(ROW()-2,Table1[5]))</f>
        <v>1424</v>
      </c>
      <c r="M1322" t="str">
        <f ca="1">INDEX(Sheet1!A:A,Table2[[#This Row],[//]])</f>
        <v xml:space="preserve">Pencil case PC-5010 (Black,Blue,Brown) </v>
      </c>
      <c r="N1322" t="str">
        <f ca="1">IF(INDEX(Sheet1!B:B,Table2[[#This Row],[//]])="","",INDEX(Sheet1!B:B,Table2[[#This Row],[//]]))</f>
        <v>36pcs x 4bxs</v>
      </c>
      <c r="O1322" s="4">
        <f ca="1">IF(INDEX(Sheet1!C:C,Table2[[#This Row],[//]])="","",INDEX(Sheet1!C:C,Table2[[#This Row],[//]]))</f>
        <v>40800</v>
      </c>
      <c r="P1322" s="2" t="str">
        <f ca="1">IF(INDEX(Sheet1!D:D,Table2[[#This Row],[//]])="","",INDEX(Sheet1!D:D,Table2[[#This Row],[//]]))</f>
        <v>pc</v>
      </c>
      <c r="Q1322" s="2" t="str">
        <f ca="1">IF(INDEX(Sheet1!E:E,Table2[[#This Row],[//]])="","",INDEX(Sheet1!E:E,Table2[[#This Row],[//]]))</f>
        <v>++</v>
      </c>
    </row>
    <row r="1323" spans="1:17" x14ac:dyDescent="0.25">
      <c r="A1323" s="2">
        <f>IF(OR(Sheet1!A1323=Table1[[#Headers],[NAMA BARANG "JOYKO"]],Sheet1!A1323=""),"",ROW(Sheet1!A1323))</f>
        <v>1323</v>
      </c>
      <c r="B1323" s="2">
        <f>IF(Table1[[#This Row],[NAMA BARANG "JOYKO"]]="","",COUNT(B$2:B1322)+1)</f>
        <v>1248</v>
      </c>
      <c r="C1323" s="2" t="str">
        <f>INDEX(Sheet1!A:A,INDEX(Table1[NAMA BARANG "JOYKO"],MATCH(ROW()-2,Table1[1])))</f>
        <v>Pencil P-109 (2B) Fruity</v>
      </c>
      <c r="D1323" s="2" t="str">
        <f t="shared" si="20"/>
        <v>C2:C1322</v>
      </c>
      <c r="E1323" s="2">
        <f ca="1">IF(_xlfn.IFNA(MATCH(Table1[[#This Row],[2]],INDIRECT(Table1[[#This Row],[3]]),0),0)=0,INDEX(Table1[NAMA BARANG "JOYKO"],MATCH(ROW()-2,Table1[1])),"")</f>
        <v>1399</v>
      </c>
      <c r="F1323" s="2">
        <f ca="1">IF(Table1[4]="","",COUNT(F$2:F1322)+1)</f>
        <v>1295</v>
      </c>
      <c r="G1323" s="2" t="str">
        <f ca="1">CELL("FORMAT",Table1[7])</f>
        <v>G</v>
      </c>
      <c r="H1323" s="2"/>
      <c r="I1323" s="2"/>
      <c r="J1323" s="2"/>
      <c r="L1323">
        <f ca="1">INDEX(Table1[4],MATCH(ROW()-2,Table1[5]))</f>
        <v>1425</v>
      </c>
      <c r="M1323" t="str">
        <f ca="1">INDEX(Sheet1!A:A,Table2[[#This Row],[//]])</f>
        <v xml:space="preserve">Pencil case PC-5011 (Blue,Pink,Yellow) </v>
      </c>
      <c r="N1323" t="str">
        <f ca="1">IF(INDEX(Sheet1!B:B,Table2[[#This Row],[//]])="","",INDEX(Sheet1!B:B,Table2[[#This Row],[//]]))</f>
        <v>24pcs x 6bxs</v>
      </c>
      <c r="O1323" s="4">
        <f ca="1">IF(INDEX(Sheet1!C:C,Table2[[#This Row],[//]])="","",INDEX(Sheet1!C:C,Table2[[#This Row],[//]]))</f>
        <v>13900</v>
      </c>
      <c r="P1323" s="2" t="str">
        <f ca="1">IF(INDEX(Sheet1!D:D,Table2[[#This Row],[//]])="","",INDEX(Sheet1!D:D,Table2[[#This Row],[//]]))</f>
        <v>pc</v>
      </c>
      <c r="Q1323" s="2" t="str">
        <f ca="1">IF(INDEX(Sheet1!E:E,Table2[[#This Row],[//]])="","",INDEX(Sheet1!E:E,Table2[[#This Row],[//]]))</f>
        <v>++</v>
      </c>
    </row>
    <row r="1324" spans="1:17" x14ac:dyDescent="0.25">
      <c r="A1324" s="2">
        <f>IF(OR(Sheet1!A1324=Table1[[#Headers],[NAMA BARANG "JOYKO"]],Sheet1!A1324=""),"",ROW(Sheet1!A1324))</f>
        <v>1324</v>
      </c>
      <c r="B1324" s="2">
        <f>IF(Table1[[#This Row],[NAMA BARANG "JOYKO"]]="","",COUNT(B$2:B1323)+1)</f>
        <v>1249</v>
      </c>
      <c r="C1324" s="2" t="str">
        <f>INDEX(Sheet1!A:A,INDEX(Table1[NAMA BARANG "JOYKO"],MATCH(ROW()-2,Table1[1])))</f>
        <v>Pencil P-111 (2B)</v>
      </c>
      <c r="D1324" s="2" t="str">
        <f t="shared" si="20"/>
        <v>C2:C1323</v>
      </c>
      <c r="E1324" s="2">
        <f ca="1">IF(_xlfn.IFNA(MATCH(Table1[[#This Row],[2]],INDIRECT(Table1[[#This Row],[3]]),0),0)=0,INDEX(Table1[NAMA BARANG "JOYKO"],MATCH(ROW()-2,Table1[1])),"")</f>
        <v>1400</v>
      </c>
      <c r="F1324" s="2">
        <f ca="1">IF(Table1[4]="","",COUNT(F$2:F1323)+1)</f>
        <v>1296</v>
      </c>
      <c r="G1324" s="2" t="str">
        <f ca="1">CELL("FORMAT",Table1[7])</f>
        <v>G</v>
      </c>
      <c r="H1324" s="2"/>
      <c r="I1324" s="2"/>
      <c r="J1324" s="2"/>
      <c r="L1324">
        <f ca="1">INDEX(Table1[4],MATCH(ROW()-2,Table1[5]))</f>
        <v>1426</v>
      </c>
      <c r="M1324" t="str">
        <f ca="1">INDEX(Sheet1!A:A,Table2[[#This Row],[//]])</f>
        <v>Pencil case PC-0618</v>
      </c>
      <c r="N1324" t="str">
        <f ca="1">IF(INDEX(Sheet1!B:B,Table2[[#This Row],[//]])="","",INDEX(Sheet1!B:B,Table2[[#This Row],[//]]))</f>
        <v>24pcs x 12bxs</v>
      </c>
      <c r="O1324" s="4">
        <f ca="1">IF(INDEX(Sheet1!C:C,Table2[[#This Row],[//]])="","",INDEX(Sheet1!C:C,Table2[[#This Row],[//]]))</f>
        <v>4000</v>
      </c>
      <c r="P1324" s="2" t="str">
        <f ca="1">IF(INDEX(Sheet1!D:D,Table2[[#This Row],[//]])="","",INDEX(Sheet1!D:D,Table2[[#This Row],[//]]))</f>
        <v>pc</v>
      </c>
      <c r="Q1324" s="2" t="str">
        <f ca="1">IF(INDEX(Sheet1!E:E,Table2[[#This Row],[//]])="","",INDEX(Sheet1!E:E,Table2[[#This Row],[//]]))</f>
        <v>++</v>
      </c>
    </row>
    <row r="1325" spans="1:17" x14ac:dyDescent="0.25">
      <c r="A1325" s="2">
        <f>IF(OR(Sheet1!A1325=Table1[[#Headers],[NAMA BARANG "JOYKO"]],Sheet1!A1325=""),"",ROW(Sheet1!A1325))</f>
        <v>1325</v>
      </c>
      <c r="B1325" s="2">
        <f>IF(Table1[[#This Row],[NAMA BARANG "JOYKO"]]="","",COUNT(B$2:B1324)+1)</f>
        <v>1250</v>
      </c>
      <c r="C1325" s="2" t="str">
        <f>INDEX(Sheet1!A:A,INDEX(Table1[NAMA BARANG "JOYKO"],MATCH(ROW()-2,Table1[1])))</f>
        <v>Pencil P-112 (2B)</v>
      </c>
      <c r="D1325" s="2" t="str">
        <f t="shared" si="20"/>
        <v>C2:C1324</v>
      </c>
      <c r="E1325" s="2">
        <f ca="1">IF(_xlfn.IFNA(MATCH(Table1[[#This Row],[2]],INDIRECT(Table1[[#This Row],[3]]),0),0)=0,INDEX(Table1[NAMA BARANG "JOYKO"],MATCH(ROW()-2,Table1[1])),"")</f>
        <v>1401</v>
      </c>
      <c r="F1325" s="2">
        <f ca="1">IF(Table1[4]="","",COUNT(F$2:F1324)+1)</f>
        <v>1297</v>
      </c>
      <c r="G1325" s="2" t="str">
        <f ca="1">CELL("FORMAT",Table1[7])</f>
        <v>G</v>
      </c>
      <c r="H1325" s="2"/>
      <c r="I1325" s="2"/>
      <c r="J1325" s="2"/>
      <c r="L1325">
        <f ca="1">INDEX(Table1[4],MATCH(ROW()-2,Table1[5]))</f>
        <v>1427</v>
      </c>
      <c r="M1325" t="str">
        <f ca="1">INDEX(Sheet1!A:A,Table2[[#This Row],[//]])</f>
        <v xml:space="preserve">Pencil case PC-0717 </v>
      </c>
      <c r="N1325" t="str">
        <f ca="1">IF(INDEX(Sheet1!B:B,Table2[[#This Row],[//]])="","",INDEX(Sheet1!B:B,Table2[[#This Row],[//]]))</f>
        <v>24pcs x 12bxs</v>
      </c>
      <c r="O1325" s="4">
        <f ca="1">IF(INDEX(Sheet1!C:C,Table2[[#This Row],[//]])="","",INDEX(Sheet1!C:C,Table2[[#This Row],[//]]))</f>
        <v>4000</v>
      </c>
      <c r="P1325" s="2" t="str">
        <f ca="1">IF(INDEX(Sheet1!D:D,Table2[[#This Row],[//]])="","",INDEX(Sheet1!D:D,Table2[[#This Row],[//]]))</f>
        <v>pc</v>
      </c>
      <c r="Q1325" s="2" t="str">
        <f ca="1">IF(INDEX(Sheet1!E:E,Table2[[#This Row],[//]])="","",INDEX(Sheet1!E:E,Table2[[#This Row],[//]]))</f>
        <v>++</v>
      </c>
    </row>
    <row r="1326" spans="1:17" x14ac:dyDescent="0.25">
      <c r="A1326" s="2">
        <f>IF(OR(Sheet1!A1326=Table1[[#Headers],[NAMA BARANG "JOYKO"]],Sheet1!A1326=""),"",ROW(Sheet1!A1326))</f>
        <v>1326</v>
      </c>
      <c r="B1326" s="2">
        <f>IF(Table1[[#This Row],[NAMA BARANG "JOYKO"]]="","",COUNT(B$2:B1325)+1)</f>
        <v>1251</v>
      </c>
      <c r="C1326" s="2" t="str">
        <f>INDEX(Sheet1!A:A,INDEX(Table1[NAMA BARANG "JOYKO"],MATCH(ROW()-2,Table1[1])))</f>
        <v>Pencil P-113 (2B)</v>
      </c>
      <c r="D1326" s="2" t="str">
        <f t="shared" si="20"/>
        <v>C2:C1325</v>
      </c>
      <c r="E1326" s="2">
        <f ca="1">IF(_xlfn.IFNA(MATCH(Table1[[#This Row],[2]],INDIRECT(Table1[[#This Row],[3]]),0),0)=0,INDEX(Table1[NAMA BARANG "JOYKO"],MATCH(ROW()-2,Table1[1])),"")</f>
        <v>1402</v>
      </c>
      <c r="F1326" s="2">
        <f ca="1">IF(Table1[4]="","",COUNT(F$2:F1325)+1)</f>
        <v>1298</v>
      </c>
      <c r="G1326" s="2" t="str">
        <f ca="1">CELL("FORMAT",Table1[7])</f>
        <v>G</v>
      </c>
      <c r="H1326" s="2"/>
      <c r="I1326" s="2"/>
      <c r="J1326" s="2"/>
      <c r="L1326">
        <f ca="1">INDEX(Table1[4],MATCH(ROW()-2,Table1[5]))</f>
        <v>1428</v>
      </c>
      <c r="M1326" t="str">
        <f ca="1">INDEX(Sheet1!A:A,Table2[[#This Row],[//]])</f>
        <v xml:space="preserve">Pencil case PC-0719 </v>
      </c>
      <c r="N1326" t="str">
        <f ca="1">IF(INDEX(Sheet1!B:B,Table2[[#This Row],[//]])="","",INDEX(Sheet1!B:B,Table2[[#This Row],[//]]))</f>
        <v>24pcs x 12bxs</v>
      </c>
      <c r="O1326" s="4">
        <f ca="1">IF(INDEX(Sheet1!C:C,Table2[[#This Row],[//]])="","",INDEX(Sheet1!C:C,Table2[[#This Row],[//]]))</f>
        <v>4800</v>
      </c>
      <c r="P1326" s="2" t="str">
        <f ca="1">IF(INDEX(Sheet1!D:D,Table2[[#This Row],[//]])="","",INDEX(Sheet1!D:D,Table2[[#This Row],[//]]))</f>
        <v>pc</v>
      </c>
      <c r="Q1326" s="2" t="str">
        <f ca="1">IF(INDEX(Sheet1!E:E,Table2[[#This Row],[//]])="","",INDEX(Sheet1!E:E,Table2[[#This Row],[//]]))</f>
        <v>++</v>
      </c>
    </row>
    <row r="1327" spans="1:17" x14ac:dyDescent="0.25">
      <c r="A1327" s="2">
        <f>IF(OR(Sheet1!A1327=Table1[[#Headers],[NAMA BARANG "JOYKO"]],Sheet1!A1327=""),"",ROW(Sheet1!A1327))</f>
        <v>1327</v>
      </c>
      <c r="B1327" s="2">
        <f>IF(Table1[[#This Row],[NAMA BARANG "JOYKO"]]="","",COUNT(B$2:B1326)+1)</f>
        <v>1252</v>
      </c>
      <c r="C1327" s="2" t="str">
        <f>INDEX(Sheet1!A:A,INDEX(Table1[NAMA BARANG "JOYKO"],MATCH(ROW()-2,Table1[1])))</f>
        <v>Pencil P-114 (2B)</v>
      </c>
      <c r="D1327" s="2" t="str">
        <f t="shared" si="20"/>
        <v>C2:C1326</v>
      </c>
      <c r="E1327" s="2">
        <f ca="1">IF(_xlfn.IFNA(MATCH(Table1[[#This Row],[2]],INDIRECT(Table1[[#This Row],[3]]),0),0)=0,INDEX(Table1[NAMA BARANG "JOYKO"],MATCH(ROW()-2,Table1[1])),"")</f>
        <v>1403</v>
      </c>
      <c r="F1327" s="2">
        <f ca="1">IF(Table1[4]="","",COUNT(F$2:F1326)+1)</f>
        <v>1299</v>
      </c>
      <c r="G1327" s="2" t="str">
        <f ca="1">CELL("FORMAT",Table1[7])</f>
        <v>G</v>
      </c>
      <c r="H1327" s="2"/>
      <c r="I1327" s="2"/>
      <c r="J1327" s="2"/>
      <c r="L1327">
        <f ca="1">INDEX(Table1[4],MATCH(ROW()-2,Table1[5]))</f>
        <v>1433</v>
      </c>
      <c r="M1327" s="3" t="str">
        <f ca="1">INDEX(Sheet1!A:A,Table2[[#This Row],[//]])</f>
        <v>PIANICA</v>
      </c>
      <c r="N1327" t="str">
        <f ca="1">IF(INDEX(Sheet1!B:B,Table2[[#This Row],[//]])="","",INDEX(Sheet1!B:B,Table2[[#This Row],[//]]))</f>
        <v/>
      </c>
      <c r="O1327" s="4" t="str">
        <f ca="1">IF(INDEX(Sheet1!C:C,Table2[[#This Row],[//]])="","",INDEX(Sheet1!C:C,Table2[[#This Row],[//]]))</f>
        <v/>
      </c>
      <c r="P1327" s="2" t="str">
        <f ca="1">IF(INDEX(Sheet1!D:D,Table2[[#This Row],[//]])="","",INDEX(Sheet1!D:D,Table2[[#This Row],[//]]))</f>
        <v/>
      </c>
      <c r="Q1327" s="2" t="str">
        <f ca="1">IF(INDEX(Sheet1!E:E,Table2[[#This Row],[//]])="","",INDEX(Sheet1!E:E,Table2[[#This Row],[//]]))</f>
        <v/>
      </c>
    </row>
    <row r="1328" spans="1:17" x14ac:dyDescent="0.25">
      <c r="A1328" s="2">
        <f>IF(OR(Sheet1!A1328=Table1[[#Headers],[NAMA BARANG "JOYKO"]],Sheet1!A1328=""),"",ROW(Sheet1!A1328))</f>
        <v>1328</v>
      </c>
      <c r="B1328" s="2">
        <f>IF(Table1[[#This Row],[NAMA BARANG "JOYKO"]]="","",COUNT(B$2:B1327)+1)</f>
        <v>1253</v>
      </c>
      <c r="C1328" s="2" t="str">
        <f>INDEX(Sheet1!A:A,INDEX(Table1[NAMA BARANG "JOYKO"],MATCH(ROW()-2,Table1[1])))</f>
        <v>Pencil P-115 (2B)</v>
      </c>
      <c r="D1328" s="2" t="str">
        <f t="shared" si="20"/>
        <v>C2:C1327</v>
      </c>
      <c r="E1328" s="2">
        <f ca="1">IF(_xlfn.IFNA(MATCH(Table1[[#This Row],[2]],INDIRECT(Table1[[#This Row],[3]]),0),0)=0,INDEX(Table1[NAMA BARANG "JOYKO"],MATCH(ROW()-2,Table1[1])),"")</f>
        <v>1404</v>
      </c>
      <c r="F1328" s="2">
        <f ca="1">IF(Table1[4]="","",COUNT(F$2:F1327)+1)</f>
        <v>1300</v>
      </c>
      <c r="G1328" s="2" t="str">
        <f ca="1">CELL("FORMAT",Table1[7])</f>
        <v>G</v>
      </c>
      <c r="H1328" s="2"/>
      <c r="I1328" s="2"/>
      <c r="J1328" s="2"/>
      <c r="L1328">
        <f ca="1">INDEX(Table1[4],MATCH(ROW()-2,Table1[5]))</f>
        <v>1434</v>
      </c>
      <c r="M1328" t="str">
        <f ca="1">INDEX(Sheet1!A:A,Table2[[#This Row],[//]])</f>
        <v>Pianica PNC-20 (Hard Case,Blue)</v>
      </c>
      <c r="N1328" t="str">
        <f ca="1">IF(INDEX(Sheet1!B:B,Table2[[#This Row],[//]])="","",INDEX(Sheet1!B:B,Table2[[#This Row],[//]]))</f>
        <v>12 pcs</v>
      </c>
      <c r="O1328" s="4">
        <f ca="1">IF(INDEX(Sheet1!C:C,Table2[[#This Row],[//]])="","",INDEX(Sheet1!C:C,Table2[[#This Row],[//]]))</f>
        <v>216000</v>
      </c>
      <c r="P1328" s="2" t="str">
        <f ca="1">IF(INDEX(Sheet1!D:D,Table2[[#This Row],[//]])="","",INDEX(Sheet1!D:D,Table2[[#This Row],[//]]))</f>
        <v>pc</v>
      </c>
      <c r="Q1328" s="2" t="str">
        <f ca="1">IF(INDEX(Sheet1!E:E,Table2[[#This Row],[//]])="","",INDEX(Sheet1!E:E,Table2[[#This Row],[//]]))</f>
        <v>++</v>
      </c>
    </row>
    <row r="1329" spans="1:17" x14ac:dyDescent="0.25">
      <c r="A1329" s="2">
        <f>IF(OR(Sheet1!A1329=Table1[[#Headers],[NAMA BARANG "JOYKO"]],Sheet1!A1329=""),"",ROW(Sheet1!A1329))</f>
        <v>1329</v>
      </c>
      <c r="B1329" s="2">
        <f>IF(Table1[[#This Row],[NAMA BARANG "JOYKO"]]="","",COUNT(B$2:B1328)+1)</f>
        <v>1254</v>
      </c>
      <c r="C1329" s="2" t="str">
        <f>INDEX(Sheet1!A:A,INDEX(Table1[NAMA BARANG "JOYKO"],MATCH(ROW()-2,Table1[1])))</f>
        <v>Pencil P-116 (2B)</v>
      </c>
      <c r="D1329" s="2" t="str">
        <f t="shared" si="20"/>
        <v>C2:C1328</v>
      </c>
      <c r="E1329" s="2">
        <f ca="1">IF(_xlfn.IFNA(MATCH(Table1[[#This Row],[2]],INDIRECT(Table1[[#This Row],[3]]),0),0)=0,INDEX(Table1[NAMA BARANG "JOYKO"],MATCH(ROW()-2,Table1[1])),"")</f>
        <v>1405</v>
      </c>
      <c r="F1329" s="2">
        <f ca="1">IF(Table1[4]="","",COUNT(F$2:F1328)+1)</f>
        <v>1301</v>
      </c>
      <c r="G1329" s="2" t="str">
        <f ca="1">CELL("FORMAT",Table1[7])</f>
        <v>G</v>
      </c>
      <c r="H1329" s="2"/>
      <c r="I1329" s="2"/>
      <c r="J1329" s="2"/>
      <c r="L1329">
        <f ca="1">INDEX(Table1[4],MATCH(ROW()-2,Table1[5]))</f>
        <v>1435</v>
      </c>
      <c r="M1329" t="str">
        <f ca="1">INDEX(Sheet1!A:A,Table2[[#This Row],[//]])</f>
        <v>Pianica PNC-21 (Hard Case,Pink)</v>
      </c>
      <c r="N1329" t="str">
        <f ca="1">IF(INDEX(Sheet1!B:B,Table2[[#This Row],[//]])="","",INDEX(Sheet1!B:B,Table2[[#This Row],[//]]))</f>
        <v>12 pcs</v>
      </c>
      <c r="O1329" s="4">
        <f ca="1">IF(INDEX(Sheet1!C:C,Table2[[#This Row],[//]])="","",INDEX(Sheet1!C:C,Table2[[#This Row],[//]]))</f>
        <v>216000</v>
      </c>
      <c r="P1329" s="2" t="str">
        <f ca="1">IF(INDEX(Sheet1!D:D,Table2[[#This Row],[//]])="","",INDEX(Sheet1!D:D,Table2[[#This Row],[//]]))</f>
        <v>pc</v>
      </c>
      <c r="Q1329" s="2" t="str">
        <f ca="1">IF(INDEX(Sheet1!E:E,Table2[[#This Row],[//]])="","",INDEX(Sheet1!E:E,Table2[[#This Row],[//]]))</f>
        <v>++</v>
      </c>
    </row>
    <row r="1330" spans="1:17" x14ac:dyDescent="0.25">
      <c r="A1330" s="2">
        <f>IF(OR(Sheet1!A1330=Table1[[#Headers],[NAMA BARANG "JOYKO"]],Sheet1!A1330=""),"",ROW(Sheet1!A1330))</f>
        <v>1330</v>
      </c>
      <c r="B1330" s="2">
        <f>IF(Table1[[#This Row],[NAMA BARANG "JOYKO"]]="","",COUNT(B$2:B1329)+1)</f>
        <v>1255</v>
      </c>
      <c r="C1330" s="2" t="str">
        <f>INDEX(Sheet1!A:A,INDEX(Table1[NAMA BARANG "JOYKO"],MATCH(ROW()-2,Table1[1])))</f>
        <v>Pencil P-117 (2B)</v>
      </c>
      <c r="D1330" s="2" t="str">
        <f t="shared" si="20"/>
        <v>C2:C1329</v>
      </c>
      <c r="E1330" s="2">
        <f ca="1">IF(_xlfn.IFNA(MATCH(Table1[[#This Row],[2]],INDIRECT(Table1[[#This Row],[3]]),0),0)=0,INDEX(Table1[NAMA BARANG "JOYKO"],MATCH(ROW()-2,Table1[1])),"")</f>
        <v>1406</v>
      </c>
      <c r="F1330" s="2">
        <f ca="1">IF(Table1[4]="","",COUNT(F$2:F1329)+1)</f>
        <v>1302</v>
      </c>
      <c r="G1330" s="2" t="str">
        <f ca="1">CELL("FORMAT",Table1[7])</f>
        <v>G</v>
      </c>
      <c r="H1330" s="2"/>
      <c r="I1330" s="2"/>
      <c r="J1330" s="2"/>
      <c r="L1330">
        <f ca="1">INDEX(Table1[4],MATCH(ROW()-2,Table1[5]))</f>
        <v>1436</v>
      </c>
      <c r="M1330" t="str">
        <f ca="1">INDEX(Sheet1!A:A,Table2[[#This Row],[//]])</f>
        <v>Pianica PNC-20SC (Soft Case,Blue)</v>
      </c>
      <c r="N1330" t="str">
        <f ca="1">IF(INDEX(Sheet1!B:B,Table2[[#This Row],[//]])="","",INDEX(Sheet1!B:B,Table2[[#This Row],[//]]))</f>
        <v>12 pcs</v>
      </c>
      <c r="O1330" s="4">
        <f ca="1">IF(INDEX(Sheet1!C:C,Table2[[#This Row],[//]])="","",INDEX(Sheet1!C:C,Table2[[#This Row],[//]]))</f>
        <v>165000</v>
      </c>
      <c r="P1330" s="2" t="str">
        <f ca="1">IF(INDEX(Sheet1!D:D,Table2[[#This Row],[//]])="","",INDEX(Sheet1!D:D,Table2[[#This Row],[//]]))</f>
        <v>pc</v>
      </c>
      <c r="Q1330" s="2" t="str">
        <f ca="1">IF(INDEX(Sheet1!E:E,Table2[[#This Row],[//]])="","",INDEX(Sheet1!E:E,Table2[[#This Row],[//]]))</f>
        <v>++</v>
      </c>
    </row>
    <row r="1331" spans="1:17" x14ac:dyDescent="0.25">
      <c r="A1331" s="2">
        <f>IF(OR(Sheet1!A1331=Table1[[#Headers],[NAMA BARANG "JOYKO"]],Sheet1!A1331=""),"",ROW(Sheet1!A1331))</f>
        <v>1331</v>
      </c>
      <c r="B1331" s="2">
        <f>IF(Table1[[#This Row],[NAMA BARANG "JOYKO"]]="","",COUNT(B$2:B1330)+1)</f>
        <v>1256</v>
      </c>
      <c r="C1331" s="2" t="str">
        <f>INDEX(Sheet1!A:A,INDEX(Table1[NAMA BARANG "JOYKO"],MATCH(ROW()-2,Table1[1])))</f>
        <v>Pencil P-119 (2B)</v>
      </c>
      <c r="D1331" s="2" t="str">
        <f t="shared" si="20"/>
        <v>C2:C1330</v>
      </c>
      <c r="E1331" s="2">
        <f ca="1">IF(_xlfn.IFNA(MATCH(Table1[[#This Row],[2]],INDIRECT(Table1[[#This Row],[3]]),0),0)=0,INDEX(Table1[NAMA BARANG "JOYKO"],MATCH(ROW()-2,Table1[1])),"")</f>
        <v>1407</v>
      </c>
      <c r="F1331" s="2">
        <f ca="1">IF(Table1[4]="","",COUNT(F$2:F1330)+1)</f>
        <v>1303</v>
      </c>
      <c r="G1331" s="2" t="str">
        <f ca="1">CELL("FORMAT",Table1[7])</f>
        <v>G</v>
      </c>
      <c r="H1331" s="2"/>
      <c r="I1331" s="2"/>
      <c r="J1331" s="2"/>
      <c r="L1331">
        <f ca="1">INDEX(Table1[4],MATCH(ROW()-2,Table1[5]))</f>
        <v>1437</v>
      </c>
      <c r="M1331" t="str">
        <f ca="1">INDEX(Sheet1!A:A,Table2[[#This Row],[//]])</f>
        <v>Pianica PNC-21SC (Soft Case,Pink)</v>
      </c>
      <c r="N1331" t="str">
        <f ca="1">IF(INDEX(Sheet1!B:B,Table2[[#This Row],[//]])="","",INDEX(Sheet1!B:B,Table2[[#This Row],[//]]))</f>
        <v>12 pcs</v>
      </c>
      <c r="O1331" s="4">
        <f ca="1">IF(INDEX(Sheet1!C:C,Table2[[#This Row],[//]])="","",INDEX(Sheet1!C:C,Table2[[#This Row],[//]]))</f>
        <v>165000</v>
      </c>
      <c r="P1331" s="2" t="str">
        <f ca="1">IF(INDEX(Sheet1!D:D,Table2[[#This Row],[//]])="","",INDEX(Sheet1!D:D,Table2[[#This Row],[//]]))</f>
        <v>pc</v>
      </c>
      <c r="Q1331" s="2" t="str">
        <f ca="1">IF(INDEX(Sheet1!E:E,Table2[[#This Row],[//]])="","",INDEX(Sheet1!E:E,Table2[[#This Row],[//]]))</f>
        <v>++</v>
      </c>
    </row>
    <row r="1332" spans="1:17" x14ac:dyDescent="0.25">
      <c r="A1332" s="2">
        <f>IF(OR(Sheet1!A1332=Table1[[#Headers],[NAMA BARANG "JOYKO"]],Sheet1!A1332=""),"",ROW(Sheet1!A1332))</f>
        <v>1332</v>
      </c>
      <c r="B1332" s="2">
        <f>IF(Table1[[#This Row],[NAMA BARANG "JOYKO"]]="","",COUNT(B$2:B1331)+1)</f>
        <v>1257</v>
      </c>
      <c r="C1332" s="2" t="str">
        <f>INDEX(Sheet1!A:A,INDEX(Table1[NAMA BARANG "JOYKO"],MATCH(ROW()-2,Table1[1])))</f>
        <v>Pencil P-121 (2B)</v>
      </c>
      <c r="D1332" s="2" t="str">
        <f t="shared" si="20"/>
        <v>C2:C1331</v>
      </c>
      <c r="E1332" s="2">
        <f ca="1">IF(_xlfn.IFNA(MATCH(Table1[[#This Row],[2]],INDIRECT(Table1[[#This Row],[3]]),0),0)=0,INDEX(Table1[NAMA BARANG "JOYKO"],MATCH(ROW()-2,Table1[1])),"")</f>
        <v>1408</v>
      </c>
      <c r="F1332" s="2">
        <f ca="1">IF(Table1[4]="","",COUNT(F$2:F1331)+1)</f>
        <v>1304</v>
      </c>
      <c r="G1332" s="2" t="str">
        <f ca="1">CELL("FORMAT",Table1[7])</f>
        <v>G</v>
      </c>
      <c r="H1332" s="2"/>
      <c r="I1332" s="2"/>
      <c r="J1332" s="2"/>
      <c r="L1332">
        <f ca="1">INDEX(Table1[4],MATCH(ROW()-2,Table1[5]))</f>
        <v>1438</v>
      </c>
      <c r="M1332" s="3" t="str">
        <f ca="1">INDEX(Sheet1!A:A,Table2[[#This Row],[//]])</f>
        <v>PIN</v>
      </c>
      <c r="N1332" t="str">
        <f ca="1">IF(INDEX(Sheet1!B:B,Table2[[#This Row],[//]])="","",INDEX(Sheet1!B:B,Table2[[#This Row],[//]]))</f>
        <v/>
      </c>
      <c r="O1332" s="4" t="str">
        <f ca="1">IF(INDEX(Sheet1!C:C,Table2[[#This Row],[//]])="","",INDEX(Sheet1!C:C,Table2[[#This Row],[//]]))</f>
        <v/>
      </c>
      <c r="P1332" s="2" t="str">
        <f ca="1">IF(INDEX(Sheet1!D:D,Table2[[#This Row],[//]])="","",INDEX(Sheet1!D:D,Table2[[#This Row],[//]]))</f>
        <v/>
      </c>
      <c r="Q1332" s="2" t="str">
        <f ca="1">IF(INDEX(Sheet1!E:E,Table2[[#This Row],[//]])="","",INDEX(Sheet1!E:E,Table2[[#This Row],[//]]))</f>
        <v/>
      </c>
    </row>
    <row r="1333" spans="1:17" x14ac:dyDescent="0.25">
      <c r="A1333" s="2">
        <f>IF(OR(Sheet1!A1333=Table1[[#Headers],[NAMA BARANG "JOYKO"]],Sheet1!A1333=""),"",ROW(Sheet1!A1333))</f>
        <v>1333</v>
      </c>
      <c r="B1333" s="2">
        <f>IF(Table1[[#This Row],[NAMA BARANG "JOYKO"]]="","",COUNT(B$2:B1332)+1)</f>
        <v>1258</v>
      </c>
      <c r="C1333" s="2" t="str">
        <f>INDEX(Sheet1!A:A,INDEX(Table1[NAMA BARANG "JOYKO"],MATCH(ROW()-2,Table1[1])))</f>
        <v>Pencil P-122 (2B)</v>
      </c>
      <c r="D1333" s="2" t="str">
        <f t="shared" si="20"/>
        <v>C2:C1332</v>
      </c>
      <c r="E1333" s="2">
        <f ca="1">IF(_xlfn.IFNA(MATCH(Table1[[#This Row],[2]],INDIRECT(Table1[[#This Row],[3]]),0),0)=0,INDEX(Table1[NAMA BARANG "JOYKO"],MATCH(ROW()-2,Table1[1])),"")</f>
        <v>1409</v>
      </c>
      <c r="F1333" s="2">
        <f ca="1">IF(Table1[4]="","",COUNT(F$2:F1332)+1)</f>
        <v>1305</v>
      </c>
      <c r="G1333" s="2" t="str">
        <f ca="1">CELL("FORMAT",Table1[7])</f>
        <v>G</v>
      </c>
      <c r="H1333" s="2"/>
      <c r="I1333" s="2"/>
      <c r="J1333" s="2"/>
      <c r="L1333">
        <f ca="1">INDEX(Table1[4],MATCH(ROW()-2,Table1[5]))</f>
        <v>1439</v>
      </c>
      <c r="M1333" t="str">
        <f ca="1">INDEX(Sheet1!A:A,Table2[[#This Row],[//]])</f>
        <v>Push Pin PP-30</v>
      </c>
      <c r="N1333" t="str">
        <f ca="1">IF(INDEX(Sheet1!B:B,Table2[[#This Row],[//]])="","",INDEX(Sheet1!B:B,Table2[[#This Row],[//]]))</f>
        <v>12cards x 48bxs</v>
      </c>
      <c r="O1333" s="4">
        <f ca="1">IF(INDEX(Sheet1!C:C,Table2[[#This Row],[//]])="","",INDEX(Sheet1!C:C,Table2[[#This Row],[//]]))</f>
        <v>31200</v>
      </c>
      <c r="P1333" s="2" t="str">
        <f ca="1">IF(INDEX(Sheet1!D:D,Table2[[#This Row],[//]])="","",INDEX(Sheet1!D:D,Table2[[#This Row],[//]]))</f>
        <v>dz</v>
      </c>
      <c r="Q1333" s="2" t="str">
        <f ca="1">IF(INDEX(Sheet1!E:E,Table2[[#This Row],[//]])="","",INDEX(Sheet1!E:E,Table2[[#This Row],[//]]))</f>
        <v>++</v>
      </c>
    </row>
    <row r="1334" spans="1:17" x14ac:dyDescent="0.25">
      <c r="A1334" s="2">
        <f>IF(OR(Sheet1!A1334=Table1[[#Headers],[NAMA BARANG "JOYKO"]],Sheet1!A1334=""),"",ROW(Sheet1!A1334))</f>
        <v>1334</v>
      </c>
      <c r="B1334" s="2">
        <f>IF(Table1[[#This Row],[NAMA BARANG "JOYKO"]]="","",COUNT(B$2:B1333)+1)</f>
        <v>1259</v>
      </c>
      <c r="C1334" s="2" t="str">
        <f>INDEX(Sheet1!A:A,INDEX(Table1[NAMA BARANG "JOYKO"],MATCH(ROW()-2,Table1[1])))</f>
        <v>Pencil P-123 (2B)</v>
      </c>
      <c r="D1334" s="2" t="str">
        <f t="shared" si="20"/>
        <v>C2:C1333</v>
      </c>
      <c r="E1334" s="2">
        <f ca="1">IF(_xlfn.IFNA(MATCH(Table1[[#This Row],[2]],INDIRECT(Table1[[#This Row],[3]]),0),0)=0,INDEX(Table1[NAMA BARANG "JOYKO"],MATCH(ROW()-2,Table1[1])),"")</f>
        <v>1410</v>
      </c>
      <c r="F1334" s="2">
        <f ca="1">IF(Table1[4]="","",COUNT(F$2:F1333)+1)</f>
        <v>1306</v>
      </c>
      <c r="G1334" s="2" t="str">
        <f ca="1">CELL("FORMAT",Table1[7])</f>
        <v>G</v>
      </c>
      <c r="H1334" s="2"/>
      <c r="I1334" s="2"/>
      <c r="J1334" s="2"/>
      <c r="L1334">
        <f ca="1">INDEX(Table1[4],MATCH(ROW()-2,Table1[5]))</f>
        <v>1440</v>
      </c>
      <c r="M1334" t="str">
        <f ca="1">INDEX(Sheet1!A:A,Table2[[#This Row],[//]])</f>
        <v>Push Pin PP-30 TR</v>
      </c>
      <c r="N1334" t="str">
        <f ca="1">IF(INDEX(Sheet1!B:B,Table2[[#This Row],[//]])="","",INDEX(Sheet1!B:B,Table2[[#This Row],[//]]))</f>
        <v>12cards x 48bxs</v>
      </c>
      <c r="O1334" s="4">
        <f ca="1">IF(INDEX(Sheet1!C:C,Table2[[#This Row],[//]])="","",INDEX(Sheet1!C:C,Table2[[#This Row],[//]]))</f>
        <v>31200</v>
      </c>
      <c r="P1334" s="2" t="str">
        <f ca="1">IF(INDEX(Sheet1!D:D,Table2[[#This Row],[//]])="","",INDEX(Sheet1!D:D,Table2[[#This Row],[//]]))</f>
        <v>dz</v>
      </c>
      <c r="Q1334" s="2" t="str">
        <f ca="1">IF(INDEX(Sheet1!E:E,Table2[[#This Row],[//]])="","",INDEX(Sheet1!E:E,Table2[[#This Row],[//]]))</f>
        <v>++</v>
      </c>
    </row>
    <row r="1335" spans="1:17" x14ac:dyDescent="0.25">
      <c r="A1335" s="2">
        <f>IF(OR(Sheet1!A1335=Table1[[#Headers],[NAMA BARANG "JOYKO"]],Sheet1!A1335=""),"",ROW(Sheet1!A1335))</f>
        <v>1335</v>
      </c>
      <c r="B1335" s="2">
        <f>IF(Table1[[#This Row],[NAMA BARANG "JOYKO"]]="","",COUNT(B$2:B1334)+1)</f>
        <v>1260</v>
      </c>
      <c r="C1335" s="2" t="str">
        <f>INDEX(Sheet1!A:A,INDEX(Table1[NAMA BARANG "JOYKO"],MATCH(ROW()-2,Table1[1])))</f>
        <v>Pencil P-125 (2B)</v>
      </c>
      <c r="D1335" s="2" t="str">
        <f t="shared" si="20"/>
        <v>C2:C1334</v>
      </c>
      <c r="E1335" s="2">
        <f ca="1">IF(_xlfn.IFNA(MATCH(Table1[[#This Row],[2]],INDIRECT(Table1[[#This Row],[3]]),0),0)=0,INDEX(Table1[NAMA BARANG "JOYKO"],MATCH(ROW()-2,Table1[1])),"")</f>
        <v>1411</v>
      </c>
      <c r="F1335" s="2">
        <f ca="1">IF(Table1[4]="","",COUNT(F$2:F1334)+1)</f>
        <v>1307</v>
      </c>
      <c r="G1335" s="2" t="str">
        <f ca="1">CELL("FORMAT",Table1[7])</f>
        <v>G</v>
      </c>
      <c r="H1335" s="2"/>
      <c r="I1335" s="2"/>
      <c r="J1335" s="2"/>
      <c r="L1335">
        <f ca="1">INDEX(Table1[4],MATCH(ROW()-2,Table1[5]))</f>
        <v>1441</v>
      </c>
      <c r="M1335" s="3" t="str">
        <f ca="1">INDEX(Sheet1!A:A,Table2[[#This Row],[//]])</f>
        <v>PUNCH</v>
      </c>
      <c r="N1335" t="str">
        <f ca="1">IF(INDEX(Sheet1!B:B,Table2[[#This Row],[//]])="","",INDEX(Sheet1!B:B,Table2[[#This Row],[//]]))</f>
        <v/>
      </c>
      <c r="O1335" s="4" t="str">
        <f ca="1">IF(INDEX(Sheet1!C:C,Table2[[#This Row],[//]])="","",INDEX(Sheet1!C:C,Table2[[#This Row],[//]]))</f>
        <v/>
      </c>
      <c r="P1335" s="2" t="str">
        <f ca="1">IF(INDEX(Sheet1!D:D,Table2[[#This Row],[//]])="","",INDEX(Sheet1!D:D,Table2[[#This Row],[//]]))</f>
        <v/>
      </c>
      <c r="Q1335" s="2" t="str">
        <f ca="1">IF(INDEX(Sheet1!E:E,Table2[[#This Row],[//]])="","",INDEX(Sheet1!E:E,Table2[[#This Row],[//]]))</f>
        <v/>
      </c>
    </row>
    <row r="1336" spans="1:17" x14ac:dyDescent="0.25">
      <c r="A1336" s="2">
        <f>IF(OR(Sheet1!A1336=Table1[[#Headers],[NAMA BARANG "JOYKO"]],Sheet1!A1336=""),"",ROW(Sheet1!A1336))</f>
        <v>1336</v>
      </c>
      <c r="B1336" s="2">
        <f>IF(Table1[[#This Row],[NAMA BARANG "JOYKO"]]="","",COUNT(B$2:B1335)+1)</f>
        <v>1261</v>
      </c>
      <c r="C1336" s="2" t="str">
        <f>INDEX(Sheet1!A:A,INDEX(Table1[NAMA BARANG "JOYKO"],MATCH(ROW()-2,Table1[1])))</f>
        <v>Pencil P-8126 (2B)</v>
      </c>
      <c r="D1336" s="2" t="str">
        <f t="shared" si="20"/>
        <v>C2:C1335</v>
      </c>
      <c r="E1336" s="2">
        <f ca="1">IF(_xlfn.IFNA(MATCH(Table1[[#This Row],[2]],INDIRECT(Table1[[#This Row],[3]]),0),0)=0,INDEX(Table1[NAMA BARANG "JOYKO"],MATCH(ROW()-2,Table1[1])),"")</f>
        <v>1412</v>
      </c>
      <c r="F1336" s="2">
        <f ca="1">IF(Table1[4]="","",COUNT(F$2:F1335)+1)</f>
        <v>1308</v>
      </c>
      <c r="G1336" s="2" t="str">
        <f ca="1">CELL("FORMAT",Table1[7])</f>
        <v>G</v>
      </c>
      <c r="H1336" s="2"/>
      <c r="I1336" s="2"/>
      <c r="J1336" s="2"/>
      <c r="L1336">
        <f ca="1">INDEX(Table1[4],MATCH(ROW()-2,Table1[5]))</f>
        <v>1442</v>
      </c>
      <c r="M1336" t="str">
        <f ca="1">INDEX(Sheet1!A:A,Table2[[#This Row],[//]])</f>
        <v>Punch 30XL</v>
      </c>
      <c r="N1336" t="str">
        <f ca="1">IF(INDEX(Sheet1!B:B,Table2[[#This Row],[//]])="","",INDEX(Sheet1!B:B,Table2[[#This Row],[//]]))</f>
        <v>12pcsx 10bxs</v>
      </c>
      <c r="O1336" s="4">
        <f ca="1">IF(INDEX(Sheet1!C:C,Table2[[#This Row],[//]])="","",INDEX(Sheet1!C:C,Table2[[#This Row],[//]]))</f>
        <v>12950</v>
      </c>
      <c r="P1336" s="2" t="str">
        <f ca="1">IF(INDEX(Sheet1!D:D,Table2[[#This Row],[//]])="","",INDEX(Sheet1!D:D,Table2[[#This Row],[//]]))</f>
        <v>pc</v>
      </c>
      <c r="Q1336" s="2" t="str">
        <f ca="1">IF(INDEX(Sheet1!E:E,Table2[[#This Row],[//]])="","",INDEX(Sheet1!E:E,Table2[[#This Row],[//]]))</f>
        <v>++</v>
      </c>
    </row>
    <row r="1337" spans="1:17" x14ac:dyDescent="0.25">
      <c r="A1337" s="2">
        <f>IF(OR(Sheet1!A1337=Table1[[#Headers],[NAMA BARANG "JOYKO"]],Sheet1!A1337=""),"",ROW(Sheet1!A1337))</f>
        <v>1337</v>
      </c>
      <c r="B1337" s="2">
        <f>IF(Table1[[#This Row],[NAMA BARANG "JOYKO"]]="","",COUNT(B$2:B1336)+1)</f>
        <v>1262</v>
      </c>
      <c r="C1337" s="2" t="str">
        <f>INDEX(Sheet1!A:A,INDEX(Table1[NAMA BARANG "JOYKO"],MATCH(ROW()-2,Table1[1])))</f>
        <v>Pencil P-8127 (2B)</v>
      </c>
      <c r="D1337" s="2" t="str">
        <f t="shared" si="20"/>
        <v>C2:C1336</v>
      </c>
      <c r="E1337" s="2">
        <f ca="1">IF(_xlfn.IFNA(MATCH(Table1[[#This Row],[2]],INDIRECT(Table1[[#This Row],[3]]),0),0)=0,INDEX(Table1[NAMA BARANG "JOYKO"],MATCH(ROW()-2,Table1[1])),"")</f>
        <v>1413</v>
      </c>
      <c r="F1337" s="2">
        <f ca="1">IF(Table1[4]="","",COUNT(F$2:F1336)+1)</f>
        <v>1309</v>
      </c>
      <c r="G1337" s="2" t="str">
        <f ca="1">CELL("FORMAT",Table1[7])</f>
        <v>G</v>
      </c>
      <c r="H1337" s="2"/>
      <c r="I1337" s="2"/>
      <c r="J1337" s="2"/>
      <c r="L1337">
        <f ca="1">INDEX(Table1[4],MATCH(ROW()-2,Table1[5]))</f>
        <v>1443</v>
      </c>
      <c r="M1337" t="str">
        <f ca="1">INDEX(Sheet1!A:A,Table2[[#This Row],[//]])</f>
        <v>Punch 30-2T</v>
      </c>
      <c r="N1337" t="str">
        <f ca="1">IF(INDEX(Sheet1!B:B,Table2[[#This Row],[//]])="","",INDEX(Sheet1!B:B,Table2[[#This Row],[//]]))</f>
        <v>12pcsx 10bxs</v>
      </c>
      <c r="O1337" s="4">
        <f ca="1">IF(INDEX(Sheet1!C:C,Table2[[#This Row],[//]])="","",INDEX(Sheet1!C:C,Table2[[#This Row],[//]]))</f>
        <v>12950</v>
      </c>
      <c r="P1337" s="2" t="str">
        <f ca="1">IF(INDEX(Sheet1!D:D,Table2[[#This Row],[//]])="","",INDEX(Sheet1!D:D,Table2[[#This Row],[//]]))</f>
        <v>pc</v>
      </c>
      <c r="Q1337" s="2" t="str">
        <f ca="1">IF(INDEX(Sheet1!E:E,Table2[[#This Row],[//]])="","",INDEX(Sheet1!E:E,Table2[[#This Row],[//]]))</f>
        <v>++</v>
      </c>
    </row>
    <row r="1338" spans="1:17" x14ac:dyDescent="0.25">
      <c r="A1338" s="2">
        <f>IF(OR(Sheet1!A1338=Table1[[#Headers],[NAMA BARANG "JOYKO"]],Sheet1!A1338=""),"",ROW(Sheet1!A1338))</f>
        <v>1338</v>
      </c>
      <c r="B1338" s="2">
        <f>IF(Table1[[#This Row],[NAMA BARANG "JOYKO"]]="","",COUNT(B$2:B1337)+1)</f>
        <v>1263</v>
      </c>
      <c r="C1338" s="2" t="str">
        <f>INDEX(Sheet1!A:A,INDEX(Table1[NAMA BARANG "JOYKO"],MATCH(ROW()-2,Table1[1])))</f>
        <v>PENCIL CASE</v>
      </c>
      <c r="D1338" s="2" t="str">
        <f t="shared" si="20"/>
        <v>C2:C1337</v>
      </c>
      <c r="E1338" s="2">
        <f ca="1">IF(_xlfn.IFNA(MATCH(Table1[[#This Row],[2]],INDIRECT(Table1[[#This Row],[3]]),0),0)=0,INDEX(Table1[NAMA BARANG "JOYKO"],MATCH(ROW()-2,Table1[1])),"")</f>
        <v>1414</v>
      </c>
      <c r="F1338" s="2">
        <f ca="1">IF(Table1[4]="","",COUNT(F$2:F1337)+1)</f>
        <v>1310</v>
      </c>
      <c r="G1338" s="2" t="str">
        <f ca="1">CELL("FORMAT",Table1[7])</f>
        <v>G</v>
      </c>
      <c r="H1338" s="2"/>
      <c r="I1338" s="2"/>
      <c r="J1338" s="2"/>
      <c r="L1338">
        <f ca="1">INDEX(Table1[4],MATCH(ROW()-2,Table1[5]))</f>
        <v>1444</v>
      </c>
      <c r="M1338" t="str">
        <f ca="1">INDEX(Sheet1!A:A,Table2[[#This Row],[//]])</f>
        <v>Punch No.30B</v>
      </c>
      <c r="N1338" t="str">
        <f ca="1">IF(INDEX(Sheet1!B:B,Table2[[#This Row],[//]])="","",INDEX(Sheet1!B:B,Table2[[#This Row],[//]]))</f>
        <v>12pcs x 8bxs</v>
      </c>
      <c r="O1338" s="4">
        <f ca="1">IF(INDEX(Sheet1!C:C,Table2[[#This Row],[//]])="","",INDEX(Sheet1!C:C,Table2[[#This Row],[//]]))</f>
        <v>15500</v>
      </c>
      <c r="P1338" s="2" t="str">
        <f ca="1">IF(INDEX(Sheet1!D:D,Table2[[#This Row],[//]])="","",INDEX(Sheet1!D:D,Table2[[#This Row],[//]]))</f>
        <v>pc</v>
      </c>
      <c r="Q1338" s="2" t="str">
        <f ca="1">IF(INDEX(Sheet1!E:E,Table2[[#This Row],[//]])="","",INDEX(Sheet1!E:E,Table2[[#This Row],[//]]))</f>
        <v>++</v>
      </c>
    </row>
    <row r="1339" spans="1:17" x14ac:dyDescent="0.25">
      <c r="A1339" s="2">
        <f>IF(OR(Sheet1!A1339=Table1[[#Headers],[NAMA BARANG "JOYKO"]],Sheet1!A1339=""),"",ROW(Sheet1!A1339))</f>
        <v>1339</v>
      </c>
      <c r="B1339" s="2">
        <f>IF(Table1[[#This Row],[NAMA BARANG "JOYKO"]]="","",COUNT(B$2:B1338)+1)</f>
        <v>1264</v>
      </c>
      <c r="C1339" s="2" t="str">
        <f>INDEX(Sheet1!A:A,INDEX(Table1[NAMA BARANG "JOYKO"],MATCH(ROW()-2,Table1[1])))</f>
        <v>Pencil case PC-5001 (20x8x5cm)</v>
      </c>
      <c r="D1339" s="2" t="str">
        <f t="shared" si="20"/>
        <v>C2:C1338</v>
      </c>
      <c r="E1339" s="2">
        <f ca="1">IF(_xlfn.IFNA(MATCH(Table1[[#This Row],[2]],INDIRECT(Table1[[#This Row],[3]]),0),0)=0,INDEX(Table1[NAMA BARANG "JOYKO"],MATCH(ROW()-2,Table1[1])),"")</f>
        <v>1415</v>
      </c>
      <c r="F1339" s="2">
        <f ca="1">IF(Table1[4]="","",COUNT(F$2:F1338)+1)</f>
        <v>1311</v>
      </c>
      <c r="G1339" s="2" t="str">
        <f ca="1">CELL("FORMAT",Table1[7])</f>
        <v>G</v>
      </c>
      <c r="H1339" s="2"/>
      <c r="I1339" s="2"/>
      <c r="J1339" s="2"/>
      <c r="L1339">
        <f ca="1">INDEX(Table1[4],MATCH(ROW()-2,Table1[5]))</f>
        <v>1445</v>
      </c>
      <c r="M1339" t="str">
        <f ca="1">INDEX(Sheet1!A:A,Table2[[#This Row],[//]])</f>
        <v>Punch No.30</v>
      </c>
      <c r="N1339" t="str">
        <f ca="1">IF(INDEX(Sheet1!B:B,Table2[[#This Row],[//]])="","",INDEX(Sheet1!B:B,Table2[[#This Row],[//]]))</f>
        <v>12pcsx 10bxs</v>
      </c>
      <c r="O1339" s="4">
        <f ca="1">IF(INDEX(Sheet1!C:C,Table2[[#This Row],[//]])="","",INDEX(Sheet1!C:C,Table2[[#This Row],[//]]))</f>
        <v>11600</v>
      </c>
      <c r="P1339" s="2" t="str">
        <f ca="1">IF(INDEX(Sheet1!D:D,Table2[[#This Row],[//]])="","",INDEX(Sheet1!D:D,Table2[[#This Row],[//]]))</f>
        <v>pc</v>
      </c>
      <c r="Q1339" s="2" t="str">
        <f ca="1">IF(INDEX(Sheet1!E:E,Table2[[#This Row],[//]])="","",INDEX(Sheet1!E:E,Table2[[#This Row],[//]]))</f>
        <v>++</v>
      </c>
    </row>
    <row r="1340" spans="1:17" x14ac:dyDescent="0.25">
      <c r="A1340" s="2">
        <f>IF(OR(Sheet1!A1340=Table1[[#Headers],[NAMA BARANG "JOYKO"]],Sheet1!A1340=""),"",ROW(Sheet1!A1340))</f>
        <v>1340</v>
      </c>
      <c r="B1340" s="2">
        <f>IF(Table1[[#This Row],[NAMA BARANG "JOYKO"]]="","",COUNT(B$2:B1339)+1)</f>
        <v>1265</v>
      </c>
      <c r="C1340" s="2" t="str">
        <f>INDEX(Sheet1!A:A,INDEX(Table1[NAMA BARANG "JOYKO"],MATCH(ROW()-2,Table1[1])))</f>
        <v>Pencil case PC-5002 (Dark Blue,Grey,Light Blue,Orange)</v>
      </c>
      <c r="D1340" s="2" t="str">
        <f t="shared" si="20"/>
        <v>C2:C1339</v>
      </c>
      <c r="E1340" s="2">
        <f ca="1">IF(_xlfn.IFNA(MATCH(Table1[[#This Row],[2]],INDIRECT(Table1[[#This Row],[3]]),0),0)=0,INDEX(Table1[NAMA BARANG "JOYKO"],MATCH(ROW()-2,Table1[1])),"")</f>
        <v>1416</v>
      </c>
      <c r="F1340" s="2">
        <f ca="1">IF(Table1[4]="","",COUNT(F$2:F1339)+1)</f>
        <v>1312</v>
      </c>
      <c r="G1340" s="2" t="str">
        <f ca="1">CELL("FORMAT",Table1[7])</f>
        <v>G</v>
      </c>
      <c r="H1340" s="2"/>
      <c r="I1340" s="2"/>
      <c r="J1340" s="2"/>
      <c r="L1340">
        <f ca="1">INDEX(Table1[4],MATCH(ROW()-2,Table1[5]))</f>
        <v>1446</v>
      </c>
      <c r="M1340" t="str">
        <f ca="1">INDEX(Sheet1!A:A,Table2[[#This Row],[//]])</f>
        <v>Punch PU-34 (One Hole)</v>
      </c>
      <c r="N1340" t="str">
        <f ca="1">IF(INDEX(Sheet1!B:B,Table2[[#This Row],[//]])="","",INDEX(Sheet1!B:B,Table2[[#This Row],[//]]))</f>
        <v>12pcs x 20bxs</v>
      </c>
      <c r="O1340" s="4">
        <f ca="1">IF(INDEX(Sheet1!C:C,Table2[[#This Row],[//]])="","",INDEX(Sheet1!C:C,Table2[[#This Row],[//]]))</f>
        <v>8500</v>
      </c>
      <c r="P1340" s="2" t="str">
        <f ca="1">IF(INDEX(Sheet1!D:D,Table2[[#This Row],[//]])="","",INDEX(Sheet1!D:D,Table2[[#This Row],[//]]))</f>
        <v>pc</v>
      </c>
      <c r="Q1340" s="2" t="str">
        <f ca="1">IF(INDEX(Sheet1!E:E,Table2[[#This Row],[//]])="","",INDEX(Sheet1!E:E,Table2[[#This Row],[//]]))</f>
        <v>++</v>
      </c>
    </row>
    <row r="1341" spans="1:17" x14ac:dyDescent="0.25">
      <c r="A1341" s="2">
        <f>IF(OR(Sheet1!A1341=Table1[[#Headers],[NAMA BARANG "JOYKO"]],Sheet1!A1341=""),"",ROW(Sheet1!A1341))</f>
        <v>1341</v>
      </c>
      <c r="B1341" s="2">
        <f>IF(Table1[[#This Row],[NAMA BARANG "JOYKO"]]="","",COUNT(B$2:B1340)+1)</f>
        <v>1266</v>
      </c>
      <c r="C1341" s="2" t="str">
        <f>INDEX(Sheet1!A:A,INDEX(Table1[NAMA BARANG "JOYKO"],MATCH(ROW()-2,Table1[1])))</f>
        <v>Pencil case PC-5003 (Blue,Brown,Green)</v>
      </c>
      <c r="D1341" s="2" t="str">
        <f t="shared" si="20"/>
        <v>C2:C1340</v>
      </c>
      <c r="E1341" s="2">
        <f ca="1">IF(_xlfn.IFNA(MATCH(Table1[[#This Row],[2]],INDIRECT(Table1[[#This Row],[3]]),0),0)=0,INDEX(Table1[NAMA BARANG "JOYKO"],MATCH(ROW()-2,Table1[1])),"")</f>
        <v>1417</v>
      </c>
      <c r="F1341" s="2">
        <f ca="1">IF(Table1[4]="","",COUNT(F$2:F1340)+1)</f>
        <v>1313</v>
      </c>
      <c r="G1341" s="2" t="str">
        <f ca="1">CELL("FORMAT",Table1[7])</f>
        <v>G</v>
      </c>
      <c r="H1341" s="2"/>
      <c r="I1341" s="2"/>
      <c r="J1341" s="2"/>
      <c r="L1341">
        <f ca="1">INDEX(Table1[4],MATCH(ROW()-2,Table1[5]))</f>
        <v>1447</v>
      </c>
      <c r="M1341" t="str">
        <f ca="1">INDEX(Sheet1!A:A,Table2[[#This Row],[//]])</f>
        <v>Punch PU-35</v>
      </c>
      <c r="N1341" t="str">
        <f ca="1">IF(INDEX(Sheet1!B:B,Table2[[#This Row],[//]])="","",INDEX(Sheet1!B:B,Table2[[#This Row],[//]]))</f>
        <v>24pcs x 10bxs</v>
      </c>
      <c r="O1341" s="4">
        <f ca="1">IF(INDEX(Sheet1!C:C,Table2[[#This Row],[//]])="","",INDEX(Sheet1!C:C,Table2[[#This Row],[//]]))</f>
        <v>9900</v>
      </c>
      <c r="P1341" s="2" t="str">
        <f ca="1">IF(INDEX(Sheet1!D:D,Table2[[#This Row],[//]])="","",INDEX(Sheet1!D:D,Table2[[#This Row],[//]]))</f>
        <v>pc</v>
      </c>
      <c r="Q1341" s="2" t="str">
        <f ca="1">IF(INDEX(Sheet1!E:E,Table2[[#This Row],[//]])="","",INDEX(Sheet1!E:E,Table2[[#This Row],[//]]))</f>
        <v>++</v>
      </c>
    </row>
    <row r="1342" spans="1:17" x14ac:dyDescent="0.25">
      <c r="A1342" s="2">
        <f>IF(OR(Sheet1!A1342=Table1[[#Headers],[NAMA BARANG "JOYKO"]],Sheet1!A1342=""),"",ROW(Sheet1!A1342))</f>
        <v>1342</v>
      </c>
      <c r="B1342" s="2">
        <f>IF(Table1[[#This Row],[NAMA BARANG "JOYKO"]]="","",COUNT(B$2:B1341)+1)</f>
        <v>1267</v>
      </c>
      <c r="C1342" s="2" t="str">
        <f>INDEX(Sheet1!A:A,INDEX(Table1[NAMA BARANG "JOYKO"],MATCH(ROW()-2,Table1[1])))</f>
        <v xml:space="preserve">Pencil case PC-5004 (Dark Blue,Grey,Red) </v>
      </c>
      <c r="D1342" s="2" t="str">
        <f t="shared" si="20"/>
        <v>C2:C1341</v>
      </c>
      <c r="E1342" s="2">
        <f ca="1">IF(_xlfn.IFNA(MATCH(Table1[[#This Row],[2]],INDIRECT(Table1[[#This Row],[3]]),0),0)=0,INDEX(Table1[NAMA BARANG "JOYKO"],MATCH(ROW()-2,Table1[1])),"")</f>
        <v>1418</v>
      </c>
      <c r="F1342" s="2">
        <f ca="1">IF(Table1[4]="","",COUNT(F$2:F1341)+1)</f>
        <v>1314</v>
      </c>
      <c r="G1342" s="2" t="str">
        <f ca="1">CELL("FORMAT",Table1[7])</f>
        <v>G</v>
      </c>
      <c r="H1342" s="2"/>
      <c r="I1342" s="2"/>
      <c r="J1342" s="2"/>
      <c r="L1342">
        <f ca="1">INDEX(Table1[4],MATCH(ROW()-2,Table1[5]))</f>
        <v>1448</v>
      </c>
      <c r="M1342" t="str">
        <f ca="1">INDEX(Sheet1!A:A,Table2[[#This Row],[//]])</f>
        <v>Punch 40XL</v>
      </c>
      <c r="N1342" t="str">
        <f ca="1">IF(INDEX(Sheet1!B:B,Table2[[#This Row],[//]])="","",INDEX(Sheet1!B:B,Table2[[#This Row],[//]]))</f>
        <v>12pcs x 5bxs</v>
      </c>
      <c r="O1342" s="4">
        <f ca="1">IF(INDEX(Sheet1!C:C,Table2[[#This Row],[//]])="","",INDEX(Sheet1!C:C,Table2[[#This Row],[//]]))</f>
        <v>29500</v>
      </c>
      <c r="P1342" s="2" t="str">
        <f ca="1">IF(INDEX(Sheet1!D:D,Table2[[#This Row],[//]])="","",INDEX(Sheet1!D:D,Table2[[#This Row],[//]]))</f>
        <v>pc</v>
      </c>
      <c r="Q1342" s="2" t="str">
        <f ca="1">IF(INDEX(Sheet1!E:E,Table2[[#This Row],[//]])="","",INDEX(Sheet1!E:E,Table2[[#This Row],[//]]))</f>
        <v>++</v>
      </c>
    </row>
    <row r="1343" spans="1:17" x14ac:dyDescent="0.25">
      <c r="A1343" s="2">
        <f>IF(OR(Sheet1!A1343=Table1[[#Headers],[NAMA BARANG "JOYKO"]],Sheet1!A1343=""),"",ROW(Sheet1!A1343))</f>
        <v>1343</v>
      </c>
      <c r="B1343" s="2">
        <f>IF(Table1[[#This Row],[NAMA BARANG "JOYKO"]]="","",COUNT(B$2:B1342)+1)</f>
        <v>1268</v>
      </c>
      <c r="C1343" s="2" t="str">
        <f>INDEX(Sheet1!A:A,INDEX(Table1[NAMA BARANG "JOYKO"],MATCH(ROW()-2,Table1[1])))</f>
        <v xml:space="preserve">Pencil case PC-5005 (Black,Brown Grey,Dark Blue) </v>
      </c>
      <c r="D1343" s="2" t="str">
        <f t="shared" si="20"/>
        <v>C2:C1342</v>
      </c>
      <c r="E1343" s="2">
        <f ca="1">IF(_xlfn.IFNA(MATCH(Table1[[#This Row],[2]],INDIRECT(Table1[[#This Row],[3]]),0),0)=0,INDEX(Table1[NAMA BARANG "JOYKO"],MATCH(ROW()-2,Table1[1])),"")</f>
        <v>1419</v>
      </c>
      <c r="F1343" s="2">
        <f ca="1">IF(Table1[4]="","",COUNT(F$2:F1342)+1)</f>
        <v>1315</v>
      </c>
      <c r="G1343" s="2" t="str">
        <f ca="1">CELL("FORMAT",Table1[7])</f>
        <v>G</v>
      </c>
      <c r="H1343" s="2"/>
      <c r="I1343" s="2"/>
      <c r="J1343" s="2"/>
      <c r="L1343">
        <f ca="1">INDEX(Table1[4],MATCH(ROW()-2,Table1[5]))</f>
        <v>1449</v>
      </c>
      <c r="M1343" t="str">
        <f ca="1">INDEX(Sheet1!A:A,Table2[[#This Row],[//]])</f>
        <v>Punch No.40</v>
      </c>
      <c r="N1343" t="str">
        <f ca="1">IF(INDEX(Sheet1!B:B,Table2[[#This Row],[//]])="","",INDEX(Sheet1!B:B,Table2[[#This Row],[//]]))</f>
        <v>12pcs x 5bxs</v>
      </c>
      <c r="O1343" s="4">
        <f ca="1">IF(INDEX(Sheet1!C:C,Table2[[#This Row],[//]])="","",INDEX(Sheet1!C:C,Table2[[#This Row],[//]]))</f>
        <v>21500</v>
      </c>
      <c r="P1343" s="2" t="str">
        <f ca="1">IF(INDEX(Sheet1!D:D,Table2[[#This Row],[//]])="","",INDEX(Sheet1!D:D,Table2[[#This Row],[//]]))</f>
        <v>pc</v>
      </c>
      <c r="Q1343" s="2" t="str">
        <f ca="1">IF(INDEX(Sheet1!E:E,Table2[[#This Row],[//]])="","",INDEX(Sheet1!E:E,Table2[[#This Row],[//]]))</f>
        <v>++</v>
      </c>
    </row>
    <row r="1344" spans="1:17" x14ac:dyDescent="0.25">
      <c r="A1344" s="2">
        <f>IF(OR(Sheet1!A1344=Table1[[#Headers],[NAMA BARANG "JOYKO"]],Sheet1!A1344=""),"",ROW(Sheet1!A1344))</f>
        <v>1344</v>
      </c>
      <c r="B1344" s="2">
        <f>IF(Table1[[#This Row],[NAMA BARANG "JOYKO"]]="","",COUNT(B$2:B1343)+1)</f>
        <v>1269</v>
      </c>
      <c r="C1344" s="2" t="str">
        <f>INDEX(Sheet1!A:A,INDEX(Table1[NAMA BARANG "JOYKO"],MATCH(ROW()-2,Table1[1])))</f>
        <v>Pencil case PC-5006 (Black,Blue,Grey)</v>
      </c>
      <c r="D1344" s="2" t="str">
        <f t="shared" si="20"/>
        <v>C2:C1343</v>
      </c>
      <c r="E1344" s="2">
        <f ca="1">IF(_xlfn.IFNA(MATCH(Table1[[#This Row],[2]],INDIRECT(Table1[[#This Row],[3]]),0),0)=0,INDEX(Table1[NAMA BARANG "JOYKO"],MATCH(ROW()-2,Table1[1])),"")</f>
        <v>1420</v>
      </c>
      <c r="F1344" s="2">
        <f ca="1">IF(Table1[4]="","",COUNT(F$2:F1343)+1)</f>
        <v>1316</v>
      </c>
      <c r="G1344" s="2" t="str">
        <f ca="1">CELL("FORMAT",Table1[7])</f>
        <v>G</v>
      </c>
      <c r="H1344" s="2"/>
      <c r="I1344" s="2"/>
      <c r="J1344" s="2"/>
      <c r="L1344">
        <f ca="1">INDEX(Table1[4],MATCH(ROW()-2,Table1[5]))</f>
        <v>1450</v>
      </c>
      <c r="M1344" t="str">
        <f ca="1">INDEX(Sheet1!A:A,Table2[[#This Row],[//]])</f>
        <v>Punch No.85</v>
      </c>
      <c r="N1344" t="str">
        <f ca="1">IF(INDEX(Sheet1!B:B,Table2[[#This Row],[//]])="","",INDEX(Sheet1!B:B,Table2[[#This Row],[//]]))</f>
        <v xml:space="preserve">  24 pcs</v>
      </c>
      <c r="O1344" s="4">
        <f ca="1">IF(INDEX(Sheet1!C:C,Table2[[#This Row],[//]])="","",INDEX(Sheet1!C:C,Table2[[#This Row],[//]]))</f>
        <v>40000</v>
      </c>
      <c r="P1344" s="2" t="str">
        <f ca="1">IF(INDEX(Sheet1!D:D,Table2[[#This Row],[//]])="","",INDEX(Sheet1!D:D,Table2[[#This Row],[//]]))</f>
        <v>pc</v>
      </c>
      <c r="Q1344" s="2" t="str">
        <f ca="1">IF(INDEX(Sheet1!E:E,Table2[[#This Row],[//]])="","",INDEX(Sheet1!E:E,Table2[[#This Row],[//]]))</f>
        <v>++</v>
      </c>
    </row>
    <row r="1345" spans="1:17" x14ac:dyDescent="0.25">
      <c r="A1345" s="2">
        <f>IF(OR(Sheet1!A1345=Table1[[#Headers],[NAMA BARANG "JOYKO"]],Sheet1!A1345=""),"",ROW(Sheet1!A1345))</f>
        <v>1345</v>
      </c>
      <c r="B1345" s="2">
        <f>IF(Table1[[#This Row],[NAMA BARANG "JOYKO"]]="","",COUNT(B$2:B1344)+1)</f>
        <v>1270</v>
      </c>
      <c r="C1345" s="2" t="str">
        <f>INDEX(Sheet1!A:A,INDEX(Table1[NAMA BARANG "JOYKO"],MATCH(ROW()-2,Table1[1])))</f>
        <v xml:space="preserve">Pencil case PC-5007 (Brown,Blue,Pink) </v>
      </c>
      <c r="D1345" s="2" t="str">
        <f t="shared" si="20"/>
        <v>C2:C1344</v>
      </c>
      <c r="E1345" s="2">
        <f ca="1">IF(_xlfn.IFNA(MATCH(Table1[[#This Row],[2]],INDIRECT(Table1[[#This Row],[3]]),0),0)=0,INDEX(Table1[NAMA BARANG "JOYKO"],MATCH(ROW()-2,Table1[1])),"")</f>
        <v>1421</v>
      </c>
      <c r="F1345" s="2">
        <f ca="1">IF(Table1[4]="","",COUNT(F$2:F1344)+1)</f>
        <v>1317</v>
      </c>
      <c r="G1345" s="2" t="str">
        <f ca="1">CELL("FORMAT",Table1[7])</f>
        <v>G</v>
      </c>
      <c r="H1345" s="2"/>
      <c r="I1345" s="2"/>
      <c r="J1345" s="2"/>
      <c r="L1345">
        <f ca="1">INDEX(Table1[4],MATCH(ROW()-2,Table1[5]))</f>
        <v>1451</v>
      </c>
      <c r="M1345" t="str">
        <f ca="1">INDEX(Sheet1!A:A,Table2[[#This Row],[//]])</f>
        <v>Punch 85B</v>
      </c>
      <c r="N1345" t="str">
        <f ca="1">IF(INDEX(Sheet1!B:B,Table2[[#This Row],[//]])="","",INDEX(Sheet1!B:B,Table2[[#This Row],[//]]))</f>
        <v xml:space="preserve">  24 pcs</v>
      </c>
      <c r="O1345" s="4">
        <f ca="1">IF(INDEX(Sheet1!C:C,Table2[[#This Row],[//]])="","",INDEX(Sheet1!C:C,Table2[[#This Row],[//]]))</f>
        <v>45500</v>
      </c>
      <c r="P1345" s="2" t="str">
        <f ca="1">IF(INDEX(Sheet1!D:D,Table2[[#This Row],[//]])="","",INDEX(Sheet1!D:D,Table2[[#This Row],[//]]))</f>
        <v>pc</v>
      </c>
      <c r="Q1345" s="2" t="str">
        <f ca="1">IF(INDEX(Sheet1!E:E,Table2[[#This Row],[//]])="","",INDEX(Sheet1!E:E,Table2[[#This Row],[//]]))</f>
        <v>++</v>
      </c>
    </row>
    <row r="1346" spans="1:17" x14ac:dyDescent="0.25">
      <c r="A1346" s="2">
        <f>IF(OR(Sheet1!A1346=Table1[[#Headers],[NAMA BARANG "JOYKO"]],Sheet1!A1346=""),"",ROW(Sheet1!A1346))</f>
        <v>1346</v>
      </c>
      <c r="B1346" s="2">
        <f>IF(Table1[[#This Row],[NAMA BARANG "JOYKO"]]="","",COUNT(B$2:B1345)+1)</f>
        <v>1271</v>
      </c>
      <c r="C1346" s="2" t="str">
        <f>INDEX(Sheet1!A:A,INDEX(Table1[NAMA BARANG "JOYKO"],MATCH(ROW()-2,Table1[1])))</f>
        <v xml:space="preserve">Pencil case PC-5008 (Blue,Grey,Purple) </v>
      </c>
      <c r="D1346" s="2" t="str">
        <f t="shared" si="20"/>
        <v>C2:C1345</v>
      </c>
      <c r="E1346" s="2">
        <f ca="1">IF(_xlfn.IFNA(MATCH(Table1[[#This Row],[2]],INDIRECT(Table1[[#This Row],[3]]),0),0)=0,INDEX(Table1[NAMA BARANG "JOYKO"],MATCH(ROW()-2,Table1[1])),"")</f>
        <v>1422</v>
      </c>
      <c r="F1346" s="2">
        <f ca="1">IF(Table1[4]="","",COUNT(F$2:F1345)+1)</f>
        <v>1318</v>
      </c>
      <c r="G1346" s="2" t="str">
        <f ca="1">CELL("FORMAT",Table1[7])</f>
        <v>G</v>
      </c>
      <c r="H1346" s="2"/>
      <c r="I1346" s="2"/>
      <c r="J1346" s="2"/>
      <c r="L1346">
        <f ca="1">INDEX(Table1[4],MATCH(ROW()-2,Table1[5]))</f>
        <v>1452</v>
      </c>
      <c r="M1346" t="str">
        <f ca="1">INDEX(Sheet1!A:A,Table2[[#This Row],[//]])</f>
        <v>H.D Punch P-95  (Heavy Duty)</v>
      </c>
      <c r="N1346" t="str">
        <f ca="1">IF(INDEX(Sheet1!B:B,Table2[[#This Row],[//]])="","",INDEX(Sheet1!B:B,Table2[[#This Row],[//]]))</f>
        <v xml:space="preserve">  12 pcs</v>
      </c>
      <c r="O1346" s="4">
        <f ca="1">IF(INDEX(Sheet1!C:C,Table2[[#This Row],[//]])="","",INDEX(Sheet1!C:C,Table2[[#This Row],[//]]))</f>
        <v>165000</v>
      </c>
      <c r="P1346" s="2" t="str">
        <f ca="1">IF(INDEX(Sheet1!D:D,Table2[[#This Row],[//]])="","",INDEX(Sheet1!D:D,Table2[[#This Row],[//]]))</f>
        <v>pc</v>
      </c>
      <c r="Q1346" s="2" t="str">
        <f ca="1">IF(INDEX(Sheet1!E:E,Table2[[#This Row],[//]])="","",INDEX(Sheet1!E:E,Table2[[#This Row],[//]]))</f>
        <v>++</v>
      </c>
    </row>
    <row r="1347" spans="1:17" x14ac:dyDescent="0.25">
      <c r="A1347" s="2">
        <f>IF(OR(Sheet1!A1347=Table1[[#Headers],[NAMA BARANG "JOYKO"]],Sheet1!A1347=""),"",ROW(Sheet1!A1347))</f>
        <v>1347</v>
      </c>
      <c r="B1347" s="2">
        <f>IF(Table1[[#This Row],[NAMA BARANG "JOYKO"]]="","",COUNT(B$2:B1346)+1)</f>
        <v>1272</v>
      </c>
      <c r="C1347" s="2" t="str">
        <f>INDEX(Sheet1!A:A,INDEX(Table1[NAMA BARANG "JOYKO"],MATCH(ROW()-2,Table1[1])))</f>
        <v xml:space="preserve">Pencil case PC-5009 (Dark Blue,Green,Orange) </v>
      </c>
      <c r="D1347" s="2" t="str">
        <f t="shared" ref="D1347:D1410" si="21">"C"&amp;2&amp;":C"&amp;ROW()-1</f>
        <v>C2:C1346</v>
      </c>
      <c r="E1347" s="2">
        <f ca="1">IF(_xlfn.IFNA(MATCH(Table1[[#This Row],[2]],INDIRECT(Table1[[#This Row],[3]]),0),0)=0,INDEX(Table1[NAMA BARANG "JOYKO"],MATCH(ROW()-2,Table1[1])),"")</f>
        <v>1423</v>
      </c>
      <c r="F1347" s="2">
        <f ca="1">IF(Table1[4]="","",COUNT(F$2:F1346)+1)</f>
        <v>1319</v>
      </c>
      <c r="G1347" s="2" t="str">
        <f ca="1">CELL("FORMAT",Table1[7])</f>
        <v>G</v>
      </c>
      <c r="H1347" s="2"/>
      <c r="I1347" s="2"/>
      <c r="J1347" s="2"/>
      <c r="L1347">
        <f ca="1">INDEX(Table1[4],MATCH(ROW()-2,Table1[5]))</f>
        <v>1453</v>
      </c>
      <c r="M1347" s="3" t="str">
        <f ca="1">INDEX(Sheet1!A:A,Table2[[#This Row],[//]])</f>
        <v>RING</v>
      </c>
      <c r="N1347" t="str">
        <f ca="1">IF(INDEX(Sheet1!B:B,Table2[[#This Row],[//]])="","",INDEX(Sheet1!B:B,Table2[[#This Row],[//]]))</f>
        <v/>
      </c>
      <c r="O1347" s="4" t="str">
        <f ca="1">IF(INDEX(Sheet1!C:C,Table2[[#This Row],[//]])="","",INDEX(Sheet1!C:C,Table2[[#This Row],[//]]))</f>
        <v/>
      </c>
      <c r="P1347" s="2" t="str">
        <f ca="1">IF(INDEX(Sheet1!D:D,Table2[[#This Row],[//]])="","",INDEX(Sheet1!D:D,Table2[[#This Row],[//]]))</f>
        <v/>
      </c>
      <c r="Q1347" s="2" t="str">
        <f ca="1">IF(INDEX(Sheet1!E:E,Table2[[#This Row],[//]])="","",INDEX(Sheet1!E:E,Table2[[#This Row],[//]]))</f>
        <v/>
      </c>
    </row>
    <row r="1348" spans="1:17" x14ac:dyDescent="0.25">
      <c r="A1348" s="2">
        <f>IF(OR(Sheet1!A1348=Table1[[#Headers],[NAMA BARANG "JOYKO"]],Sheet1!A1348=""),"",ROW(Sheet1!A1348))</f>
        <v>1348</v>
      </c>
      <c r="B1348" s="2">
        <f>IF(Table1[[#This Row],[NAMA BARANG "JOYKO"]]="","",COUNT(B$2:B1347)+1)</f>
        <v>1273</v>
      </c>
      <c r="C1348" s="2" t="str">
        <f>INDEX(Sheet1!A:A,INDEX(Table1[NAMA BARANG "JOYKO"],MATCH(ROW()-2,Table1[1])))</f>
        <v xml:space="preserve">Pencil case PC-5010 (Black,Blue,Brown) </v>
      </c>
      <c r="D1348" s="2" t="str">
        <f t="shared" si="21"/>
        <v>C2:C1347</v>
      </c>
      <c r="E1348" s="2">
        <f ca="1">IF(_xlfn.IFNA(MATCH(Table1[[#This Row],[2]],INDIRECT(Table1[[#This Row],[3]]),0),0)=0,INDEX(Table1[NAMA BARANG "JOYKO"],MATCH(ROW()-2,Table1[1])),"")</f>
        <v>1424</v>
      </c>
      <c r="F1348" s="2">
        <f ca="1">IF(Table1[4]="","",COUNT(F$2:F1347)+1)</f>
        <v>1320</v>
      </c>
      <c r="G1348" s="2" t="str">
        <f ca="1">CELL("FORMAT",Table1[7])</f>
        <v>G</v>
      </c>
      <c r="H1348" s="2"/>
      <c r="I1348" s="2"/>
      <c r="J1348" s="2"/>
      <c r="L1348">
        <f ca="1">INDEX(Table1[4],MATCH(ROW()-2,Table1[5]))</f>
        <v>1454</v>
      </c>
      <c r="M1348" t="str">
        <f ca="1">INDEX(Sheet1!A:A,Table2[[#This Row],[//]])</f>
        <v>Ring Plastic Comb RPC-23-6 (Folio)</v>
      </c>
      <c r="N1348" t="str">
        <f ca="1">IF(INDEX(Sheet1!B:B,Table2[[#This Row],[//]])="","",INDEX(Sheet1!B:B,Table2[[#This Row],[//]]))</f>
        <v>100pcs x 20bxs</v>
      </c>
      <c r="O1348" s="4">
        <f ca="1">IF(INDEX(Sheet1!C:C,Table2[[#This Row],[//]])="","",INDEX(Sheet1!C:C,Table2[[#This Row],[//]]))</f>
        <v>49000</v>
      </c>
      <c r="P1348" s="2" t="str">
        <f ca="1">IF(INDEX(Sheet1!D:D,Table2[[#This Row],[//]])="","",INDEX(Sheet1!D:D,Table2[[#This Row],[//]]))</f>
        <v>bxs</v>
      </c>
      <c r="Q1348" s="2" t="str">
        <f ca="1">IF(INDEX(Sheet1!E:E,Table2[[#This Row],[//]])="","",INDEX(Sheet1!E:E,Table2[[#This Row],[//]]))</f>
        <v>++</v>
      </c>
    </row>
    <row r="1349" spans="1:17" x14ac:dyDescent="0.25">
      <c r="A1349" s="2">
        <f>IF(OR(Sheet1!A1349=Table1[[#Headers],[NAMA BARANG "JOYKO"]],Sheet1!A1349=""),"",ROW(Sheet1!A1349))</f>
        <v>1349</v>
      </c>
      <c r="B1349" s="2">
        <f>IF(Table1[[#This Row],[NAMA BARANG "JOYKO"]]="","",COUNT(B$2:B1348)+1)</f>
        <v>1274</v>
      </c>
      <c r="C1349" s="2" t="str">
        <f>INDEX(Sheet1!A:A,INDEX(Table1[NAMA BARANG "JOYKO"],MATCH(ROW()-2,Table1[1])))</f>
        <v xml:space="preserve">Pencil case PC-5011 (Blue,Pink,Yellow) </v>
      </c>
      <c r="D1349" s="2" t="str">
        <f t="shared" si="21"/>
        <v>C2:C1348</v>
      </c>
      <c r="E1349" s="2">
        <f ca="1">IF(_xlfn.IFNA(MATCH(Table1[[#This Row],[2]],INDIRECT(Table1[[#This Row],[3]]),0),0)=0,INDEX(Table1[NAMA BARANG "JOYKO"],MATCH(ROW()-2,Table1[1])),"")</f>
        <v>1425</v>
      </c>
      <c r="F1349" s="2">
        <f ca="1">IF(Table1[4]="","",COUNT(F$2:F1348)+1)</f>
        <v>1321</v>
      </c>
      <c r="G1349" s="2" t="str">
        <f ca="1">CELL("FORMAT",Table1[7])</f>
        <v>G</v>
      </c>
      <c r="H1349" s="2"/>
      <c r="I1349" s="2"/>
      <c r="J1349" s="2"/>
      <c r="L1349">
        <f ca="1">INDEX(Table1[4],MATCH(ROW()-2,Table1[5]))</f>
        <v>1455</v>
      </c>
      <c r="M1349" t="str">
        <f ca="1">INDEX(Sheet1!A:A,Table2[[#This Row],[//]])</f>
        <v>Ring Plastic Comb RPC-23-8 (Folio)</v>
      </c>
      <c r="N1349" t="str">
        <f ca="1">IF(INDEX(Sheet1!B:B,Table2[[#This Row],[//]])="","",INDEX(Sheet1!B:B,Table2[[#This Row],[//]]))</f>
        <v>100pcs x 20bxs</v>
      </c>
      <c r="O1349" s="4">
        <f ca="1">IF(INDEX(Sheet1!C:C,Table2[[#This Row],[//]])="","",INDEX(Sheet1!C:C,Table2[[#This Row],[//]]))</f>
        <v>56000</v>
      </c>
      <c r="P1349" s="2" t="str">
        <f ca="1">IF(INDEX(Sheet1!D:D,Table2[[#This Row],[//]])="","",INDEX(Sheet1!D:D,Table2[[#This Row],[//]]))</f>
        <v>bxs</v>
      </c>
      <c r="Q1349" s="2" t="str">
        <f ca="1">IF(INDEX(Sheet1!E:E,Table2[[#This Row],[//]])="","",INDEX(Sheet1!E:E,Table2[[#This Row],[//]]))</f>
        <v>++</v>
      </c>
    </row>
    <row r="1350" spans="1:17" x14ac:dyDescent="0.25">
      <c r="A1350" s="2">
        <f>IF(OR(Sheet1!A1350=Table1[[#Headers],[NAMA BARANG "JOYKO"]],Sheet1!A1350=""),"",ROW(Sheet1!A1350))</f>
        <v>1350</v>
      </c>
      <c r="B1350" s="2">
        <f>IF(Table1[[#This Row],[NAMA BARANG "JOYKO"]]="","",COUNT(B$2:B1349)+1)</f>
        <v>1275</v>
      </c>
      <c r="C1350" s="2" t="str">
        <f>INDEX(Sheet1!A:A,INDEX(Table1[NAMA BARANG "JOYKO"],MATCH(ROW()-2,Table1[1])))</f>
        <v>Pencil case PC-0618</v>
      </c>
      <c r="D1350" s="2" t="str">
        <f t="shared" si="21"/>
        <v>C2:C1349</v>
      </c>
      <c r="E1350" s="2">
        <f ca="1">IF(_xlfn.IFNA(MATCH(Table1[[#This Row],[2]],INDIRECT(Table1[[#This Row],[3]]),0),0)=0,INDEX(Table1[NAMA BARANG "JOYKO"],MATCH(ROW()-2,Table1[1])),"")</f>
        <v>1426</v>
      </c>
      <c r="F1350" s="2">
        <f ca="1">IF(Table1[4]="","",COUNT(F$2:F1349)+1)</f>
        <v>1322</v>
      </c>
      <c r="G1350" s="2" t="str">
        <f ca="1">CELL("FORMAT",Table1[7])</f>
        <v>G</v>
      </c>
      <c r="H1350" s="2"/>
      <c r="I1350" s="2"/>
      <c r="J1350" s="2"/>
      <c r="L1350">
        <f ca="1">INDEX(Table1[4],MATCH(ROW()-2,Table1[5]))</f>
        <v>1456</v>
      </c>
      <c r="M1350" t="str">
        <f ca="1">INDEX(Sheet1!A:A,Table2[[#This Row],[//]])</f>
        <v>Ring Plastic Comb RPC-23-10 (Folio)</v>
      </c>
      <c r="N1350" t="str">
        <f ca="1">IF(INDEX(Sheet1!B:B,Table2[[#This Row],[//]])="","",INDEX(Sheet1!B:B,Table2[[#This Row],[//]]))</f>
        <v>100pcs x 20bxs</v>
      </c>
      <c r="O1350" s="4">
        <f ca="1">IF(INDEX(Sheet1!C:C,Table2[[#This Row],[//]])="","",INDEX(Sheet1!C:C,Table2[[#This Row],[//]]))</f>
        <v>53000</v>
      </c>
      <c r="P1350" s="2" t="str">
        <f ca="1">IF(INDEX(Sheet1!D:D,Table2[[#This Row],[//]])="","",INDEX(Sheet1!D:D,Table2[[#This Row],[//]]))</f>
        <v>bxs</v>
      </c>
      <c r="Q1350" s="2" t="str">
        <f ca="1">IF(INDEX(Sheet1!E:E,Table2[[#This Row],[//]])="","",INDEX(Sheet1!E:E,Table2[[#This Row],[//]]))</f>
        <v>++</v>
      </c>
    </row>
    <row r="1351" spans="1:17" x14ac:dyDescent="0.25">
      <c r="A1351" s="2">
        <f>IF(OR(Sheet1!A1351=Table1[[#Headers],[NAMA BARANG "JOYKO"]],Sheet1!A1351=""),"",ROW(Sheet1!A1351))</f>
        <v>1351</v>
      </c>
      <c r="B1351" s="2">
        <f>IF(Table1[[#This Row],[NAMA BARANG "JOYKO"]]="","",COUNT(B$2:B1350)+1)</f>
        <v>1276</v>
      </c>
      <c r="C1351" s="2" t="str">
        <f>INDEX(Sheet1!A:A,INDEX(Table1[NAMA BARANG "JOYKO"],MATCH(ROW()-2,Table1[1])))</f>
        <v xml:space="preserve">Pencil case PC-0717 </v>
      </c>
      <c r="D1351" s="2" t="str">
        <f t="shared" si="21"/>
        <v>C2:C1350</v>
      </c>
      <c r="E1351" s="2">
        <f ca="1">IF(_xlfn.IFNA(MATCH(Table1[[#This Row],[2]],INDIRECT(Table1[[#This Row],[3]]),0),0)=0,INDEX(Table1[NAMA BARANG "JOYKO"],MATCH(ROW()-2,Table1[1])),"")</f>
        <v>1427</v>
      </c>
      <c r="F1351" s="2">
        <f ca="1">IF(Table1[4]="","",COUNT(F$2:F1350)+1)</f>
        <v>1323</v>
      </c>
      <c r="G1351" s="2" t="str">
        <f ca="1">CELL("FORMAT",Table1[7])</f>
        <v>G</v>
      </c>
      <c r="H1351" s="2"/>
      <c r="I1351" s="2"/>
      <c r="J1351" s="2"/>
      <c r="L1351">
        <f ca="1">INDEX(Table1[4],MATCH(ROW()-2,Table1[5]))</f>
        <v>1457</v>
      </c>
      <c r="M1351" t="str">
        <f ca="1">INDEX(Sheet1!A:A,Table2[[#This Row],[//]])</f>
        <v>Ring Plastic Comb RPC-23-12 (Folio)</v>
      </c>
      <c r="N1351" t="str">
        <f ca="1">IF(INDEX(Sheet1!B:B,Table2[[#This Row],[//]])="","",INDEX(Sheet1!B:B,Table2[[#This Row],[//]]))</f>
        <v>100pcs x 10bxs</v>
      </c>
      <c r="O1351" s="4">
        <f ca="1">IF(INDEX(Sheet1!C:C,Table2[[#This Row],[//]])="","",INDEX(Sheet1!C:C,Table2[[#This Row],[//]]))</f>
        <v>70000</v>
      </c>
      <c r="P1351" s="2" t="str">
        <f ca="1">IF(INDEX(Sheet1!D:D,Table2[[#This Row],[//]])="","",INDEX(Sheet1!D:D,Table2[[#This Row],[//]]))</f>
        <v>bxs</v>
      </c>
      <c r="Q1351" s="2" t="str">
        <f ca="1">IF(INDEX(Sheet1!E:E,Table2[[#This Row],[//]])="","",INDEX(Sheet1!E:E,Table2[[#This Row],[//]]))</f>
        <v>++</v>
      </c>
    </row>
    <row r="1352" spans="1:17" x14ac:dyDescent="0.25">
      <c r="A1352" s="2">
        <f>IF(OR(Sheet1!A1352=Table1[[#Headers],[NAMA BARANG "JOYKO"]],Sheet1!A1352=""),"",ROW(Sheet1!A1352))</f>
        <v>1352</v>
      </c>
      <c r="B1352" s="2">
        <f>IF(Table1[[#This Row],[NAMA BARANG "JOYKO"]]="","",COUNT(B$2:B1351)+1)</f>
        <v>1277</v>
      </c>
      <c r="C1352" s="2" t="str">
        <f>INDEX(Sheet1!A:A,INDEX(Table1[NAMA BARANG "JOYKO"],MATCH(ROW()-2,Table1[1])))</f>
        <v xml:space="preserve">Pencil case PC-0719 </v>
      </c>
      <c r="D1352" s="2" t="str">
        <f t="shared" si="21"/>
        <v>C2:C1351</v>
      </c>
      <c r="E1352" s="2">
        <f ca="1">IF(_xlfn.IFNA(MATCH(Table1[[#This Row],[2]],INDIRECT(Table1[[#This Row],[3]]),0),0)=0,INDEX(Table1[NAMA BARANG "JOYKO"],MATCH(ROW()-2,Table1[1])),"")</f>
        <v>1428</v>
      </c>
      <c r="F1352" s="2">
        <f ca="1">IF(Table1[4]="","",COUNT(F$2:F1351)+1)</f>
        <v>1324</v>
      </c>
      <c r="G1352" s="2" t="str">
        <f ca="1">CELL("FORMAT",Table1[7])</f>
        <v>G</v>
      </c>
      <c r="H1352" s="2"/>
      <c r="I1352" s="2"/>
      <c r="J1352" s="2"/>
      <c r="L1352">
        <f ca="1">INDEX(Table1[4],MATCH(ROW()-2,Table1[5]))</f>
        <v>1458</v>
      </c>
      <c r="M1352" t="str">
        <f ca="1">INDEX(Sheet1!A:A,Table2[[#This Row],[//]])</f>
        <v>Ring Plastic Comb RPC-23-14 (Folio)</v>
      </c>
      <c r="N1352" t="str">
        <f ca="1">IF(INDEX(Sheet1!B:B,Table2[[#This Row],[//]])="","",INDEX(Sheet1!B:B,Table2[[#This Row],[//]]))</f>
        <v>100pcs x 10bxs</v>
      </c>
      <c r="O1352" s="4">
        <f ca="1">IF(INDEX(Sheet1!C:C,Table2[[#This Row],[//]])="","",INDEX(Sheet1!C:C,Table2[[#This Row],[//]]))</f>
        <v>88000</v>
      </c>
      <c r="P1352" s="2" t="str">
        <f ca="1">IF(INDEX(Sheet1!D:D,Table2[[#This Row],[//]])="","",INDEX(Sheet1!D:D,Table2[[#This Row],[//]]))</f>
        <v>bxs</v>
      </c>
      <c r="Q1352" s="2" t="str">
        <f ca="1">IF(INDEX(Sheet1!E:E,Table2[[#This Row],[//]])="","",INDEX(Sheet1!E:E,Table2[[#This Row],[//]]))</f>
        <v>++</v>
      </c>
    </row>
    <row r="1353" spans="1:17" x14ac:dyDescent="0.25">
      <c r="A1353" s="2">
        <f>IF(OR(Sheet1!A1353=Table1[[#Headers],[NAMA BARANG "JOYKO"]],Sheet1!A1353=""),"",ROW(Sheet1!A1353))</f>
        <v>1353</v>
      </c>
      <c r="B1353" s="2">
        <f>IF(Table1[[#This Row],[NAMA BARANG "JOYKO"]]="","",COUNT(B$2:B1352)+1)</f>
        <v>1278</v>
      </c>
      <c r="C1353" s="2" t="str">
        <f>INDEX(Sheet1!A:A,INDEX(Table1[NAMA BARANG "JOYKO"],MATCH(ROW()-2,Table1[1])))</f>
        <v>PIANICA</v>
      </c>
      <c r="D1353" s="2" t="str">
        <f t="shared" si="21"/>
        <v>C2:C1352</v>
      </c>
      <c r="E1353" s="2">
        <f ca="1">IF(_xlfn.IFNA(MATCH(Table1[[#This Row],[2]],INDIRECT(Table1[[#This Row],[3]]),0),0)=0,INDEX(Table1[NAMA BARANG "JOYKO"],MATCH(ROW()-2,Table1[1])),"")</f>
        <v>1433</v>
      </c>
      <c r="F1353" s="2">
        <f ca="1">IF(Table1[4]="","",COUNT(F$2:F1352)+1)</f>
        <v>1325</v>
      </c>
      <c r="G1353" s="2" t="str">
        <f ca="1">CELL("FORMAT",Table1[7])</f>
        <v>G</v>
      </c>
      <c r="H1353" s="2"/>
      <c r="I1353" s="2"/>
      <c r="J1353" s="2"/>
      <c r="L1353">
        <f ca="1">INDEX(Table1[4],MATCH(ROW()-2,Table1[5]))</f>
        <v>1459</v>
      </c>
      <c r="M1353" t="str">
        <f ca="1">INDEX(Sheet1!A:A,Table2[[#This Row],[//]])</f>
        <v>Ring Plastic Comb RPC-23-16 (Folio)</v>
      </c>
      <c r="N1353" t="str">
        <f ca="1">IF(INDEX(Sheet1!B:B,Table2[[#This Row],[//]])="","",INDEX(Sheet1!B:B,Table2[[#This Row],[//]]))</f>
        <v>100pcs x 10bxs</v>
      </c>
      <c r="O1353" s="4">
        <f ca="1">IF(INDEX(Sheet1!C:C,Table2[[#This Row],[//]])="","",INDEX(Sheet1!C:C,Table2[[#This Row],[//]]))</f>
        <v>102000</v>
      </c>
      <c r="P1353" s="2" t="str">
        <f ca="1">IF(INDEX(Sheet1!D:D,Table2[[#This Row],[//]])="","",INDEX(Sheet1!D:D,Table2[[#This Row],[//]]))</f>
        <v>bxs</v>
      </c>
      <c r="Q1353" s="2" t="str">
        <f ca="1">IF(INDEX(Sheet1!E:E,Table2[[#This Row],[//]])="","",INDEX(Sheet1!E:E,Table2[[#This Row],[//]]))</f>
        <v>++</v>
      </c>
    </row>
    <row r="1354" spans="1:17" x14ac:dyDescent="0.25">
      <c r="A1354" s="2">
        <f>IF(OR(Sheet1!A1354=Table1[[#Headers],[NAMA BARANG "JOYKO"]],Sheet1!A1354=""),"",ROW(Sheet1!A1354))</f>
        <v>1354</v>
      </c>
      <c r="B1354" s="2">
        <f>IF(Table1[[#This Row],[NAMA BARANG "JOYKO"]]="","",COUNT(B$2:B1353)+1)</f>
        <v>1279</v>
      </c>
      <c r="C1354" s="2" t="str">
        <f>INDEX(Sheet1!A:A,INDEX(Table1[NAMA BARANG "JOYKO"],MATCH(ROW()-2,Table1[1])))</f>
        <v>Pianica PNC-20 (Hard Case,Blue)</v>
      </c>
      <c r="D1354" s="2" t="str">
        <f t="shared" si="21"/>
        <v>C2:C1353</v>
      </c>
      <c r="E1354" s="2">
        <f ca="1">IF(_xlfn.IFNA(MATCH(Table1[[#This Row],[2]],INDIRECT(Table1[[#This Row],[3]]),0),0)=0,INDEX(Table1[NAMA BARANG "JOYKO"],MATCH(ROW()-2,Table1[1])),"")</f>
        <v>1434</v>
      </c>
      <c r="F1354" s="2">
        <f ca="1">IF(Table1[4]="","",COUNT(F$2:F1353)+1)</f>
        <v>1326</v>
      </c>
      <c r="G1354" s="2" t="str">
        <f ca="1">CELL("FORMAT",Table1[7])</f>
        <v>G</v>
      </c>
      <c r="H1354" s="2"/>
      <c r="I1354" s="2"/>
      <c r="J1354" s="2"/>
      <c r="L1354">
        <f ca="1">INDEX(Table1[4],MATCH(ROW()-2,Table1[5]))</f>
        <v>1461</v>
      </c>
      <c r="M1354" t="str">
        <f ca="1">INDEX(Sheet1!A:A,Table2[[#This Row],[//]])</f>
        <v>Ring Plastic Comb RPC-23-18 (Folio)</v>
      </c>
      <c r="N1354" t="str">
        <f ca="1">IF(INDEX(Sheet1!B:B,Table2[[#This Row],[//]])="","",INDEX(Sheet1!B:B,Table2[[#This Row],[//]]))</f>
        <v>100pcs x 10bxs</v>
      </c>
      <c r="O1354" s="4">
        <f ca="1">IF(INDEX(Sheet1!C:C,Table2[[#This Row],[//]])="","",INDEX(Sheet1!C:C,Table2[[#This Row],[//]]))</f>
        <v>97000</v>
      </c>
      <c r="P1354" s="2" t="str">
        <f ca="1">IF(INDEX(Sheet1!D:D,Table2[[#This Row],[//]])="","",INDEX(Sheet1!D:D,Table2[[#This Row],[//]]))</f>
        <v>bxs</v>
      </c>
      <c r="Q1354" s="2" t="str">
        <f ca="1">IF(INDEX(Sheet1!E:E,Table2[[#This Row],[//]])="","",INDEX(Sheet1!E:E,Table2[[#This Row],[//]]))</f>
        <v>++</v>
      </c>
    </row>
    <row r="1355" spans="1:17" x14ac:dyDescent="0.25">
      <c r="A1355" s="2">
        <f>IF(OR(Sheet1!A1355=Table1[[#Headers],[NAMA BARANG "JOYKO"]],Sheet1!A1355=""),"",ROW(Sheet1!A1355))</f>
        <v>1355</v>
      </c>
      <c r="B1355" s="2">
        <f>IF(Table1[[#This Row],[NAMA BARANG "JOYKO"]]="","",COUNT(B$2:B1354)+1)</f>
        <v>1280</v>
      </c>
      <c r="C1355" s="2" t="str">
        <f>INDEX(Sheet1!A:A,INDEX(Table1[NAMA BARANG "JOYKO"],MATCH(ROW()-2,Table1[1])))</f>
        <v>Pianica PNC-21 (Hard Case,Pink)</v>
      </c>
      <c r="D1355" s="2" t="str">
        <f t="shared" si="21"/>
        <v>C2:C1354</v>
      </c>
      <c r="E1355" s="2">
        <f ca="1">IF(_xlfn.IFNA(MATCH(Table1[[#This Row],[2]],INDIRECT(Table1[[#This Row],[3]]),0),0)=0,INDEX(Table1[NAMA BARANG "JOYKO"],MATCH(ROW()-2,Table1[1])),"")</f>
        <v>1435</v>
      </c>
      <c r="F1355" s="2">
        <f ca="1">IF(Table1[4]="","",COUNT(F$2:F1354)+1)</f>
        <v>1327</v>
      </c>
      <c r="G1355" s="2" t="str">
        <f ca="1">CELL("FORMAT",Table1[7])</f>
        <v>G</v>
      </c>
      <c r="H1355" s="2"/>
      <c r="I1355" s="2"/>
      <c r="J1355" s="2"/>
      <c r="L1355">
        <f ca="1">INDEX(Table1[4],MATCH(ROW()-2,Table1[5]))</f>
        <v>1462</v>
      </c>
      <c r="M1355" t="str">
        <f ca="1">INDEX(Sheet1!A:A,Table2[[#This Row],[//]])</f>
        <v>Ring Plastic Comb RPC-23-20 (Folio)</v>
      </c>
      <c r="N1355" t="str">
        <f ca="1">IF(INDEX(Sheet1!B:B,Table2[[#This Row],[//]])="","",INDEX(Sheet1!B:B,Table2[[#This Row],[//]]))</f>
        <v>100pcs x 10bxs</v>
      </c>
      <c r="O1355" s="4">
        <f ca="1">IF(INDEX(Sheet1!C:C,Table2[[#This Row],[//]])="","",INDEX(Sheet1!C:C,Table2[[#This Row],[//]]))</f>
        <v>118000</v>
      </c>
      <c r="P1355" s="2" t="str">
        <f ca="1">IF(INDEX(Sheet1!D:D,Table2[[#This Row],[//]])="","",INDEX(Sheet1!D:D,Table2[[#This Row],[//]]))</f>
        <v>bxs</v>
      </c>
      <c r="Q1355" s="2" t="str">
        <f ca="1">IF(INDEX(Sheet1!E:E,Table2[[#This Row],[//]])="","",INDEX(Sheet1!E:E,Table2[[#This Row],[//]]))</f>
        <v>++</v>
      </c>
    </row>
    <row r="1356" spans="1:17" x14ac:dyDescent="0.25">
      <c r="A1356" s="2">
        <f>IF(OR(Sheet1!A1356=Table1[[#Headers],[NAMA BARANG "JOYKO"]],Sheet1!A1356=""),"",ROW(Sheet1!A1356))</f>
        <v>1356</v>
      </c>
      <c r="B1356" s="2">
        <f>IF(Table1[[#This Row],[NAMA BARANG "JOYKO"]]="","",COUNT(B$2:B1355)+1)</f>
        <v>1281</v>
      </c>
      <c r="C1356" s="2" t="str">
        <f>INDEX(Sheet1!A:A,INDEX(Table1[NAMA BARANG "JOYKO"],MATCH(ROW()-2,Table1[1])))</f>
        <v>Pianica PNC-20SC (Soft Case,Blue)</v>
      </c>
      <c r="D1356" s="2" t="str">
        <f t="shared" si="21"/>
        <v>C2:C1355</v>
      </c>
      <c r="E1356" s="2">
        <f ca="1">IF(_xlfn.IFNA(MATCH(Table1[[#This Row],[2]],INDIRECT(Table1[[#This Row],[3]]),0),0)=0,INDEX(Table1[NAMA BARANG "JOYKO"],MATCH(ROW()-2,Table1[1])),"")</f>
        <v>1436</v>
      </c>
      <c r="F1356" s="2">
        <f ca="1">IF(Table1[4]="","",COUNT(F$2:F1355)+1)</f>
        <v>1328</v>
      </c>
      <c r="G1356" s="2" t="str">
        <f ca="1">CELL("FORMAT",Table1[7])</f>
        <v>G</v>
      </c>
      <c r="H1356" s="2"/>
      <c r="I1356" s="2"/>
      <c r="J1356" s="2"/>
      <c r="L1356">
        <f ca="1">INDEX(Table1[4],MATCH(ROW()-2,Table1[5]))</f>
        <v>1463</v>
      </c>
      <c r="M1356" t="str">
        <f ca="1">INDEX(Sheet1!A:A,Table2[[#This Row],[//]])</f>
        <v>Ring Plastic Comb RPC-23-22 (Folio)</v>
      </c>
      <c r="N1356" t="str">
        <f ca="1">IF(INDEX(Sheet1!B:B,Table2[[#This Row],[//]])="","",INDEX(Sheet1!B:B,Table2[[#This Row],[//]]))</f>
        <v>50pcs x 10bxs</v>
      </c>
      <c r="O1356" s="4">
        <f ca="1">IF(INDEX(Sheet1!C:C,Table2[[#This Row],[//]])="","",INDEX(Sheet1!C:C,Table2[[#This Row],[//]]))</f>
        <v>76000</v>
      </c>
      <c r="P1356" s="2" t="str">
        <f ca="1">IF(INDEX(Sheet1!D:D,Table2[[#This Row],[//]])="","",INDEX(Sheet1!D:D,Table2[[#This Row],[//]]))</f>
        <v>bxs</v>
      </c>
      <c r="Q1356" s="2" t="str">
        <f ca="1">IF(INDEX(Sheet1!E:E,Table2[[#This Row],[//]])="","",INDEX(Sheet1!E:E,Table2[[#This Row],[//]]))</f>
        <v>++</v>
      </c>
    </row>
    <row r="1357" spans="1:17" x14ac:dyDescent="0.25">
      <c r="A1357" s="2">
        <f>IF(OR(Sheet1!A1357=Table1[[#Headers],[NAMA BARANG "JOYKO"]],Sheet1!A1357=""),"",ROW(Sheet1!A1357))</f>
        <v>1357</v>
      </c>
      <c r="B1357" s="2">
        <f>IF(Table1[[#This Row],[NAMA BARANG "JOYKO"]]="","",COUNT(B$2:B1356)+1)</f>
        <v>1282</v>
      </c>
      <c r="C1357" s="2" t="str">
        <f>INDEX(Sheet1!A:A,INDEX(Table1[NAMA BARANG "JOYKO"],MATCH(ROW()-2,Table1[1])))</f>
        <v>Pianica PNC-21SC (Soft Case,Pink)</v>
      </c>
      <c r="D1357" s="2" t="str">
        <f t="shared" si="21"/>
        <v>C2:C1356</v>
      </c>
      <c r="E1357" s="2">
        <f ca="1">IF(_xlfn.IFNA(MATCH(Table1[[#This Row],[2]],INDIRECT(Table1[[#This Row],[3]]),0),0)=0,INDEX(Table1[NAMA BARANG "JOYKO"],MATCH(ROW()-2,Table1[1])),"")</f>
        <v>1437</v>
      </c>
      <c r="F1357" s="2">
        <f ca="1">IF(Table1[4]="","",COUNT(F$2:F1356)+1)</f>
        <v>1329</v>
      </c>
      <c r="G1357" s="2" t="str">
        <f ca="1">CELL("FORMAT",Table1[7])</f>
        <v>G</v>
      </c>
      <c r="H1357" s="2"/>
      <c r="I1357" s="2"/>
      <c r="J1357" s="2"/>
      <c r="L1357">
        <f ca="1">INDEX(Table1[4],MATCH(ROW()-2,Table1[5]))</f>
        <v>1464</v>
      </c>
      <c r="M1357" t="str">
        <f ca="1">INDEX(Sheet1!A:A,Table2[[#This Row],[//]])</f>
        <v>Ring Plastic Comb RPC-23-25 (Oval) (Folio)</v>
      </c>
      <c r="N1357" t="str">
        <f ca="1">IF(INDEX(Sheet1!B:B,Table2[[#This Row],[//]])="","",INDEX(Sheet1!B:B,Table2[[#This Row],[//]]))</f>
        <v>50pcs x 10bxs</v>
      </c>
      <c r="O1357" s="4">
        <f ca="1">IF(INDEX(Sheet1!C:C,Table2[[#This Row],[//]])="","",INDEX(Sheet1!C:C,Table2[[#This Row],[//]]))</f>
        <v>115000</v>
      </c>
      <c r="P1357" s="2" t="str">
        <f ca="1">IF(INDEX(Sheet1!D:D,Table2[[#This Row],[//]])="","",INDEX(Sheet1!D:D,Table2[[#This Row],[//]]))</f>
        <v>bxs</v>
      </c>
      <c r="Q1357" s="2" t="str">
        <f ca="1">IF(INDEX(Sheet1!E:E,Table2[[#This Row],[//]])="","",INDEX(Sheet1!E:E,Table2[[#This Row],[//]]))</f>
        <v>++</v>
      </c>
    </row>
    <row r="1358" spans="1:17" x14ac:dyDescent="0.25">
      <c r="A1358" s="2">
        <f>IF(OR(Sheet1!A1358=Table1[[#Headers],[NAMA BARANG "JOYKO"]],Sheet1!A1358=""),"",ROW(Sheet1!A1358))</f>
        <v>1358</v>
      </c>
      <c r="B1358" s="2">
        <f>IF(Table1[[#This Row],[NAMA BARANG "JOYKO"]]="","",COUNT(B$2:B1357)+1)</f>
        <v>1283</v>
      </c>
      <c r="C1358" s="2" t="str">
        <f>INDEX(Sheet1!A:A,INDEX(Table1[NAMA BARANG "JOYKO"],MATCH(ROW()-2,Table1[1])))</f>
        <v>PIN</v>
      </c>
      <c r="D1358" s="2" t="str">
        <f t="shared" si="21"/>
        <v>C2:C1357</v>
      </c>
      <c r="E1358" s="2">
        <f ca="1">IF(_xlfn.IFNA(MATCH(Table1[[#This Row],[2]],INDIRECT(Table1[[#This Row],[3]]),0),0)=0,INDEX(Table1[NAMA BARANG "JOYKO"],MATCH(ROW()-2,Table1[1])),"")</f>
        <v>1438</v>
      </c>
      <c r="F1358" s="2">
        <f ca="1">IF(Table1[4]="","",COUNT(F$2:F1357)+1)</f>
        <v>1330</v>
      </c>
      <c r="G1358" s="2" t="str">
        <f ca="1">CELL("FORMAT",Table1[7])</f>
        <v>G</v>
      </c>
      <c r="H1358" s="2"/>
      <c r="I1358" s="2"/>
      <c r="J1358" s="2"/>
      <c r="L1358">
        <f ca="1">INDEX(Table1[4],MATCH(ROW()-2,Table1[5]))</f>
        <v>1465</v>
      </c>
      <c r="M1358" t="str">
        <f ca="1">INDEX(Sheet1!A:A,Table2[[#This Row],[//]])</f>
        <v>Ring Plastic Comb RPC-23-28 (Oval) (Folio)</v>
      </c>
      <c r="N1358" t="str">
        <f ca="1">IF(INDEX(Sheet1!B:B,Table2[[#This Row],[//]])="","",INDEX(Sheet1!B:B,Table2[[#This Row],[//]]))</f>
        <v>50pcs x 10bxs</v>
      </c>
      <c r="O1358" s="4">
        <f ca="1">IF(INDEX(Sheet1!C:C,Table2[[#This Row],[//]])="","",INDEX(Sheet1!C:C,Table2[[#This Row],[//]]))</f>
        <v>130000</v>
      </c>
      <c r="P1358" s="2" t="str">
        <f ca="1">IF(INDEX(Sheet1!D:D,Table2[[#This Row],[//]])="","",INDEX(Sheet1!D:D,Table2[[#This Row],[//]]))</f>
        <v>bxs</v>
      </c>
      <c r="Q1358" s="2" t="str">
        <f ca="1">IF(INDEX(Sheet1!E:E,Table2[[#This Row],[//]])="","",INDEX(Sheet1!E:E,Table2[[#This Row],[//]]))</f>
        <v>++</v>
      </c>
    </row>
    <row r="1359" spans="1:17" x14ac:dyDescent="0.25">
      <c r="A1359" s="2">
        <f>IF(OR(Sheet1!A1359=Table1[[#Headers],[NAMA BARANG "JOYKO"]],Sheet1!A1359=""),"",ROW(Sheet1!A1359))</f>
        <v>1359</v>
      </c>
      <c r="B1359" s="2">
        <f>IF(Table1[[#This Row],[NAMA BARANG "JOYKO"]]="","",COUNT(B$2:B1358)+1)</f>
        <v>1284</v>
      </c>
      <c r="C1359" s="2" t="str">
        <f>INDEX(Sheet1!A:A,INDEX(Table1[NAMA BARANG "JOYKO"],MATCH(ROW()-2,Table1[1])))</f>
        <v>Push Pin PP-30</v>
      </c>
      <c r="D1359" s="2" t="str">
        <f t="shared" si="21"/>
        <v>C2:C1358</v>
      </c>
      <c r="E1359" s="2">
        <f ca="1">IF(_xlfn.IFNA(MATCH(Table1[[#This Row],[2]],INDIRECT(Table1[[#This Row],[3]]),0),0)=0,INDEX(Table1[NAMA BARANG "JOYKO"],MATCH(ROW()-2,Table1[1])),"")</f>
        <v>1439</v>
      </c>
      <c r="F1359" s="2">
        <f ca="1">IF(Table1[4]="","",COUNT(F$2:F1358)+1)</f>
        <v>1331</v>
      </c>
      <c r="G1359" s="2" t="str">
        <f ca="1">CELL("FORMAT",Table1[7])</f>
        <v>G</v>
      </c>
      <c r="H1359" s="2"/>
      <c r="I1359" s="2"/>
      <c r="J1359" s="2"/>
      <c r="L1359">
        <f ca="1">INDEX(Table1[4],MATCH(ROW()-2,Table1[5]))</f>
        <v>1466</v>
      </c>
      <c r="M1359" t="str">
        <f ca="1">INDEX(Sheet1!A:A,Table2[[#This Row],[//]])</f>
        <v>Ring Plastic Comb RPC-23-32 (Oval) (Folio)</v>
      </c>
      <c r="N1359" t="str">
        <f ca="1">IF(INDEX(Sheet1!B:B,Table2[[#This Row],[//]])="","",INDEX(Sheet1!B:B,Table2[[#This Row],[//]]))</f>
        <v>50pcs x 10bxs</v>
      </c>
      <c r="O1359" s="4">
        <f ca="1">IF(INDEX(Sheet1!C:C,Table2[[#This Row],[//]])="","",INDEX(Sheet1!C:C,Table2[[#This Row],[//]]))</f>
        <v>130000</v>
      </c>
      <c r="P1359" s="2" t="str">
        <f ca="1">IF(INDEX(Sheet1!D:D,Table2[[#This Row],[//]])="","",INDEX(Sheet1!D:D,Table2[[#This Row],[//]]))</f>
        <v>bxs</v>
      </c>
      <c r="Q1359" s="2" t="str">
        <f ca="1">IF(INDEX(Sheet1!E:E,Table2[[#This Row],[//]])="","",INDEX(Sheet1!E:E,Table2[[#This Row],[//]]))</f>
        <v>++</v>
      </c>
    </row>
    <row r="1360" spans="1:17" x14ac:dyDescent="0.25">
      <c r="A1360" s="2">
        <f>IF(OR(Sheet1!A1360=Table1[[#Headers],[NAMA BARANG "JOYKO"]],Sheet1!A1360=""),"",ROW(Sheet1!A1360))</f>
        <v>1360</v>
      </c>
      <c r="B1360" s="2">
        <f>IF(Table1[[#This Row],[NAMA BARANG "JOYKO"]]="","",COUNT(B$2:B1359)+1)</f>
        <v>1285</v>
      </c>
      <c r="C1360" s="2" t="str">
        <f>INDEX(Sheet1!A:A,INDEX(Table1[NAMA BARANG "JOYKO"],MATCH(ROW()-2,Table1[1])))</f>
        <v>Push Pin PP-30 TR</v>
      </c>
      <c r="D1360" s="2" t="str">
        <f t="shared" si="21"/>
        <v>C2:C1359</v>
      </c>
      <c r="E1360" s="2">
        <f ca="1">IF(_xlfn.IFNA(MATCH(Table1[[#This Row],[2]],INDIRECT(Table1[[#This Row],[3]]),0),0)=0,INDEX(Table1[NAMA BARANG "JOYKO"],MATCH(ROW()-2,Table1[1])),"")</f>
        <v>1440</v>
      </c>
      <c r="F1360" s="2">
        <f ca="1">IF(Table1[4]="","",COUNT(F$2:F1359)+1)</f>
        <v>1332</v>
      </c>
      <c r="G1360" s="2" t="str">
        <f ca="1">CELL("FORMAT",Table1[7])</f>
        <v>G</v>
      </c>
      <c r="H1360" s="2"/>
      <c r="I1360" s="2"/>
      <c r="J1360" s="2"/>
      <c r="L1360">
        <f ca="1">INDEX(Table1[4],MATCH(ROW()-2,Table1[5]))</f>
        <v>1467</v>
      </c>
      <c r="M1360" t="str">
        <f ca="1">INDEX(Sheet1!A:A,Table2[[#This Row],[//]])</f>
        <v>Ring Plastic Comb RPC-23-35 (Oval) (Folio)</v>
      </c>
      <c r="N1360" t="str">
        <f ca="1">IF(INDEX(Sheet1!B:B,Table2[[#This Row],[//]])="","",INDEX(Sheet1!B:B,Table2[[#This Row],[//]]))</f>
        <v>50pcs x 10bxs</v>
      </c>
      <c r="O1360" s="4">
        <f ca="1">IF(INDEX(Sheet1!C:C,Table2[[#This Row],[//]])="","",INDEX(Sheet1!C:C,Table2[[#This Row],[//]]))</f>
        <v>135000</v>
      </c>
      <c r="P1360" s="2" t="str">
        <f ca="1">IF(INDEX(Sheet1!D:D,Table2[[#This Row],[//]])="","",INDEX(Sheet1!D:D,Table2[[#This Row],[//]]))</f>
        <v>bxs</v>
      </c>
      <c r="Q1360" s="2" t="str">
        <f ca="1">IF(INDEX(Sheet1!E:E,Table2[[#This Row],[//]])="","",INDEX(Sheet1!E:E,Table2[[#This Row],[//]]))</f>
        <v>++</v>
      </c>
    </row>
    <row r="1361" spans="1:17" x14ac:dyDescent="0.25">
      <c r="A1361" s="2">
        <f>IF(OR(Sheet1!A1361=Table1[[#Headers],[NAMA BARANG "JOYKO"]],Sheet1!A1361=""),"",ROW(Sheet1!A1361))</f>
        <v>1361</v>
      </c>
      <c r="B1361" s="2">
        <f>IF(Table1[[#This Row],[NAMA BARANG "JOYKO"]]="","",COUNT(B$2:B1360)+1)</f>
        <v>1286</v>
      </c>
      <c r="C1361" s="2" t="str">
        <f>INDEX(Sheet1!A:A,INDEX(Table1[NAMA BARANG "JOYKO"],MATCH(ROW()-2,Table1[1])))</f>
        <v>PUNCH</v>
      </c>
      <c r="D1361" s="2" t="str">
        <f t="shared" si="21"/>
        <v>C2:C1360</v>
      </c>
      <c r="E1361" s="2">
        <f ca="1">IF(_xlfn.IFNA(MATCH(Table1[[#This Row],[2]],INDIRECT(Table1[[#This Row],[3]]),0),0)=0,INDEX(Table1[NAMA BARANG "JOYKO"],MATCH(ROW()-2,Table1[1])),"")</f>
        <v>1441</v>
      </c>
      <c r="F1361" s="2">
        <f ca="1">IF(Table1[4]="","",COUNT(F$2:F1360)+1)</f>
        <v>1333</v>
      </c>
      <c r="G1361" s="2" t="str">
        <f ca="1">CELL("FORMAT",Table1[7])</f>
        <v>G</v>
      </c>
      <c r="H1361" s="2"/>
      <c r="I1361" s="2"/>
      <c r="J1361" s="2"/>
      <c r="L1361">
        <f ca="1">INDEX(Table1[4],MATCH(ROW()-2,Table1[5]))</f>
        <v>1468</v>
      </c>
      <c r="M1361" t="str">
        <f ca="1">INDEX(Sheet1!A:A,Table2[[#This Row],[//]])</f>
        <v>Ring Plastic Comb RPC-23-38 (Oval) (Folio)</v>
      </c>
      <c r="N1361" t="str">
        <f ca="1">IF(INDEX(Sheet1!B:B,Table2[[#This Row],[//]])="","",INDEX(Sheet1!B:B,Table2[[#This Row],[//]]))</f>
        <v>50pcs x 10bxs</v>
      </c>
      <c r="O1361" s="4">
        <f ca="1">IF(INDEX(Sheet1!C:C,Table2[[#This Row],[//]])="","",INDEX(Sheet1!C:C,Table2[[#This Row],[//]]))</f>
        <v>136000</v>
      </c>
      <c r="P1361" s="2" t="str">
        <f ca="1">IF(INDEX(Sheet1!D:D,Table2[[#This Row],[//]])="","",INDEX(Sheet1!D:D,Table2[[#This Row],[//]]))</f>
        <v>bxs</v>
      </c>
      <c r="Q1361" s="2" t="str">
        <f ca="1">IF(INDEX(Sheet1!E:E,Table2[[#This Row],[//]])="","",INDEX(Sheet1!E:E,Table2[[#This Row],[//]]))</f>
        <v>++</v>
      </c>
    </row>
    <row r="1362" spans="1:17" x14ac:dyDescent="0.25">
      <c r="A1362" s="2">
        <f>IF(OR(Sheet1!A1362=Table1[[#Headers],[NAMA BARANG "JOYKO"]],Sheet1!A1362=""),"",ROW(Sheet1!A1362))</f>
        <v>1362</v>
      </c>
      <c r="B1362" s="2">
        <f>IF(Table1[[#This Row],[NAMA BARANG "JOYKO"]]="","",COUNT(B$2:B1361)+1)</f>
        <v>1287</v>
      </c>
      <c r="C1362" s="2" t="str">
        <f>INDEX(Sheet1!A:A,INDEX(Table1[NAMA BARANG "JOYKO"],MATCH(ROW()-2,Table1[1])))</f>
        <v>Punch 30XL</v>
      </c>
      <c r="D1362" s="2" t="str">
        <f t="shared" si="21"/>
        <v>C2:C1361</v>
      </c>
      <c r="E1362" s="2">
        <f ca="1">IF(_xlfn.IFNA(MATCH(Table1[[#This Row],[2]],INDIRECT(Table1[[#This Row],[3]]),0),0)=0,INDEX(Table1[NAMA BARANG "JOYKO"],MATCH(ROW()-2,Table1[1])),"")</f>
        <v>1442</v>
      </c>
      <c r="F1362" s="2">
        <f ca="1">IF(Table1[4]="","",COUNT(F$2:F1361)+1)</f>
        <v>1334</v>
      </c>
      <c r="G1362" s="2" t="str">
        <f ca="1">CELL("FORMAT",Table1[7])</f>
        <v>G</v>
      </c>
      <c r="H1362" s="2"/>
      <c r="I1362" s="2"/>
      <c r="J1362" s="2"/>
      <c r="L1362">
        <f ca="1">INDEX(Table1[4],MATCH(ROW()-2,Table1[5]))</f>
        <v>1469</v>
      </c>
      <c r="M1362" t="str">
        <f ca="1">INDEX(Sheet1!A:A,Table2[[#This Row],[//]])</f>
        <v>Ring Plastic Comb RPC-23-45 (Oval) (Folio)</v>
      </c>
      <c r="N1362" t="str">
        <f ca="1">IF(INDEX(Sheet1!B:B,Table2[[#This Row],[//]])="","",INDEX(Sheet1!B:B,Table2[[#This Row],[//]]))</f>
        <v>50pcs x 10bxs</v>
      </c>
      <c r="O1362" s="4">
        <f ca="1">IF(INDEX(Sheet1!C:C,Table2[[#This Row],[//]])="","",INDEX(Sheet1!C:C,Table2[[#This Row],[//]]))</f>
        <v>150000</v>
      </c>
      <c r="P1362" s="2" t="str">
        <f ca="1">IF(INDEX(Sheet1!D:D,Table2[[#This Row],[//]])="","",INDEX(Sheet1!D:D,Table2[[#This Row],[//]]))</f>
        <v>bxs</v>
      </c>
      <c r="Q1362" s="2" t="str">
        <f ca="1">IF(INDEX(Sheet1!E:E,Table2[[#This Row],[//]])="","",INDEX(Sheet1!E:E,Table2[[#This Row],[//]]))</f>
        <v>++</v>
      </c>
    </row>
    <row r="1363" spans="1:17" x14ac:dyDescent="0.25">
      <c r="A1363" s="2">
        <f>IF(OR(Sheet1!A1363=Table1[[#Headers],[NAMA BARANG "JOYKO"]],Sheet1!A1363=""),"",ROW(Sheet1!A1363))</f>
        <v>1363</v>
      </c>
      <c r="B1363" s="2">
        <f>IF(Table1[[#This Row],[NAMA BARANG "JOYKO"]]="","",COUNT(B$2:B1362)+1)</f>
        <v>1288</v>
      </c>
      <c r="C1363" s="2" t="str">
        <f>INDEX(Sheet1!A:A,INDEX(Table1[NAMA BARANG "JOYKO"],MATCH(ROW()-2,Table1[1])))</f>
        <v>Punch 30-2T</v>
      </c>
      <c r="D1363" s="2" t="str">
        <f t="shared" si="21"/>
        <v>C2:C1362</v>
      </c>
      <c r="E1363" s="2">
        <f ca="1">IF(_xlfn.IFNA(MATCH(Table1[[#This Row],[2]],INDIRECT(Table1[[#This Row],[3]]),0),0)=0,INDEX(Table1[NAMA BARANG "JOYKO"],MATCH(ROW()-2,Table1[1])),"")</f>
        <v>1443</v>
      </c>
      <c r="F1363" s="2">
        <f ca="1">IF(Table1[4]="","",COUNT(F$2:F1362)+1)</f>
        <v>1335</v>
      </c>
      <c r="G1363" s="2" t="str">
        <f ca="1">CELL("FORMAT",Table1[7])</f>
        <v>G</v>
      </c>
      <c r="H1363" s="2"/>
      <c r="I1363" s="2"/>
      <c r="J1363" s="2"/>
      <c r="L1363">
        <f ca="1">INDEX(Table1[4],MATCH(ROW()-2,Table1[5]))</f>
        <v>1470</v>
      </c>
      <c r="M1363" t="str">
        <f ca="1">INDEX(Sheet1!A:A,Table2[[#This Row],[//]])</f>
        <v>Ring Plastic Comb RPC-23-51 (Oval) (Folio)</v>
      </c>
      <c r="N1363" t="str">
        <f ca="1">IF(INDEX(Sheet1!B:B,Table2[[#This Row],[//]])="","",INDEX(Sheet1!B:B,Table2[[#This Row],[//]]))</f>
        <v>50pcs x 10bxs</v>
      </c>
      <c r="O1363" s="4">
        <f ca="1">IF(INDEX(Sheet1!C:C,Table2[[#This Row],[//]])="","",INDEX(Sheet1!C:C,Table2[[#This Row],[//]]))</f>
        <v>166000</v>
      </c>
      <c r="P1363" s="2" t="str">
        <f ca="1">IF(INDEX(Sheet1!D:D,Table2[[#This Row],[//]])="","",INDEX(Sheet1!D:D,Table2[[#This Row],[//]]))</f>
        <v>bxs</v>
      </c>
      <c r="Q1363" s="2" t="str">
        <f ca="1">IF(INDEX(Sheet1!E:E,Table2[[#This Row],[//]])="","",INDEX(Sheet1!E:E,Table2[[#This Row],[//]]))</f>
        <v>++</v>
      </c>
    </row>
    <row r="1364" spans="1:17" x14ac:dyDescent="0.25">
      <c r="A1364" s="2">
        <f>IF(OR(Sheet1!A1364=Table1[[#Headers],[NAMA BARANG "JOYKO"]],Sheet1!A1364=""),"",ROW(Sheet1!A1364))</f>
        <v>1364</v>
      </c>
      <c r="B1364" s="2">
        <f>IF(Table1[[#This Row],[NAMA BARANG "JOYKO"]]="","",COUNT(B$2:B1363)+1)</f>
        <v>1289</v>
      </c>
      <c r="C1364" s="2" t="str">
        <f>INDEX(Sheet1!A:A,INDEX(Table1[NAMA BARANG "JOYKO"],MATCH(ROW()-2,Table1[1])))</f>
        <v>Punch No.30B</v>
      </c>
      <c r="D1364" s="2" t="str">
        <f t="shared" si="21"/>
        <v>C2:C1363</v>
      </c>
      <c r="E1364" s="2">
        <f ca="1">IF(_xlfn.IFNA(MATCH(Table1[[#This Row],[2]],INDIRECT(Table1[[#This Row],[3]]),0),0)=0,INDEX(Table1[NAMA BARANG "JOYKO"],MATCH(ROW()-2,Table1[1])),"")</f>
        <v>1444</v>
      </c>
      <c r="F1364" s="2">
        <f ca="1">IF(Table1[4]="","",COUNT(F$2:F1363)+1)</f>
        <v>1336</v>
      </c>
      <c r="G1364" s="2" t="str">
        <f ca="1">CELL("FORMAT",Table1[7])</f>
        <v>G</v>
      </c>
      <c r="H1364" s="2"/>
      <c r="I1364" s="2"/>
      <c r="J1364" s="2"/>
      <c r="L1364">
        <f ca="1">INDEX(Table1[4],MATCH(ROW()-2,Table1[5]))</f>
        <v>1471</v>
      </c>
      <c r="M1364" s="3" t="str">
        <f ca="1">INDEX(Sheet1!A:A,Table2[[#This Row],[//]])</f>
        <v>RULER</v>
      </c>
      <c r="N1364" t="str">
        <f ca="1">IF(INDEX(Sheet1!B:B,Table2[[#This Row],[//]])="","",INDEX(Sheet1!B:B,Table2[[#This Row],[//]]))</f>
        <v/>
      </c>
      <c r="O1364" s="4" t="str">
        <f ca="1">IF(INDEX(Sheet1!C:C,Table2[[#This Row],[//]])="","",INDEX(Sheet1!C:C,Table2[[#This Row],[//]]))</f>
        <v/>
      </c>
      <c r="P1364" s="2" t="str">
        <f ca="1">IF(INDEX(Sheet1!D:D,Table2[[#This Row],[//]])="","",INDEX(Sheet1!D:D,Table2[[#This Row],[//]]))</f>
        <v/>
      </c>
      <c r="Q1364" s="2" t="str">
        <f ca="1">IF(INDEX(Sheet1!E:E,Table2[[#This Row],[//]])="","",INDEX(Sheet1!E:E,Table2[[#This Row],[//]]))</f>
        <v/>
      </c>
    </row>
    <row r="1365" spans="1:17" x14ac:dyDescent="0.25">
      <c r="A1365" s="2">
        <f>IF(OR(Sheet1!A1365=Table1[[#Headers],[NAMA BARANG "JOYKO"]],Sheet1!A1365=""),"",ROW(Sheet1!A1365))</f>
        <v>1365</v>
      </c>
      <c r="B1365" s="2">
        <f>IF(Table1[[#This Row],[NAMA BARANG "JOYKO"]]="","",COUNT(B$2:B1364)+1)</f>
        <v>1290</v>
      </c>
      <c r="C1365" s="2" t="str">
        <f>INDEX(Sheet1!A:A,INDEX(Table1[NAMA BARANG "JOYKO"],MATCH(ROW()-2,Table1[1])))</f>
        <v>Punch No.30</v>
      </c>
      <c r="D1365" s="2" t="str">
        <f t="shared" si="21"/>
        <v>C2:C1364</v>
      </c>
      <c r="E1365" s="2">
        <f ca="1">IF(_xlfn.IFNA(MATCH(Table1[[#This Row],[2]],INDIRECT(Table1[[#This Row],[3]]),0),0)=0,INDEX(Table1[NAMA BARANG "JOYKO"],MATCH(ROW()-2,Table1[1])),"")</f>
        <v>1445</v>
      </c>
      <c r="F1365" s="2">
        <f ca="1">IF(Table1[4]="","",COUNT(F$2:F1364)+1)</f>
        <v>1337</v>
      </c>
      <c r="G1365" s="2" t="str">
        <f ca="1">CELL("FORMAT",Table1[7])</f>
        <v>G</v>
      </c>
      <c r="H1365" s="2"/>
      <c r="I1365" s="2"/>
      <c r="J1365" s="2"/>
      <c r="L1365">
        <f ca="1">INDEX(Table1[4],MATCH(ROW()-2,Table1[5]))</f>
        <v>1472</v>
      </c>
      <c r="M1365" s="3" t="str">
        <f ca="1">INDEX(Sheet1!A:A,Table2[[#This Row],[//]])</f>
        <v>*Plastic Ruler</v>
      </c>
      <c r="N1365" t="str">
        <f ca="1">IF(INDEX(Sheet1!B:B,Table2[[#This Row],[//]])="","",INDEX(Sheet1!B:B,Table2[[#This Row],[//]]))</f>
        <v/>
      </c>
      <c r="O1365" s="4" t="str">
        <f ca="1">IF(INDEX(Sheet1!C:C,Table2[[#This Row],[//]])="","",INDEX(Sheet1!C:C,Table2[[#This Row],[//]]))</f>
        <v/>
      </c>
      <c r="P1365" s="2" t="str">
        <f ca="1">IF(INDEX(Sheet1!D:D,Table2[[#This Row],[//]])="","",INDEX(Sheet1!D:D,Table2[[#This Row],[//]]))</f>
        <v/>
      </c>
      <c r="Q1365" s="2" t="str">
        <f ca="1">IF(INDEX(Sheet1!E:E,Table2[[#This Row],[//]])="","",INDEX(Sheet1!E:E,Table2[[#This Row],[//]]))</f>
        <v/>
      </c>
    </row>
    <row r="1366" spans="1:17" x14ac:dyDescent="0.25">
      <c r="A1366" s="2">
        <f>IF(OR(Sheet1!A1366=Table1[[#Headers],[NAMA BARANG "JOYKO"]],Sheet1!A1366=""),"",ROW(Sheet1!A1366))</f>
        <v>1366</v>
      </c>
      <c r="B1366" s="2">
        <f>IF(Table1[[#This Row],[NAMA BARANG "JOYKO"]]="","",COUNT(B$2:B1365)+1)</f>
        <v>1291</v>
      </c>
      <c r="C1366" s="2" t="str">
        <f>INDEX(Sheet1!A:A,INDEX(Table1[NAMA BARANG "JOYKO"],MATCH(ROW()-2,Table1[1])))</f>
        <v>Punch PU-34 (One Hole)</v>
      </c>
      <c r="D1366" s="2" t="str">
        <f t="shared" si="21"/>
        <v>C2:C1365</v>
      </c>
      <c r="E1366" s="2">
        <f ca="1">IF(_xlfn.IFNA(MATCH(Table1[[#This Row],[2]],INDIRECT(Table1[[#This Row],[3]]),0),0)=0,INDEX(Table1[NAMA BARANG "JOYKO"],MATCH(ROW()-2,Table1[1])),"")</f>
        <v>1446</v>
      </c>
      <c r="F1366" s="2">
        <f ca="1">IF(Table1[4]="","",COUNT(F$2:F1365)+1)</f>
        <v>1338</v>
      </c>
      <c r="G1366" s="2" t="str">
        <f ca="1">CELL("FORMAT",Table1[7])</f>
        <v>G</v>
      </c>
      <c r="H1366" s="2"/>
      <c r="I1366" s="2"/>
      <c r="J1366" s="2"/>
      <c r="L1366">
        <f ca="1">INDEX(Table1[4],MATCH(ROW()-2,Table1[5]))</f>
        <v>1473</v>
      </c>
      <c r="M1366" t="str">
        <f ca="1">INDEX(Sheet1!A:A,Table2[[#This Row],[//]])</f>
        <v>Ruler RL-P15 (15cm)</v>
      </c>
      <c r="N1366" t="str">
        <f ca="1">IF(INDEX(Sheet1!B:B,Table2[[#This Row],[//]])="","",INDEX(Sheet1!B:B,Table2[[#This Row],[//]]))</f>
        <v>24pcs x 100bxs</v>
      </c>
      <c r="O1366" s="4">
        <f ca="1">IF(INDEX(Sheet1!C:C,Table2[[#This Row],[//]])="","",INDEX(Sheet1!C:C,Table2[[#This Row],[//]]))</f>
        <v>36000</v>
      </c>
      <c r="P1366" s="2" t="str">
        <f ca="1">IF(INDEX(Sheet1!D:D,Table2[[#This Row],[//]])="","",INDEX(Sheet1!D:D,Table2[[#This Row],[//]]))</f>
        <v>bx</v>
      </c>
      <c r="Q1366" s="2" t="str">
        <f ca="1">IF(INDEX(Sheet1!E:E,Table2[[#This Row],[//]])="","",INDEX(Sheet1!E:E,Table2[[#This Row],[//]]))</f>
        <v>++</v>
      </c>
    </row>
    <row r="1367" spans="1:17" x14ac:dyDescent="0.25">
      <c r="A1367" s="2">
        <f>IF(OR(Sheet1!A1367=Table1[[#Headers],[NAMA BARANG "JOYKO"]],Sheet1!A1367=""),"",ROW(Sheet1!A1367))</f>
        <v>1367</v>
      </c>
      <c r="B1367" s="2">
        <f>IF(Table1[[#This Row],[NAMA BARANG "JOYKO"]]="","",COUNT(B$2:B1366)+1)</f>
        <v>1292</v>
      </c>
      <c r="C1367" s="2" t="str">
        <f>INDEX(Sheet1!A:A,INDEX(Table1[NAMA BARANG "JOYKO"],MATCH(ROW()-2,Table1[1])))</f>
        <v>Punch PU-35</v>
      </c>
      <c r="D1367" s="2" t="str">
        <f t="shared" si="21"/>
        <v>C2:C1366</v>
      </c>
      <c r="E1367" s="2">
        <f ca="1">IF(_xlfn.IFNA(MATCH(Table1[[#This Row],[2]],INDIRECT(Table1[[#This Row],[3]]),0),0)=0,INDEX(Table1[NAMA BARANG "JOYKO"],MATCH(ROW()-2,Table1[1])),"")</f>
        <v>1447</v>
      </c>
      <c r="F1367" s="2">
        <f ca="1">IF(Table1[4]="","",COUNT(F$2:F1366)+1)</f>
        <v>1339</v>
      </c>
      <c r="G1367" s="2" t="str">
        <f ca="1">CELL("FORMAT",Table1[7])</f>
        <v>G</v>
      </c>
      <c r="H1367" s="2"/>
      <c r="I1367" s="2"/>
      <c r="J1367" s="2"/>
      <c r="L1367">
        <f ca="1">INDEX(Table1[4],MATCH(ROW()-2,Table1[5]))</f>
        <v>1474</v>
      </c>
      <c r="M1367" t="str">
        <f ca="1">INDEX(Sheet1!A:A,Table2[[#This Row],[//]])</f>
        <v>Ruler RL-P20 (20cm)</v>
      </c>
      <c r="N1367" t="str">
        <f ca="1">IF(INDEX(Sheet1!B:B,Table2[[#This Row],[//]])="","",INDEX(Sheet1!B:B,Table2[[#This Row],[//]]))</f>
        <v>24pcs x 50bxs</v>
      </c>
      <c r="O1367" s="4">
        <f ca="1">IF(INDEX(Sheet1!C:C,Table2[[#This Row],[//]])="","",INDEX(Sheet1!C:C,Table2[[#This Row],[//]]))</f>
        <v>38400</v>
      </c>
      <c r="P1367" s="2" t="str">
        <f ca="1">IF(INDEX(Sheet1!D:D,Table2[[#This Row],[//]])="","",INDEX(Sheet1!D:D,Table2[[#This Row],[//]]))</f>
        <v>bx</v>
      </c>
      <c r="Q1367" s="2" t="str">
        <f ca="1">IF(INDEX(Sheet1!E:E,Table2[[#This Row],[//]])="","",INDEX(Sheet1!E:E,Table2[[#This Row],[//]]))</f>
        <v>++</v>
      </c>
    </row>
    <row r="1368" spans="1:17" x14ac:dyDescent="0.25">
      <c r="A1368" s="2">
        <f>IF(OR(Sheet1!A1368=Table1[[#Headers],[NAMA BARANG "JOYKO"]],Sheet1!A1368=""),"",ROW(Sheet1!A1368))</f>
        <v>1368</v>
      </c>
      <c r="B1368" s="2">
        <f>IF(Table1[[#This Row],[NAMA BARANG "JOYKO"]]="","",COUNT(B$2:B1367)+1)</f>
        <v>1293</v>
      </c>
      <c r="C1368" s="2" t="str">
        <f>INDEX(Sheet1!A:A,INDEX(Table1[NAMA BARANG "JOYKO"],MATCH(ROW()-2,Table1[1])))</f>
        <v>Punch 40XL</v>
      </c>
      <c r="D1368" s="2" t="str">
        <f t="shared" si="21"/>
        <v>C2:C1367</v>
      </c>
      <c r="E1368" s="2">
        <f ca="1">IF(_xlfn.IFNA(MATCH(Table1[[#This Row],[2]],INDIRECT(Table1[[#This Row],[3]]),0),0)=0,INDEX(Table1[NAMA BARANG "JOYKO"],MATCH(ROW()-2,Table1[1])),"")</f>
        <v>1448</v>
      </c>
      <c r="F1368" s="2">
        <f ca="1">IF(Table1[4]="","",COUNT(F$2:F1367)+1)</f>
        <v>1340</v>
      </c>
      <c r="G1368" s="2" t="str">
        <f ca="1">CELL("FORMAT",Table1[7])</f>
        <v>G</v>
      </c>
      <c r="H1368" s="2"/>
      <c r="I1368" s="2"/>
      <c r="J1368" s="2"/>
      <c r="L1368">
        <f ca="1">INDEX(Table1[4],MATCH(ROW()-2,Table1[5]))</f>
        <v>1475</v>
      </c>
      <c r="M1368" t="str">
        <f ca="1">INDEX(Sheet1!A:A,Table2[[#This Row],[//]])</f>
        <v>Ruler RL-P30 (30cm)</v>
      </c>
      <c r="N1368" t="str">
        <f ca="1">IF(INDEX(Sheet1!B:B,Table2[[#This Row],[//]])="","",INDEX(Sheet1!B:B,Table2[[#This Row],[//]]))</f>
        <v>12pcs x 80bxs</v>
      </c>
      <c r="O1368" s="4">
        <f ca="1">IF(INDEX(Sheet1!C:C,Table2[[#This Row],[//]])="","",INDEX(Sheet1!C:C,Table2[[#This Row],[//]]))</f>
        <v>23700</v>
      </c>
      <c r="P1368" s="2" t="str">
        <f ca="1">IF(INDEX(Sheet1!D:D,Table2[[#This Row],[//]])="","",INDEX(Sheet1!D:D,Table2[[#This Row],[//]]))</f>
        <v>dz</v>
      </c>
      <c r="Q1368" s="2" t="str">
        <f ca="1">IF(INDEX(Sheet1!E:E,Table2[[#This Row],[//]])="","",INDEX(Sheet1!E:E,Table2[[#This Row],[//]]))</f>
        <v>++</v>
      </c>
    </row>
    <row r="1369" spans="1:17" x14ac:dyDescent="0.25">
      <c r="A1369" s="2">
        <f>IF(OR(Sheet1!A1369=Table1[[#Headers],[NAMA BARANG "JOYKO"]],Sheet1!A1369=""),"",ROW(Sheet1!A1369))</f>
        <v>1369</v>
      </c>
      <c r="B1369" s="2">
        <f>IF(Table1[[#This Row],[NAMA BARANG "JOYKO"]]="","",COUNT(B$2:B1368)+1)</f>
        <v>1294</v>
      </c>
      <c r="C1369" s="2" t="str">
        <f>INDEX(Sheet1!A:A,INDEX(Table1[NAMA BARANG "JOYKO"],MATCH(ROW()-2,Table1[1])))</f>
        <v>Punch No.40</v>
      </c>
      <c r="D1369" s="2" t="str">
        <f t="shared" si="21"/>
        <v>C2:C1368</v>
      </c>
      <c r="E1369" s="2">
        <f ca="1">IF(_xlfn.IFNA(MATCH(Table1[[#This Row],[2]],INDIRECT(Table1[[#This Row],[3]]),0),0)=0,INDEX(Table1[NAMA BARANG "JOYKO"],MATCH(ROW()-2,Table1[1])),"")</f>
        <v>1449</v>
      </c>
      <c r="F1369" s="2">
        <f ca="1">IF(Table1[4]="","",COUNT(F$2:F1368)+1)</f>
        <v>1341</v>
      </c>
      <c r="G1369" s="2" t="str">
        <f ca="1">CELL("FORMAT",Table1[7])</f>
        <v>G</v>
      </c>
      <c r="H1369" s="2"/>
      <c r="I1369" s="2"/>
      <c r="J1369" s="2"/>
      <c r="L1369">
        <f ca="1">INDEX(Table1[4],MATCH(ROW()-2,Table1[5]))</f>
        <v>1476</v>
      </c>
      <c r="M1369" t="str">
        <f ca="1">INDEX(Sheet1!A:A,Table2[[#This Row],[//]])</f>
        <v>Ruler RL-AC15 (15cm)</v>
      </c>
      <c r="N1369" t="str">
        <f ca="1">IF(INDEX(Sheet1!B:B,Table2[[#This Row],[//]])="","",INDEX(Sheet1!B:B,Table2[[#This Row],[//]]))</f>
        <v>25pcs x 24bxs</v>
      </c>
      <c r="O1369" s="4">
        <f ca="1">IF(INDEX(Sheet1!C:C,Table2[[#This Row],[//]])="","",INDEX(Sheet1!C:C,Table2[[#This Row],[//]]))</f>
        <v>3300</v>
      </c>
      <c r="P1369" s="2" t="str">
        <f ca="1">IF(INDEX(Sheet1!D:D,Table2[[#This Row],[//]])="","",INDEX(Sheet1!D:D,Table2[[#This Row],[//]]))</f>
        <v>pcs</v>
      </c>
      <c r="Q1369" s="2" t="str">
        <f ca="1">IF(INDEX(Sheet1!E:E,Table2[[#This Row],[//]])="","",INDEX(Sheet1!E:E,Table2[[#This Row],[//]]))</f>
        <v>++</v>
      </c>
    </row>
    <row r="1370" spans="1:17" x14ac:dyDescent="0.25">
      <c r="A1370" s="2">
        <f>IF(OR(Sheet1!A1370=Table1[[#Headers],[NAMA BARANG "JOYKO"]],Sheet1!A1370=""),"",ROW(Sheet1!A1370))</f>
        <v>1370</v>
      </c>
      <c r="B1370" s="2">
        <f>IF(Table1[[#This Row],[NAMA BARANG "JOYKO"]]="","",COUNT(B$2:B1369)+1)</f>
        <v>1295</v>
      </c>
      <c r="C1370" s="2" t="str">
        <f>INDEX(Sheet1!A:A,INDEX(Table1[NAMA BARANG "JOYKO"],MATCH(ROW()-2,Table1[1])))</f>
        <v>Punch No.85</v>
      </c>
      <c r="D1370" s="2" t="str">
        <f t="shared" si="21"/>
        <v>C2:C1369</v>
      </c>
      <c r="E1370" s="2">
        <f ca="1">IF(_xlfn.IFNA(MATCH(Table1[[#This Row],[2]],INDIRECT(Table1[[#This Row],[3]]),0),0)=0,INDEX(Table1[NAMA BARANG "JOYKO"],MATCH(ROW()-2,Table1[1])),"")</f>
        <v>1450</v>
      </c>
      <c r="F1370" s="2">
        <f ca="1">IF(Table1[4]="","",COUNT(F$2:F1369)+1)</f>
        <v>1342</v>
      </c>
      <c r="G1370" s="2" t="str">
        <f ca="1">CELL("FORMAT",Table1[7])</f>
        <v>G</v>
      </c>
      <c r="H1370" s="2"/>
      <c r="I1370" s="2"/>
      <c r="J1370" s="2"/>
      <c r="L1370">
        <f ca="1">INDEX(Table1[4],MATCH(ROW()-2,Table1[5]))</f>
        <v>1477</v>
      </c>
      <c r="M1370" t="str">
        <f ca="1">INDEX(Sheet1!A:A,Table2[[#This Row],[//]])</f>
        <v xml:space="preserve">Ruler RL-AC20 (20cm) </v>
      </c>
      <c r="N1370" t="str">
        <f ca="1">IF(INDEX(Sheet1!B:B,Table2[[#This Row],[//]])="","",INDEX(Sheet1!B:B,Table2[[#This Row],[//]]))</f>
        <v>25pcs x 12bxs</v>
      </c>
      <c r="O1370" s="4">
        <f ca="1">IF(INDEX(Sheet1!C:C,Table2[[#This Row],[//]])="","",INDEX(Sheet1!C:C,Table2[[#This Row],[//]]))</f>
        <v>3700</v>
      </c>
      <c r="P1370" s="2" t="str">
        <f ca="1">IF(INDEX(Sheet1!D:D,Table2[[#This Row],[//]])="","",INDEX(Sheet1!D:D,Table2[[#This Row],[//]]))</f>
        <v>pcs</v>
      </c>
      <c r="Q1370" s="2" t="str">
        <f ca="1">IF(INDEX(Sheet1!E:E,Table2[[#This Row],[//]])="","",INDEX(Sheet1!E:E,Table2[[#This Row],[//]]))</f>
        <v>++</v>
      </c>
    </row>
    <row r="1371" spans="1:17" x14ac:dyDescent="0.25">
      <c r="A1371" s="2">
        <f>IF(OR(Sheet1!A1371=Table1[[#Headers],[NAMA BARANG "JOYKO"]],Sheet1!A1371=""),"",ROW(Sheet1!A1371))</f>
        <v>1371</v>
      </c>
      <c r="B1371" s="2">
        <f>IF(Table1[[#This Row],[NAMA BARANG "JOYKO"]]="","",COUNT(B$2:B1370)+1)</f>
        <v>1296</v>
      </c>
      <c r="C1371" s="2" t="str">
        <f>INDEX(Sheet1!A:A,INDEX(Table1[NAMA BARANG "JOYKO"],MATCH(ROW()-2,Table1[1])))</f>
        <v>Punch 85B</v>
      </c>
      <c r="D1371" s="2" t="str">
        <f t="shared" si="21"/>
        <v>C2:C1370</v>
      </c>
      <c r="E1371" s="2">
        <f ca="1">IF(_xlfn.IFNA(MATCH(Table1[[#This Row],[2]],INDIRECT(Table1[[#This Row],[3]]),0),0)=0,INDEX(Table1[NAMA BARANG "JOYKO"],MATCH(ROW()-2,Table1[1])),"")</f>
        <v>1451</v>
      </c>
      <c r="F1371" s="2">
        <f ca="1">IF(Table1[4]="","",COUNT(F$2:F1370)+1)</f>
        <v>1343</v>
      </c>
      <c r="G1371" s="2" t="str">
        <f ca="1">CELL("FORMAT",Table1[7])</f>
        <v>G</v>
      </c>
      <c r="H1371" s="2"/>
      <c r="I1371" s="2"/>
      <c r="J1371" s="2"/>
      <c r="L1371">
        <f ca="1">INDEX(Table1[4],MATCH(ROW()-2,Table1[5]))</f>
        <v>1478</v>
      </c>
      <c r="M1371" t="str">
        <f ca="1">INDEX(Sheet1!A:A,Table2[[#This Row],[//]])</f>
        <v>Ruler RL-AC30 (30cm) Acrylic</v>
      </c>
      <c r="N1371" t="str">
        <f ca="1">IF(INDEX(Sheet1!B:B,Table2[[#This Row],[//]])="","",INDEX(Sheet1!B:B,Table2[[#This Row],[//]]))</f>
        <v>12pcs x 80bxs</v>
      </c>
      <c r="O1371" s="4">
        <f ca="1">IF(INDEX(Sheet1!C:C,Table2[[#This Row],[//]])="","",INDEX(Sheet1!C:C,Table2[[#This Row],[//]]))</f>
        <v>51600</v>
      </c>
      <c r="P1371" s="2" t="str">
        <f ca="1">IF(INDEX(Sheet1!D:D,Table2[[#This Row],[//]])="","",INDEX(Sheet1!D:D,Table2[[#This Row],[//]]))</f>
        <v>dz</v>
      </c>
      <c r="Q1371" s="2" t="str">
        <f ca="1">IF(INDEX(Sheet1!E:E,Table2[[#This Row],[//]])="","",INDEX(Sheet1!E:E,Table2[[#This Row],[//]]))</f>
        <v>++</v>
      </c>
    </row>
    <row r="1372" spans="1:17" x14ac:dyDescent="0.25">
      <c r="A1372" s="2">
        <f>IF(OR(Sheet1!A1372=Table1[[#Headers],[NAMA BARANG "JOYKO"]],Sheet1!A1372=""),"",ROW(Sheet1!A1372))</f>
        <v>1372</v>
      </c>
      <c r="B1372" s="2">
        <f>IF(Table1[[#This Row],[NAMA BARANG "JOYKO"]]="","",COUNT(B$2:B1371)+1)</f>
        <v>1297</v>
      </c>
      <c r="C1372" s="2" t="str">
        <f>INDEX(Sheet1!A:A,INDEX(Table1[NAMA BARANG "JOYKO"],MATCH(ROW()-2,Table1[1])))</f>
        <v>H.D Punch P-95  (Heavy Duty)</v>
      </c>
      <c r="D1372" s="2" t="str">
        <f t="shared" si="21"/>
        <v>C2:C1371</v>
      </c>
      <c r="E1372" s="2">
        <f ca="1">IF(_xlfn.IFNA(MATCH(Table1[[#This Row],[2]],INDIRECT(Table1[[#This Row],[3]]),0),0)=0,INDEX(Table1[NAMA BARANG "JOYKO"],MATCH(ROW()-2,Table1[1])),"")</f>
        <v>1452</v>
      </c>
      <c r="F1372" s="2">
        <f ca="1">IF(Table1[4]="","",COUNT(F$2:F1371)+1)</f>
        <v>1344</v>
      </c>
      <c r="G1372" s="2" t="str">
        <f ca="1">CELL("FORMAT",Table1[7])</f>
        <v>G</v>
      </c>
      <c r="H1372" s="2"/>
      <c r="I1372" s="2"/>
      <c r="J1372" s="2"/>
      <c r="L1372">
        <f ca="1">INDEX(Table1[4],MATCH(ROW()-2,Table1[5]))</f>
        <v>1479</v>
      </c>
      <c r="M1372" t="str">
        <f ca="1">INDEX(Sheet1!A:A,Table2[[#This Row],[//]])</f>
        <v>Ruler RL ACP</v>
      </c>
      <c r="N1372" t="str">
        <f ca="1">IF(INDEX(Sheet1!B:B,Table2[[#This Row],[//]])="","",INDEX(Sheet1!B:B,Table2[[#This Row],[//]]))</f>
        <v>25pcs x 24bxs</v>
      </c>
      <c r="O1372" s="4">
        <f ca="1">IF(INDEX(Sheet1!C:C,Table2[[#This Row],[//]])="","",INDEX(Sheet1!C:C,Table2[[#This Row],[//]]))</f>
        <v>4800</v>
      </c>
      <c r="P1372" s="2" t="str">
        <f ca="1">IF(INDEX(Sheet1!D:D,Table2[[#This Row],[//]])="","",INDEX(Sheet1!D:D,Table2[[#This Row],[//]]))</f>
        <v>pcs</v>
      </c>
      <c r="Q1372" s="2" t="str">
        <f ca="1">IF(INDEX(Sheet1!E:E,Table2[[#This Row],[//]])="","",INDEX(Sheet1!E:E,Table2[[#This Row],[//]]))</f>
        <v>++</v>
      </c>
    </row>
    <row r="1373" spans="1:17" x14ac:dyDescent="0.25">
      <c r="A1373" s="2">
        <f>IF(OR(Sheet1!A1373=Table1[[#Headers],[NAMA BARANG "JOYKO"]],Sheet1!A1373=""),"",ROW(Sheet1!A1373))</f>
        <v>1373</v>
      </c>
      <c r="B1373" s="2">
        <f>IF(Table1[[#This Row],[NAMA BARANG "JOYKO"]]="","",COUNT(B$2:B1372)+1)</f>
        <v>1298</v>
      </c>
      <c r="C1373" s="2" t="str">
        <f>INDEX(Sheet1!A:A,INDEX(Table1[NAMA BARANG "JOYKO"],MATCH(ROW()-2,Table1[1])))</f>
        <v>RING</v>
      </c>
      <c r="D1373" s="2" t="str">
        <f t="shared" si="21"/>
        <v>C2:C1372</v>
      </c>
      <c r="E1373" s="2">
        <f ca="1">IF(_xlfn.IFNA(MATCH(Table1[[#This Row],[2]],INDIRECT(Table1[[#This Row],[3]]),0),0)=0,INDEX(Table1[NAMA BARANG "JOYKO"],MATCH(ROW()-2,Table1[1])),"")</f>
        <v>1453</v>
      </c>
      <c r="F1373" s="2">
        <f ca="1">IF(Table1[4]="","",COUNT(F$2:F1372)+1)</f>
        <v>1345</v>
      </c>
      <c r="G1373" s="2" t="str">
        <f ca="1">CELL("FORMAT",Table1[7])</f>
        <v>G</v>
      </c>
      <c r="H1373" s="2"/>
      <c r="I1373" s="2"/>
      <c r="J1373" s="2"/>
      <c r="L1373">
        <f ca="1">INDEX(Table1[4],MATCH(ROW()-2,Table1[5]))</f>
        <v>1480</v>
      </c>
      <c r="M1373" t="str">
        <f ca="1">INDEX(Sheet1!A:A,Table2[[#This Row],[//]])</f>
        <v>Ruler RL ACS 1</v>
      </c>
      <c r="N1373" t="str">
        <f ca="1">IF(INDEX(Sheet1!B:B,Table2[[#This Row],[//]])="","",INDEX(Sheet1!B:B,Table2[[#This Row],[//]]))</f>
        <v>25set x 12bxs</v>
      </c>
      <c r="O1373" s="4">
        <f ca="1">IF(INDEX(Sheet1!C:C,Table2[[#This Row],[//]])="","",INDEX(Sheet1!C:C,Table2[[#This Row],[//]]))</f>
        <v>15000</v>
      </c>
      <c r="P1373" s="2" t="str">
        <f ca="1">IF(INDEX(Sheet1!D:D,Table2[[#This Row],[//]])="","",INDEX(Sheet1!D:D,Table2[[#This Row],[//]]))</f>
        <v>set</v>
      </c>
      <c r="Q1373" s="2" t="str">
        <f ca="1">IF(INDEX(Sheet1!E:E,Table2[[#This Row],[//]])="","",INDEX(Sheet1!E:E,Table2[[#This Row],[//]]))</f>
        <v>++</v>
      </c>
    </row>
    <row r="1374" spans="1:17" x14ac:dyDescent="0.25">
      <c r="A1374" s="2">
        <f>IF(OR(Sheet1!A1374=Table1[[#Headers],[NAMA BARANG "JOYKO"]],Sheet1!A1374=""),"",ROW(Sheet1!A1374))</f>
        <v>1374</v>
      </c>
      <c r="B1374" s="2">
        <f>IF(Table1[[#This Row],[NAMA BARANG "JOYKO"]]="","",COUNT(B$2:B1373)+1)</f>
        <v>1299</v>
      </c>
      <c r="C1374" s="2" t="str">
        <f>INDEX(Sheet1!A:A,INDEX(Table1[NAMA BARANG "JOYKO"],MATCH(ROW()-2,Table1[1])))</f>
        <v>Ring Plastic Comb RPC-23-6 (Folio)</v>
      </c>
      <c r="D1374" s="2" t="str">
        <f t="shared" si="21"/>
        <v>C2:C1373</v>
      </c>
      <c r="E1374" s="2">
        <f ca="1">IF(_xlfn.IFNA(MATCH(Table1[[#This Row],[2]],INDIRECT(Table1[[#This Row],[3]]),0),0)=0,INDEX(Table1[NAMA BARANG "JOYKO"],MATCH(ROW()-2,Table1[1])),"")</f>
        <v>1454</v>
      </c>
      <c r="F1374" s="2">
        <f ca="1">IF(Table1[4]="","",COUNT(F$2:F1373)+1)</f>
        <v>1346</v>
      </c>
      <c r="G1374" s="2" t="str">
        <f ca="1">CELL("FORMAT",Table1[7])</f>
        <v>G</v>
      </c>
      <c r="H1374" s="2"/>
      <c r="I1374" s="2"/>
      <c r="J1374" s="2"/>
      <c r="L1374">
        <f ca="1">INDEX(Table1[4],MATCH(ROW()-2,Table1[5]))</f>
        <v>1481</v>
      </c>
      <c r="M1374" t="str">
        <f ca="1">INDEX(Sheet1!A:A,Table2[[#This Row],[//]])</f>
        <v>Ruler RL-301</v>
      </c>
      <c r="N1374" t="str">
        <f ca="1">IF(INDEX(Sheet1!B:B,Table2[[#This Row],[//]])="","",INDEX(Sheet1!B:B,Table2[[#This Row],[//]]))</f>
        <v>48pcs x 9bxs</v>
      </c>
      <c r="O1374" s="4">
        <f ca="1">IF(INDEX(Sheet1!C:C,Table2[[#This Row],[//]])="","",INDEX(Sheet1!C:C,Table2[[#This Row],[//]]))</f>
        <v>4000</v>
      </c>
      <c r="P1374" s="2" t="str">
        <f ca="1">IF(INDEX(Sheet1!D:D,Table2[[#This Row],[//]])="","",INDEX(Sheet1!D:D,Table2[[#This Row],[//]]))</f>
        <v>pcs</v>
      </c>
      <c r="Q1374" s="2" t="str">
        <f ca="1">IF(INDEX(Sheet1!E:E,Table2[[#This Row],[//]])="","",INDEX(Sheet1!E:E,Table2[[#This Row],[//]]))</f>
        <v>++</v>
      </c>
    </row>
    <row r="1375" spans="1:17" x14ac:dyDescent="0.25">
      <c r="A1375" s="2" t="str">
        <f>IF(OR(Sheet1!A1375=Table1[[#Headers],[NAMA BARANG "JOYKO"]],Sheet1!A1375=""),"",ROW(Sheet1!A1375))</f>
        <v/>
      </c>
      <c r="B1375" s="2" t="str">
        <f>IF(Table1[[#This Row],[NAMA BARANG "JOYKO"]]="","",COUNT(B$2:B1374)+1)</f>
        <v/>
      </c>
      <c r="C1375" s="2" t="str">
        <f>INDEX(Sheet1!A:A,INDEX(Table1[NAMA BARANG "JOYKO"],MATCH(ROW()-2,Table1[1])))</f>
        <v>Ring Plastic Comb RPC-23-8 (Folio)</v>
      </c>
      <c r="D1375" s="2" t="str">
        <f t="shared" si="21"/>
        <v>C2:C1374</v>
      </c>
      <c r="E1375" s="2">
        <f ca="1">IF(_xlfn.IFNA(MATCH(Table1[[#This Row],[2]],INDIRECT(Table1[[#This Row],[3]]),0),0)=0,INDEX(Table1[NAMA BARANG "JOYKO"],MATCH(ROW()-2,Table1[1])),"")</f>
        <v>1455</v>
      </c>
      <c r="F1375" s="2">
        <f ca="1">IF(Table1[4]="","",COUNT(F$2:F1374)+1)</f>
        <v>1347</v>
      </c>
      <c r="G1375" s="2" t="str">
        <f ca="1">CELL("FORMAT",Table1[7])</f>
        <v>G</v>
      </c>
      <c r="H1375" s="2"/>
      <c r="I1375" s="2"/>
      <c r="J1375" s="2"/>
      <c r="L1375">
        <f ca="1">INDEX(Table1[4],MATCH(ROW()-2,Table1[5]))</f>
        <v>1482</v>
      </c>
      <c r="M1375" t="str">
        <f ca="1">INDEX(Sheet1!A:A,Table2[[#This Row],[//]])</f>
        <v>Ruler RL-PS2</v>
      </c>
      <c r="N1375" t="str">
        <f ca="1">IF(INDEX(Sheet1!B:B,Table2[[#This Row],[//]])="","",INDEX(Sheet1!B:B,Table2[[#This Row],[//]]))</f>
        <v>36set x 12bxs</v>
      </c>
      <c r="O1375" s="4">
        <f ca="1">IF(INDEX(Sheet1!C:C,Table2[[#This Row],[//]])="","",INDEX(Sheet1!C:C,Table2[[#This Row],[//]]))</f>
        <v>5400</v>
      </c>
      <c r="P1375" s="2" t="str">
        <f ca="1">IF(INDEX(Sheet1!D:D,Table2[[#This Row],[//]])="","",INDEX(Sheet1!D:D,Table2[[#This Row],[//]]))</f>
        <v>set</v>
      </c>
      <c r="Q1375" s="2" t="str">
        <f ca="1">IF(INDEX(Sheet1!E:E,Table2[[#This Row],[//]])="","",INDEX(Sheet1!E:E,Table2[[#This Row],[//]]))</f>
        <v>++</v>
      </c>
    </row>
    <row r="1376" spans="1:17" x14ac:dyDescent="0.25">
      <c r="A1376" s="2" t="str">
        <f>IF(OR(Sheet1!A1376=Table1[[#Headers],[NAMA BARANG "JOYKO"]],Sheet1!A1376=""),"",ROW(Sheet1!A1376))</f>
        <v/>
      </c>
      <c r="B1376" s="2" t="str">
        <f>IF(Table1[[#This Row],[NAMA BARANG "JOYKO"]]="","",COUNT(B$2:B1375)+1)</f>
        <v/>
      </c>
      <c r="C1376" s="2" t="str">
        <f>INDEX(Sheet1!A:A,INDEX(Table1[NAMA BARANG "JOYKO"],MATCH(ROW()-2,Table1[1])))</f>
        <v>Ring Plastic Comb RPC-23-10 (Folio)</v>
      </c>
      <c r="D1376" s="2" t="str">
        <f t="shared" si="21"/>
        <v>C2:C1375</v>
      </c>
      <c r="E1376" s="2">
        <f ca="1">IF(_xlfn.IFNA(MATCH(Table1[[#This Row],[2]],INDIRECT(Table1[[#This Row],[3]]),0),0)=0,INDEX(Table1[NAMA BARANG "JOYKO"],MATCH(ROW()-2,Table1[1])),"")</f>
        <v>1456</v>
      </c>
      <c r="F1376" s="2">
        <f ca="1">IF(Table1[4]="","",COUNT(F$2:F1375)+1)</f>
        <v>1348</v>
      </c>
      <c r="G1376" s="2" t="str">
        <f ca="1">CELL("FORMAT",Table1[7])</f>
        <v>G</v>
      </c>
      <c r="H1376" s="2"/>
      <c r="I1376" s="2"/>
      <c r="J1376" s="2"/>
      <c r="L1376">
        <f ca="1">INDEX(Table1[4],MATCH(ROW()-2,Table1[5]))</f>
        <v>1483</v>
      </c>
      <c r="M1376" t="str">
        <f ca="1">INDEX(Sheet1!A:A,Table2[[#This Row],[//]])</f>
        <v>Ruler RL-PS3 (Blue,Green,Pink)</v>
      </c>
      <c r="N1376" t="str">
        <f ca="1">IF(INDEX(Sheet1!B:B,Table2[[#This Row],[//]])="","",INDEX(Sheet1!B:B,Table2[[#This Row],[//]]))</f>
        <v>24set x 12bxs</v>
      </c>
      <c r="O1376" s="4">
        <f ca="1">IF(INDEX(Sheet1!C:C,Table2[[#This Row],[//]])="","",INDEX(Sheet1!C:C,Table2[[#This Row],[//]]))</f>
        <v>5800</v>
      </c>
      <c r="P1376" s="2" t="str">
        <f ca="1">IF(INDEX(Sheet1!D:D,Table2[[#This Row],[//]])="","",INDEX(Sheet1!D:D,Table2[[#This Row],[//]]))</f>
        <v>set</v>
      </c>
      <c r="Q1376" s="2" t="str">
        <f ca="1">IF(INDEX(Sheet1!E:E,Table2[[#This Row],[//]])="","",INDEX(Sheet1!E:E,Table2[[#This Row],[//]]))</f>
        <v>++</v>
      </c>
    </row>
    <row r="1377" spans="1:17" x14ac:dyDescent="0.25">
      <c r="A1377" s="2" t="str">
        <f>IF(OR(Sheet1!A1377=Table1[[#Headers],[NAMA BARANG "JOYKO"]],Sheet1!A1377=""),"",ROW(Sheet1!A1377))</f>
        <v/>
      </c>
      <c r="B1377" s="2" t="str">
        <f>IF(Table1[[#This Row],[NAMA BARANG "JOYKO"]]="","",COUNT(B$2:B1376)+1)</f>
        <v/>
      </c>
      <c r="C1377" s="2" t="str">
        <f>INDEX(Sheet1!A:A,INDEX(Table1[NAMA BARANG "JOYKO"],MATCH(ROW()-2,Table1[1])))</f>
        <v>Ring Plastic Comb RPC-23-12 (Folio)</v>
      </c>
      <c r="D1377" s="2" t="str">
        <f t="shared" si="21"/>
        <v>C2:C1376</v>
      </c>
      <c r="E1377" s="2">
        <f ca="1">IF(_xlfn.IFNA(MATCH(Table1[[#This Row],[2]],INDIRECT(Table1[[#This Row],[3]]),0),0)=0,INDEX(Table1[NAMA BARANG "JOYKO"],MATCH(ROW()-2,Table1[1])),"")</f>
        <v>1457</v>
      </c>
      <c r="F1377" s="2">
        <f ca="1">IF(Table1[4]="","",COUNT(F$2:F1376)+1)</f>
        <v>1349</v>
      </c>
      <c r="G1377" s="2" t="str">
        <f ca="1">CELL("FORMAT",Table1[7])</f>
        <v>G</v>
      </c>
      <c r="H1377" s="2"/>
      <c r="I1377" s="2"/>
      <c r="J1377" s="2"/>
      <c r="L1377">
        <f ca="1">INDEX(Table1[4],MATCH(ROW()-2,Table1[5]))</f>
        <v>1488</v>
      </c>
      <c r="M1377" s="3" t="str">
        <f ca="1">INDEX(Sheet1!A:A,Table2[[#This Row],[//]])</f>
        <v>*Pocket Ruler</v>
      </c>
      <c r="N1377" t="str">
        <f ca="1">IF(INDEX(Sheet1!B:B,Table2[[#This Row],[//]])="","",INDEX(Sheet1!B:B,Table2[[#This Row],[//]]))</f>
        <v/>
      </c>
      <c r="O1377" s="4" t="str">
        <f ca="1">IF(INDEX(Sheet1!C:C,Table2[[#This Row],[//]])="","",INDEX(Sheet1!C:C,Table2[[#This Row],[//]]))</f>
        <v/>
      </c>
      <c r="P1377" s="2" t="str">
        <f ca="1">IF(INDEX(Sheet1!D:D,Table2[[#This Row],[//]])="","",INDEX(Sheet1!D:D,Table2[[#This Row],[//]]))</f>
        <v/>
      </c>
      <c r="Q1377" s="2" t="str">
        <f ca="1">IF(INDEX(Sheet1!E:E,Table2[[#This Row],[//]])="","",INDEX(Sheet1!E:E,Table2[[#This Row],[//]]))</f>
        <v/>
      </c>
    </row>
    <row r="1378" spans="1:17" x14ac:dyDescent="0.25">
      <c r="A1378" s="2">
        <f>IF(OR(Sheet1!A1378=Table1[[#Headers],[NAMA BARANG "JOYKO"]],Sheet1!A1378=""),"",ROW(Sheet1!A1378))</f>
        <v>1378</v>
      </c>
      <c r="B1378" s="2">
        <f>IF(Table1[[#This Row],[NAMA BARANG "JOYKO"]]="","",COUNT(B$2:B1377)+1)</f>
        <v>1300</v>
      </c>
      <c r="C1378" s="2" t="str">
        <f>INDEX(Sheet1!A:A,INDEX(Table1[NAMA BARANG "JOYKO"],MATCH(ROW()-2,Table1[1])))</f>
        <v>Ring Plastic Comb RPC-23-14 (Folio)</v>
      </c>
      <c r="D1378" s="2" t="str">
        <f t="shared" si="21"/>
        <v>C2:C1377</v>
      </c>
      <c r="E1378" s="2">
        <f ca="1">IF(_xlfn.IFNA(MATCH(Table1[[#This Row],[2]],INDIRECT(Table1[[#This Row],[3]]),0),0)=0,INDEX(Table1[NAMA BARANG "JOYKO"],MATCH(ROW()-2,Table1[1])),"")</f>
        <v>1458</v>
      </c>
      <c r="F1378" s="2">
        <f ca="1">IF(Table1[4]="","",COUNT(F$2:F1377)+1)</f>
        <v>1350</v>
      </c>
      <c r="G1378" s="2" t="str">
        <f ca="1">CELL("FORMAT",Table1[7])</f>
        <v>G</v>
      </c>
      <c r="H1378" s="2"/>
      <c r="I1378" s="2"/>
      <c r="J1378" s="2"/>
      <c r="L1378">
        <f ca="1">INDEX(Table1[4],MATCH(ROW()-2,Table1[5]))</f>
        <v>1489</v>
      </c>
      <c r="M1378" t="str">
        <f ca="1">INDEX(Sheet1!A:A,Table2[[#This Row],[//]])</f>
        <v>Pocket Ruler PRMT-299</v>
      </c>
      <c r="N1378" t="str">
        <f ca="1">IF(INDEX(Sheet1!B:B,Table2[[#This Row],[//]])="","",INDEX(Sheet1!B:B,Table2[[#This Row],[//]]))</f>
        <v>12pcs x 10bxs</v>
      </c>
      <c r="O1378" s="4">
        <f ca="1">IF(INDEX(Sheet1!C:C,Table2[[#This Row],[//]])="","",INDEX(Sheet1!C:C,Table2[[#This Row],[//]]))</f>
        <v>15000</v>
      </c>
      <c r="P1378" s="2" t="str">
        <f ca="1">IF(INDEX(Sheet1!D:D,Table2[[#This Row],[//]])="","",INDEX(Sheet1!D:D,Table2[[#This Row],[//]]))</f>
        <v>pc</v>
      </c>
      <c r="Q1378" s="2" t="str">
        <f ca="1">IF(INDEX(Sheet1!E:E,Table2[[#This Row],[//]])="","",INDEX(Sheet1!E:E,Table2[[#This Row],[//]]))</f>
        <v>++</v>
      </c>
    </row>
    <row r="1379" spans="1:17" x14ac:dyDescent="0.25">
      <c r="A1379" s="2">
        <f>IF(OR(Sheet1!A1379=Table1[[#Headers],[NAMA BARANG "JOYKO"]],Sheet1!A1379=""),"",ROW(Sheet1!A1379))</f>
        <v>1379</v>
      </c>
      <c r="B1379" s="2">
        <f>IF(Table1[[#This Row],[NAMA BARANG "JOYKO"]]="","",COUNT(B$2:B1378)+1)</f>
        <v>1301</v>
      </c>
      <c r="C1379" s="2" t="str">
        <f>INDEX(Sheet1!A:A,INDEX(Table1[NAMA BARANG "JOYKO"],MATCH(ROW()-2,Table1[1])))</f>
        <v>Ring Plastic Comb RPC-23-16 (Folio)</v>
      </c>
      <c r="D1379" s="2" t="str">
        <f t="shared" si="21"/>
        <v>C2:C1378</v>
      </c>
      <c r="E1379" s="2">
        <f ca="1">IF(_xlfn.IFNA(MATCH(Table1[[#This Row],[2]],INDIRECT(Table1[[#This Row],[3]]),0),0)=0,INDEX(Table1[NAMA BARANG "JOYKO"],MATCH(ROW()-2,Table1[1])),"")</f>
        <v>1459</v>
      </c>
      <c r="F1379" s="2">
        <f ca="1">IF(Table1[4]="","",COUNT(F$2:F1378)+1)</f>
        <v>1351</v>
      </c>
      <c r="G1379" s="2" t="str">
        <f ca="1">CELL("FORMAT",Table1[7])</f>
        <v>G</v>
      </c>
      <c r="H1379" s="2"/>
      <c r="I1379" s="2"/>
      <c r="J1379" s="2"/>
      <c r="L1379">
        <f ca="1">INDEX(Table1[4],MATCH(ROW()-2,Table1[5]))</f>
        <v>1490</v>
      </c>
      <c r="M1379" t="str">
        <f ca="1">INDEX(Sheet1!A:A,Table2[[#This Row],[//]])</f>
        <v>Pocket Ruler PRMT-300</v>
      </c>
      <c r="N1379" t="str">
        <f ca="1">IF(INDEX(Sheet1!B:B,Table2[[#This Row],[//]])="","",INDEX(Sheet1!B:B,Table2[[#This Row],[//]]))</f>
        <v>12pcs x 10bxs</v>
      </c>
      <c r="O1379" s="4">
        <f ca="1">IF(INDEX(Sheet1!C:C,Table2[[#This Row],[//]])="","",INDEX(Sheet1!C:C,Table2[[#This Row],[//]]))</f>
        <v>23500</v>
      </c>
      <c r="P1379" s="2" t="str">
        <f ca="1">IF(INDEX(Sheet1!D:D,Table2[[#This Row],[//]])="","",INDEX(Sheet1!D:D,Table2[[#This Row],[//]]))</f>
        <v>pc</v>
      </c>
      <c r="Q1379" s="2" t="str">
        <f ca="1">IF(INDEX(Sheet1!E:E,Table2[[#This Row],[//]])="","",INDEX(Sheet1!E:E,Table2[[#This Row],[//]]))</f>
        <v>++</v>
      </c>
    </row>
    <row r="1380" spans="1:17" x14ac:dyDescent="0.25">
      <c r="A1380" s="2">
        <f>IF(OR(Sheet1!A1380=Table1[[#Headers],[NAMA BARANG "JOYKO"]],Sheet1!A1380=""),"",ROW(Sheet1!A1380))</f>
        <v>1380</v>
      </c>
      <c r="B1380" s="2">
        <f>IF(Table1[[#This Row],[NAMA BARANG "JOYKO"]]="","",COUNT(B$2:B1379)+1)</f>
        <v>1302</v>
      </c>
      <c r="C1380" s="2" t="str">
        <f>INDEX(Sheet1!A:A,INDEX(Table1[NAMA BARANG "JOYKO"],MATCH(ROW()-2,Table1[1])))</f>
        <v>RING</v>
      </c>
      <c r="D1380" s="2" t="str">
        <f t="shared" si="21"/>
        <v>C2:C1379</v>
      </c>
      <c r="E1380" s="2" t="str">
        <f ca="1">IF(_xlfn.IFNA(MATCH(Table1[[#This Row],[2]],INDIRECT(Table1[[#This Row],[3]]),0),0)=0,INDEX(Table1[NAMA BARANG "JOYKO"],MATCH(ROW()-2,Table1[1])),"")</f>
        <v/>
      </c>
      <c r="F1380" s="2" t="str">
        <f ca="1">IF(Table1[4]="","",COUNT(F$2:F1379)+1)</f>
        <v/>
      </c>
      <c r="G1380" s="2" t="str">
        <f ca="1">CELL("FORMAT",Table1[7])</f>
        <v>G</v>
      </c>
      <c r="H1380" s="2"/>
      <c r="I1380" s="2"/>
      <c r="J1380" s="2"/>
      <c r="L1380">
        <f ca="1">INDEX(Table1[4],MATCH(ROW()-2,Table1[5]))</f>
        <v>1491</v>
      </c>
      <c r="M1380" t="str">
        <f ca="1">INDEX(Sheet1!A:A,Table2[[#This Row],[//]])</f>
        <v>Pocket Ruler PRTT-280</v>
      </c>
      <c r="N1380" t="str">
        <f ca="1">IF(INDEX(Sheet1!B:B,Table2[[#This Row],[//]])="","",INDEX(Sheet1!B:B,Table2[[#This Row],[//]]))</f>
        <v>24pcs x 18bxs</v>
      </c>
      <c r="O1380" s="4">
        <f ca="1">IF(INDEX(Sheet1!C:C,Table2[[#This Row],[//]])="","",INDEX(Sheet1!C:C,Table2[[#This Row],[//]]))</f>
        <v>9100</v>
      </c>
      <c r="P1380" s="2" t="str">
        <f ca="1">IF(INDEX(Sheet1!D:D,Table2[[#This Row],[//]])="","",INDEX(Sheet1!D:D,Table2[[#This Row],[//]]))</f>
        <v>pc</v>
      </c>
      <c r="Q1380" s="2" t="str">
        <f ca="1">IF(INDEX(Sheet1!E:E,Table2[[#This Row],[//]])="","",INDEX(Sheet1!E:E,Table2[[#This Row],[//]]))</f>
        <v>++</v>
      </c>
    </row>
    <row r="1381" spans="1:17" x14ac:dyDescent="0.25">
      <c r="A1381" s="2">
        <f>IF(OR(Sheet1!A1381=Table1[[#Headers],[NAMA BARANG "JOYKO"]],Sheet1!A1381=""),"",ROW(Sheet1!A1381))</f>
        <v>1381</v>
      </c>
      <c r="B1381" s="2">
        <f>IF(Table1[[#This Row],[NAMA BARANG "JOYKO"]]="","",COUNT(B$2:B1380)+1)</f>
        <v>1303</v>
      </c>
      <c r="C1381" s="2" t="str">
        <f>INDEX(Sheet1!A:A,INDEX(Table1[NAMA BARANG "JOYKO"],MATCH(ROW()-2,Table1[1])))</f>
        <v>Ring Plastic Comb RPC-23-18 (Folio)</v>
      </c>
      <c r="D1381" s="2" t="str">
        <f t="shared" si="21"/>
        <v>C2:C1380</v>
      </c>
      <c r="E1381" s="2">
        <f ca="1">IF(_xlfn.IFNA(MATCH(Table1[[#This Row],[2]],INDIRECT(Table1[[#This Row],[3]]),0),0)=0,INDEX(Table1[NAMA BARANG "JOYKO"],MATCH(ROW()-2,Table1[1])),"")</f>
        <v>1461</v>
      </c>
      <c r="F1381" s="2">
        <f ca="1">IF(Table1[4]="","",COUNT(F$2:F1380)+1)</f>
        <v>1352</v>
      </c>
      <c r="G1381" s="2" t="str">
        <f ca="1">CELL("FORMAT",Table1[7])</f>
        <v>G</v>
      </c>
      <c r="H1381" s="2"/>
      <c r="I1381" s="2"/>
      <c r="J1381" s="2"/>
      <c r="L1381">
        <f ca="1">INDEX(Table1[4],MATCH(ROW()-2,Table1[5]))</f>
        <v>1492</v>
      </c>
      <c r="M1381" t="str">
        <f ca="1">INDEX(Sheet1!A:A,Table2[[#This Row],[//]])</f>
        <v>Pocket Ruler PRTT-290</v>
      </c>
      <c r="N1381" t="str">
        <f ca="1">IF(INDEX(Sheet1!B:B,Table2[[#This Row],[//]])="","",INDEX(Sheet1!B:B,Table2[[#This Row],[//]]))</f>
        <v>20pcs x 10bxs</v>
      </c>
      <c r="O1381" s="4">
        <f ca="1">IF(INDEX(Sheet1!C:C,Table2[[#This Row],[//]])="","",INDEX(Sheet1!C:C,Table2[[#This Row],[//]]))</f>
        <v>6800</v>
      </c>
      <c r="P1381" s="2" t="str">
        <f ca="1">IF(INDEX(Sheet1!D:D,Table2[[#This Row],[//]])="","",INDEX(Sheet1!D:D,Table2[[#This Row],[//]]))</f>
        <v>pc</v>
      </c>
      <c r="Q1381" s="2" t="str">
        <f ca="1">IF(INDEX(Sheet1!E:E,Table2[[#This Row],[//]])="","",INDEX(Sheet1!E:E,Table2[[#This Row],[//]]))</f>
        <v>++</v>
      </c>
    </row>
    <row r="1382" spans="1:17" x14ac:dyDescent="0.25">
      <c r="A1382" s="2">
        <f>IF(OR(Sheet1!A1382=Table1[[#Headers],[NAMA BARANG "JOYKO"]],Sheet1!A1382=""),"",ROW(Sheet1!A1382))</f>
        <v>1382</v>
      </c>
      <c r="B1382" s="2">
        <f>IF(Table1[[#This Row],[NAMA BARANG "JOYKO"]]="","",COUNT(B$2:B1381)+1)</f>
        <v>1304</v>
      </c>
      <c r="C1382" s="2" t="str">
        <f>INDEX(Sheet1!A:A,INDEX(Table1[NAMA BARANG "JOYKO"],MATCH(ROW()-2,Table1[1])))</f>
        <v>Ring Plastic Comb RPC-23-20 (Folio)</v>
      </c>
      <c r="D1382" s="2" t="str">
        <f t="shared" si="21"/>
        <v>C2:C1381</v>
      </c>
      <c r="E1382" s="2">
        <f ca="1">IF(_xlfn.IFNA(MATCH(Table1[[#This Row],[2]],INDIRECT(Table1[[#This Row],[3]]),0),0)=0,INDEX(Table1[NAMA BARANG "JOYKO"],MATCH(ROW()-2,Table1[1])),"")</f>
        <v>1462</v>
      </c>
      <c r="F1382" s="2">
        <f ca="1">IF(Table1[4]="","",COUNT(F$2:F1381)+1)</f>
        <v>1353</v>
      </c>
      <c r="G1382" s="2" t="str">
        <f ca="1">CELL("FORMAT",Table1[7])</f>
        <v>G</v>
      </c>
      <c r="H1382" s="2"/>
      <c r="I1382" s="2"/>
      <c r="J1382" s="2"/>
      <c r="L1382">
        <f ca="1">INDEX(Table1[4],MATCH(ROW()-2,Table1[5]))</f>
        <v>1493</v>
      </c>
      <c r="M1382" t="str">
        <f ca="1">INDEX(Sheet1!A:A,Table2[[#This Row],[//]])</f>
        <v>Pocket Ruler PRTT-310</v>
      </c>
      <c r="N1382" t="str">
        <f ca="1">IF(INDEX(Sheet1!B:B,Table2[[#This Row],[//]])="","",INDEX(Sheet1!B:B,Table2[[#This Row],[//]]))</f>
        <v>24pcs x 18bxs</v>
      </c>
      <c r="O1382" s="4">
        <f ca="1">IF(INDEX(Sheet1!C:C,Table2[[#This Row],[//]])="","",INDEX(Sheet1!C:C,Table2[[#This Row],[//]]))</f>
        <v>9700</v>
      </c>
      <c r="P1382" s="2" t="str">
        <f ca="1">IF(INDEX(Sheet1!D:D,Table2[[#This Row],[//]])="","",INDEX(Sheet1!D:D,Table2[[#This Row],[//]]))</f>
        <v>pc</v>
      </c>
      <c r="Q1382" s="2" t="str">
        <f ca="1">IF(INDEX(Sheet1!E:E,Table2[[#This Row],[//]])="","",INDEX(Sheet1!E:E,Table2[[#This Row],[//]]))</f>
        <v>++</v>
      </c>
    </row>
    <row r="1383" spans="1:17" x14ac:dyDescent="0.25">
      <c r="A1383" s="2">
        <f>IF(OR(Sheet1!A1383=Table1[[#Headers],[NAMA BARANG "JOYKO"]],Sheet1!A1383=""),"",ROW(Sheet1!A1383))</f>
        <v>1383</v>
      </c>
      <c r="B1383" s="2">
        <f>IF(Table1[[#This Row],[NAMA BARANG "JOYKO"]]="","",COUNT(B$2:B1382)+1)</f>
        <v>1305</v>
      </c>
      <c r="C1383" s="2" t="str">
        <f>INDEX(Sheet1!A:A,INDEX(Table1[NAMA BARANG "JOYKO"],MATCH(ROW()-2,Table1[1])))</f>
        <v>Ring Plastic Comb RPC-23-22 (Folio)</v>
      </c>
      <c r="D1383" s="2" t="str">
        <f t="shared" si="21"/>
        <v>C2:C1382</v>
      </c>
      <c r="E1383" s="2">
        <f ca="1">IF(_xlfn.IFNA(MATCH(Table1[[#This Row],[2]],INDIRECT(Table1[[#This Row],[3]]),0),0)=0,INDEX(Table1[NAMA BARANG "JOYKO"],MATCH(ROW()-2,Table1[1])),"")</f>
        <v>1463</v>
      </c>
      <c r="F1383" s="2">
        <f ca="1">IF(Table1[4]="","",COUNT(F$2:F1382)+1)</f>
        <v>1354</v>
      </c>
      <c r="G1383" s="2" t="str">
        <f ca="1">CELL("FORMAT",Table1[7])</f>
        <v>G</v>
      </c>
      <c r="H1383" s="2"/>
      <c r="I1383" s="2"/>
      <c r="J1383" s="2"/>
      <c r="L1383">
        <f ca="1">INDEX(Table1[4],MATCH(ROW()-2,Table1[5]))</f>
        <v>1494</v>
      </c>
      <c r="M1383" s="3" t="str">
        <f ca="1">INDEX(Sheet1!A:A,Table2[[#This Row],[//]])</f>
        <v>*Stainless Steel Ruler</v>
      </c>
      <c r="N1383" t="str">
        <f ca="1">IF(INDEX(Sheet1!B:B,Table2[[#This Row],[//]])="","",INDEX(Sheet1!B:B,Table2[[#This Row],[//]]))</f>
        <v/>
      </c>
      <c r="O1383" s="4" t="str">
        <f ca="1">IF(INDEX(Sheet1!C:C,Table2[[#This Row],[//]])="","",INDEX(Sheet1!C:C,Table2[[#This Row],[//]]))</f>
        <v/>
      </c>
      <c r="P1383" s="2" t="str">
        <f ca="1">IF(INDEX(Sheet1!D:D,Table2[[#This Row],[//]])="","",INDEX(Sheet1!D:D,Table2[[#This Row],[//]]))</f>
        <v/>
      </c>
      <c r="Q1383" s="2" t="str">
        <f ca="1">IF(INDEX(Sheet1!E:E,Table2[[#This Row],[//]])="","",INDEX(Sheet1!E:E,Table2[[#This Row],[//]]))</f>
        <v/>
      </c>
    </row>
    <row r="1384" spans="1:17" x14ac:dyDescent="0.25">
      <c r="A1384" s="2">
        <f>IF(OR(Sheet1!A1384=Table1[[#Headers],[NAMA BARANG "JOYKO"]],Sheet1!A1384=""),"",ROW(Sheet1!A1384))</f>
        <v>1384</v>
      </c>
      <c r="B1384" s="2">
        <f>IF(Table1[[#This Row],[NAMA BARANG "JOYKO"]]="","",COUNT(B$2:B1383)+1)</f>
        <v>1306</v>
      </c>
      <c r="C1384" s="2" t="str">
        <f>INDEX(Sheet1!A:A,INDEX(Table1[NAMA BARANG "JOYKO"],MATCH(ROW()-2,Table1[1])))</f>
        <v>Ring Plastic Comb RPC-23-25 (Oval) (Folio)</v>
      </c>
      <c r="D1384" s="2" t="str">
        <f t="shared" si="21"/>
        <v>C2:C1383</v>
      </c>
      <c r="E1384" s="2">
        <f ca="1">IF(_xlfn.IFNA(MATCH(Table1[[#This Row],[2]],INDIRECT(Table1[[#This Row],[3]]),0),0)=0,INDEX(Table1[NAMA BARANG "JOYKO"],MATCH(ROW()-2,Table1[1])),"")</f>
        <v>1464</v>
      </c>
      <c r="F1384" s="2">
        <f ca="1">IF(Table1[4]="","",COUNT(F$2:F1383)+1)</f>
        <v>1355</v>
      </c>
      <c r="G1384" s="2" t="str">
        <f ca="1">CELL("FORMAT",Table1[7])</f>
        <v>G</v>
      </c>
      <c r="H1384" s="2"/>
      <c r="I1384" s="2"/>
      <c r="J1384" s="2"/>
      <c r="L1384">
        <f ca="1">INDEX(Table1[4],MATCH(ROW()-2,Table1[5]))</f>
        <v>1495</v>
      </c>
      <c r="M1384" t="str">
        <f ca="1">INDEX(Sheet1!A:A,Table2[[#This Row],[//]])</f>
        <v>Stainless Steel Ruler RL-ST15</v>
      </c>
      <c r="N1384" t="str">
        <f ca="1">IF(INDEX(Sheet1!B:B,Table2[[#This Row],[//]])="","",INDEX(Sheet1!B:B,Table2[[#This Row],[//]]))</f>
        <v>12pcs x 100bxs</v>
      </c>
      <c r="O1384" s="4">
        <f ca="1">IF(INDEX(Sheet1!C:C,Table2[[#This Row],[//]])="","",INDEX(Sheet1!C:C,Table2[[#This Row],[//]]))</f>
        <v>2400</v>
      </c>
      <c r="P1384" s="2" t="str">
        <f ca="1">IF(INDEX(Sheet1!D:D,Table2[[#This Row],[//]])="","",INDEX(Sheet1!D:D,Table2[[#This Row],[//]]))</f>
        <v>pc</v>
      </c>
      <c r="Q1384" s="2" t="str">
        <f ca="1">IF(INDEX(Sheet1!E:E,Table2[[#This Row],[//]])="","",INDEX(Sheet1!E:E,Table2[[#This Row],[//]]))</f>
        <v>++</v>
      </c>
    </row>
    <row r="1385" spans="1:17" x14ac:dyDescent="0.25">
      <c r="A1385" s="2">
        <f>IF(OR(Sheet1!A1385=Table1[[#Headers],[NAMA BARANG "JOYKO"]],Sheet1!A1385=""),"",ROW(Sheet1!A1385))</f>
        <v>1385</v>
      </c>
      <c r="B1385" s="2">
        <f>IF(Table1[[#This Row],[NAMA BARANG "JOYKO"]]="","",COUNT(B$2:B1384)+1)</f>
        <v>1307</v>
      </c>
      <c r="C1385" s="2" t="str">
        <f>INDEX(Sheet1!A:A,INDEX(Table1[NAMA BARANG "JOYKO"],MATCH(ROW()-2,Table1[1])))</f>
        <v>Ring Plastic Comb RPC-23-28 (Oval) (Folio)</v>
      </c>
      <c r="D1385" s="2" t="str">
        <f t="shared" si="21"/>
        <v>C2:C1384</v>
      </c>
      <c r="E1385" s="2">
        <f ca="1">IF(_xlfn.IFNA(MATCH(Table1[[#This Row],[2]],INDIRECT(Table1[[#This Row],[3]]),0),0)=0,INDEX(Table1[NAMA BARANG "JOYKO"],MATCH(ROW()-2,Table1[1])),"")</f>
        <v>1465</v>
      </c>
      <c r="F1385" s="2">
        <f ca="1">IF(Table1[4]="","",COUNT(F$2:F1384)+1)</f>
        <v>1356</v>
      </c>
      <c r="G1385" s="2" t="str">
        <f ca="1">CELL("FORMAT",Table1[7])</f>
        <v>G</v>
      </c>
      <c r="H1385" s="2"/>
      <c r="I1385" s="2"/>
      <c r="J1385" s="2"/>
      <c r="L1385">
        <f ca="1">INDEX(Table1[4],MATCH(ROW()-2,Table1[5]))</f>
        <v>1496</v>
      </c>
      <c r="M1385" t="str">
        <f ca="1">INDEX(Sheet1!A:A,Table2[[#This Row],[//]])</f>
        <v>Stainless Steel Ruler RL-ST20</v>
      </c>
      <c r="N1385" t="str">
        <f ca="1">IF(INDEX(Sheet1!B:B,Table2[[#This Row],[//]])="","",INDEX(Sheet1!B:B,Table2[[#This Row],[//]]))</f>
        <v>12pcs x 50bxs</v>
      </c>
      <c r="O1385" s="4">
        <f ca="1">IF(INDEX(Sheet1!C:C,Table2[[#This Row],[//]])="","",INDEX(Sheet1!C:C,Table2[[#This Row],[//]]))</f>
        <v>4300</v>
      </c>
      <c r="P1385" s="2" t="str">
        <f ca="1">IF(INDEX(Sheet1!D:D,Table2[[#This Row],[//]])="","",INDEX(Sheet1!D:D,Table2[[#This Row],[//]]))</f>
        <v>pc</v>
      </c>
      <c r="Q1385" s="2" t="str">
        <f ca="1">IF(INDEX(Sheet1!E:E,Table2[[#This Row],[//]])="","",INDEX(Sheet1!E:E,Table2[[#This Row],[//]]))</f>
        <v>++</v>
      </c>
    </row>
    <row r="1386" spans="1:17" x14ac:dyDescent="0.25">
      <c r="A1386" s="2">
        <f>IF(OR(Sheet1!A1386=Table1[[#Headers],[NAMA BARANG "JOYKO"]],Sheet1!A1386=""),"",ROW(Sheet1!A1386))</f>
        <v>1386</v>
      </c>
      <c r="B1386" s="2">
        <f>IF(Table1[[#This Row],[NAMA BARANG "JOYKO"]]="","",COUNT(B$2:B1385)+1)</f>
        <v>1308</v>
      </c>
      <c r="C1386" s="2" t="str">
        <f>INDEX(Sheet1!A:A,INDEX(Table1[NAMA BARANG "JOYKO"],MATCH(ROW()-2,Table1[1])))</f>
        <v>Ring Plastic Comb RPC-23-32 (Oval) (Folio)</v>
      </c>
      <c r="D1386" s="2" t="str">
        <f t="shared" si="21"/>
        <v>C2:C1385</v>
      </c>
      <c r="E1386" s="2">
        <f ca="1">IF(_xlfn.IFNA(MATCH(Table1[[#This Row],[2]],INDIRECT(Table1[[#This Row],[3]]),0),0)=0,INDEX(Table1[NAMA BARANG "JOYKO"],MATCH(ROW()-2,Table1[1])),"")</f>
        <v>1466</v>
      </c>
      <c r="F1386" s="2">
        <f ca="1">IF(Table1[4]="","",COUNT(F$2:F1385)+1)</f>
        <v>1357</v>
      </c>
      <c r="G1386" s="2" t="str">
        <f ca="1">CELL("FORMAT",Table1[7])</f>
        <v>G</v>
      </c>
      <c r="H1386" s="2"/>
      <c r="I1386" s="2"/>
      <c r="J1386" s="2"/>
      <c r="L1386">
        <f ca="1">INDEX(Table1[4],MATCH(ROW()-2,Table1[5]))</f>
        <v>1497</v>
      </c>
      <c r="M1386" t="str">
        <f ca="1">INDEX(Sheet1!A:A,Table2[[#This Row],[//]])</f>
        <v>Stainless Steel Ruler RL-ST30</v>
      </c>
      <c r="N1386" t="str">
        <f ca="1">IF(INDEX(Sheet1!B:B,Table2[[#This Row],[//]])="","",INDEX(Sheet1!B:B,Table2[[#This Row],[//]]))</f>
        <v>12pcs x 25bxs</v>
      </c>
      <c r="O1386" s="4">
        <f ca="1">IF(INDEX(Sheet1!C:C,Table2[[#This Row],[//]])="","",INDEX(Sheet1!C:C,Table2[[#This Row],[//]]))</f>
        <v>5500</v>
      </c>
      <c r="P1386" s="2" t="str">
        <f ca="1">IF(INDEX(Sheet1!D:D,Table2[[#This Row],[//]])="","",INDEX(Sheet1!D:D,Table2[[#This Row],[//]]))</f>
        <v>pc</v>
      </c>
      <c r="Q1386" s="2" t="str">
        <f ca="1">IF(INDEX(Sheet1!E:E,Table2[[#This Row],[//]])="","",INDEX(Sheet1!E:E,Table2[[#This Row],[//]]))</f>
        <v>++</v>
      </c>
    </row>
    <row r="1387" spans="1:17" x14ac:dyDescent="0.25">
      <c r="A1387" s="2">
        <f>IF(OR(Sheet1!A1387=Table1[[#Headers],[NAMA BARANG "JOYKO"]],Sheet1!A1387=""),"",ROW(Sheet1!A1387))</f>
        <v>1387</v>
      </c>
      <c r="B1387" s="2">
        <f>IF(Table1[[#This Row],[NAMA BARANG "JOYKO"]]="","",COUNT(B$2:B1386)+1)</f>
        <v>1309</v>
      </c>
      <c r="C1387" s="2" t="str">
        <f>INDEX(Sheet1!A:A,INDEX(Table1[NAMA BARANG "JOYKO"],MATCH(ROW()-2,Table1[1])))</f>
        <v>Ring Plastic Comb RPC-23-35 (Oval) (Folio)</v>
      </c>
      <c r="D1387" s="2" t="str">
        <f t="shared" si="21"/>
        <v>C2:C1386</v>
      </c>
      <c r="E1387" s="2">
        <f ca="1">IF(_xlfn.IFNA(MATCH(Table1[[#This Row],[2]],INDIRECT(Table1[[#This Row],[3]]),0),0)=0,INDEX(Table1[NAMA BARANG "JOYKO"],MATCH(ROW()-2,Table1[1])),"")</f>
        <v>1467</v>
      </c>
      <c r="F1387" s="2">
        <f ca="1">IF(Table1[4]="","",COUNT(F$2:F1386)+1)</f>
        <v>1358</v>
      </c>
      <c r="G1387" s="2" t="str">
        <f ca="1">CELL("FORMAT",Table1[7])</f>
        <v>G</v>
      </c>
      <c r="H1387" s="2"/>
      <c r="I1387" s="2"/>
      <c r="J1387" s="2"/>
      <c r="L1387">
        <f ca="1">INDEX(Table1[4],MATCH(ROW()-2,Table1[5]))</f>
        <v>1498</v>
      </c>
      <c r="M1387" t="str">
        <f ca="1">INDEX(Sheet1!A:A,Table2[[#This Row],[//]])</f>
        <v>Stainless Steel Ruler RL-ST40</v>
      </c>
      <c r="N1387" t="str">
        <f ca="1">IF(INDEX(Sheet1!B:B,Table2[[#This Row],[//]])="","",INDEX(Sheet1!B:B,Table2[[#This Row],[//]]))</f>
        <v>12pcs x 20bxs</v>
      </c>
      <c r="O1387" s="4">
        <f ca="1">IF(INDEX(Sheet1!C:C,Table2[[#This Row],[//]])="","",INDEX(Sheet1!C:C,Table2[[#This Row],[//]]))</f>
        <v>8900</v>
      </c>
      <c r="P1387" s="2" t="str">
        <f ca="1">IF(INDEX(Sheet1!D:D,Table2[[#This Row],[//]])="","",INDEX(Sheet1!D:D,Table2[[#This Row],[//]]))</f>
        <v>pc</v>
      </c>
      <c r="Q1387" s="2" t="str">
        <f ca="1">IF(INDEX(Sheet1!E:E,Table2[[#This Row],[//]])="","",INDEX(Sheet1!E:E,Table2[[#This Row],[//]]))</f>
        <v>++</v>
      </c>
    </row>
    <row r="1388" spans="1:17" x14ac:dyDescent="0.25">
      <c r="A1388" s="2">
        <f>IF(OR(Sheet1!A1388=Table1[[#Headers],[NAMA BARANG "JOYKO"]],Sheet1!A1388=""),"",ROW(Sheet1!A1388))</f>
        <v>1388</v>
      </c>
      <c r="B1388" s="2">
        <f>IF(Table1[[#This Row],[NAMA BARANG "JOYKO"]]="","",COUNT(B$2:B1387)+1)</f>
        <v>1310</v>
      </c>
      <c r="C1388" s="2" t="str">
        <f>INDEX(Sheet1!A:A,INDEX(Table1[NAMA BARANG "JOYKO"],MATCH(ROW()-2,Table1[1])))</f>
        <v>Ring Plastic Comb RPC-23-38 (Oval) (Folio)</v>
      </c>
      <c r="D1388" s="2" t="str">
        <f t="shared" si="21"/>
        <v>C2:C1387</v>
      </c>
      <c r="E1388" s="2">
        <f ca="1">IF(_xlfn.IFNA(MATCH(Table1[[#This Row],[2]],INDIRECT(Table1[[#This Row],[3]]),0),0)=0,INDEX(Table1[NAMA BARANG "JOYKO"],MATCH(ROW()-2,Table1[1])),"")</f>
        <v>1468</v>
      </c>
      <c r="F1388" s="2">
        <f ca="1">IF(Table1[4]="","",COUNT(F$2:F1387)+1)</f>
        <v>1359</v>
      </c>
      <c r="G1388" s="2" t="str">
        <f ca="1">CELL("FORMAT",Table1[7])</f>
        <v>G</v>
      </c>
      <c r="H1388" s="2"/>
      <c r="I1388" s="2"/>
      <c r="J1388" s="2"/>
      <c r="L1388">
        <f ca="1">INDEX(Table1[4],MATCH(ROW()-2,Table1[5]))</f>
        <v>1499</v>
      </c>
      <c r="M1388" t="str">
        <f ca="1">INDEX(Sheet1!A:A,Table2[[#This Row],[//]])</f>
        <v>Stainless Steel Ruler RL-ST50</v>
      </c>
      <c r="N1388" t="str">
        <f ca="1">IF(INDEX(Sheet1!B:B,Table2[[#This Row],[//]])="","",INDEX(Sheet1!B:B,Table2[[#This Row],[//]]))</f>
        <v>12pcs x 20bxs</v>
      </c>
      <c r="O1388" s="4">
        <f ca="1">IF(INDEX(Sheet1!C:C,Table2[[#This Row],[//]])="","",INDEX(Sheet1!C:C,Table2[[#This Row],[//]]))</f>
        <v>10200</v>
      </c>
      <c r="P1388" s="2" t="str">
        <f ca="1">IF(INDEX(Sheet1!D:D,Table2[[#This Row],[//]])="","",INDEX(Sheet1!D:D,Table2[[#This Row],[//]]))</f>
        <v>pc</v>
      </c>
      <c r="Q1388" s="2" t="str">
        <f ca="1">IF(INDEX(Sheet1!E:E,Table2[[#This Row],[//]])="","",INDEX(Sheet1!E:E,Table2[[#This Row],[//]]))</f>
        <v>++</v>
      </c>
    </row>
    <row r="1389" spans="1:17" x14ac:dyDescent="0.25">
      <c r="A1389" s="2">
        <f>IF(OR(Sheet1!A1389=Table1[[#Headers],[NAMA BARANG "JOYKO"]],Sheet1!A1389=""),"",ROW(Sheet1!A1389))</f>
        <v>1389</v>
      </c>
      <c r="B1389" s="2">
        <f>IF(Table1[[#This Row],[NAMA BARANG "JOYKO"]]="","",COUNT(B$2:B1388)+1)</f>
        <v>1311</v>
      </c>
      <c r="C1389" s="2" t="str">
        <f>INDEX(Sheet1!A:A,INDEX(Table1[NAMA BARANG "JOYKO"],MATCH(ROW()-2,Table1[1])))</f>
        <v>Ring Plastic Comb RPC-23-45 (Oval) (Folio)</v>
      </c>
      <c r="D1389" s="2" t="str">
        <f t="shared" si="21"/>
        <v>C2:C1388</v>
      </c>
      <c r="E1389" s="2">
        <f ca="1">IF(_xlfn.IFNA(MATCH(Table1[[#This Row],[2]],INDIRECT(Table1[[#This Row],[3]]),0),0)=0,INDEX(Table1[NAMA BARANG "JOYKO"],MATCH(ROW()-2,Table1[1])),"")</f>
        <v>1469</v>
      </c>
      <c r="F1389" s="2">
        <f ca="1">IF(Table1[4]="","",COUNT(F$2:F1388)+1)</f>
        <v>1360</v>
      </c>
      <c r="G1389" s="2" t="str">
        <f ca="1">CELL("FORMAT",Table1[7])</f>
        <v>G</v>
      </c>
      <c r="H1389" s="2"/>
      <c r="I1389" s="2"/>
      <c r="J1389" s="2"/>
      <c r="L1389">
        <f ca="1">INDEX(Table1[4],MATCH(ROW()-2,Table1[5]))</f>
        <v>1500</v>
      </c>
      <c r="M1389" t="str">
        <f ca="1">INDEX(Sheet1!A:A,Table2[[#This Row],[//]])</f>
        <v>Stainless Steel Ruler RL-ST60</v>
      </c>
      <c r="N1389" t="str">
        <f ca="1">IF(INDEX(Sheet1!B:B,Table2[[#This Row],[//]])="","",INDEX(Sheet1!B:B,Table2[[#This Row],[//]]))</f>
        <v>12pcs x 20bxs</v>
      </c>
      <c r="O1389" s="4">
        <f ca="1">IF(INDEX(Sheet1!C:C,Table2[[#This Row],[//]])="","",INDEX(Sheet1!C:C,Table2[[#This Row],[//]]))</f>
        <v>11200</v>
      </c>
      <c r="P1389" s="2" t="str">
        <f ca="1">IF(INDEX(Sheet1!D:D,Table2[[#This Row],[//]])="","",INDEX(Sheet1!D:D,Table2[[#This Row],[//]]))</f>
        <v>pc</v>
      </c>
      <c r="Q1389" s="2" t="str">
        <f ca="1">IF(INDEX(Sheet1!E:E,Table2[[#This Row],[//]])="","",INDEX(Sheet1!E:E,Table2[[#This Row],[//]]))</f>
        <v>++</v>
      </c>
    </row>
    <row r="1390" spans="1:17" x14ac:dyDescent="0.25">
      <c r="A1390" s="2">
        <f>IF(OR(Sheet1!A1390=Table1[[#Headers],[NAMA BARANG "JOYKO"]],Sheet1!A1390=""),"",ROW(Sheet1!A1390))</f>
        <v>1390</v>
      </c>
      <c r="B1390" s="2">
        <f>IF(Table1[[#This Row],[NAMA BARANG "JOYKO"]]="","",COUNT(B$2:B1389)+1)</f>
        <v>1312</v>
      </c>
      <c r="C1390" s="2" t="str">
        <f>INDEX(Sheet1!A:A,INDEX(Table1[NAMA BARANG "JOYKO"],MATCH(ROW()-2,Table1[1])))</f>
        <v>Ring Plastic Comb RPC-23-51 (Oval) (Folio)</v>
      </c>
      <c r="D1390" s="2" t="str">
        <f t="shared" si="21"/>
        <v>C2:C1389</v>
      </c>
      <c r="E1390" s="2">
        <f ca="1">IF(_xlfn.IFNA(MATCH(Table1[[#This Row],[2]],INDIRECT(Table1[[#This Row],[3]]),0),0)=0,INDEX(Table1[NAMA BARANG "JOYKO"],MATCH(ROW()-2,Table1[1])),"")</f>
        <v>1470</v>
      </c>
      <c r="F1390" s="2">
        <f ca="1">IF(Table1[4]="","",COUNT(F$2:F1389)+1)</f>
        <v>1361</v>
      </c>
      <c r="G1390" s="2" t="str">
        <f ca="1">CELL("FORMAT",Table1[7])</f>
        <v>G</v>
      </c>
      <c r="H1390" s="2"/>
      <c r="I1390" s="2"/>
      <c r="J1390" s="2"/>
      <c r="L1390">
        <f ca="1">INDEX(Table1[4],MATCH(ROW()-2,Table1[5]))</f>
        <v>1501</v>
      </c>
      <c r="M1390" t="str">
        <f ca="1">INDEX(Sheet1!A:A,Table2[[#This Row],[//]])</f>
        <v>Stainless Steel Ruler RL-ST100</v>
      </c>
      <c r="N1390" t="str">
        <f ca="1">IF(INDEX(Sheet1!B:B,Table2[[#This Row],[//]])="","",INDEX(Sheet1!B:B,Table2[[#This Row],[//]]))</f>
        <v>12pcs x 10bxs</v>
      </c>
      <c r="O1390" s="4">
        <f ca="1">IF(INDEX(Sheet1!C:C,Table2[[#This Row],[//]])="","",INDEX(Sheet1!C:C,Table2[[#This Row],[//]]))</f>
        <v>25500</v>
      </c>
      <c r="P1390" s="2" t="str">
        <f ca="1">IF(INDEX(Sheet1!D:D,Table2[[#This Row],[//]])="","",INDEX(Sheet1!D:D,Table2[[#This Row],[//]]))</f>
        <v>pc</v>
      </c>
      <c r="Q1390" s="2" t="str">
        <f ca="1">IF(INDEX(Sheet1!E:E,Table2[[#This Row],[//]])="","",INDEX(Sheet1!E:E,Table2[[#This Row],[//]]))</f>
        <v>++</v>
      </c>
    </row>
    <row r="1391" spans="1:17" x14ac:dyDescent="0.25">
      <c r="A1391" s="2">
        <f>IF(OR(Sheet1!A1391=Table1[[#Headers],[NAMA BARANG "JOYKO"]],Sheet1!A1391=""),"",ROW(Sheet1!A1391))</f>
        <v>1391</v>
      </c>
      <c r="B1391" s="2">
        <f>IF(Table1[[#This Row],[NAMA BARANG "JOYKO"]]="","",COUNT(B$2:B1390)+1)</f>
        <v>1313</v>
      </c>
      <c r="C1391" s="2" t="str">
        <f>INDEX(Sheet1!A:A,INDEX(Table1[NAMA BARANG "JOYKO"],MATCH(ROW()-2,Table1[1])))</f>
        <v>RULER</v>
      </c>
      <c r="D1391" s="2" t="str">
        <f t="shared" si="21"/>
        <v>C2:C1390</v>
      </c>
      <c r="E1391" s="2">
        <f ca="1">IF(_xlfn.IFNA(MATCH(Table1[[#This Row],[2]],INDIRECT(Table1[[#This Row],[3]]),0),0)=0,INDEX(Table1[NAMA BARANG "JOYKO"],MATCH(ROW()-2,Table1[1])),"")</f>
        <v>1471</v>
      </c>
      <c r="F1391" s="2">
        <f ca="1">IF(Table1[4]="","",COUNT(F$2:F1390)+1)</f>
        <v>1362</v>
      </c>
      <c r="G1391" s="2" t="str">
        <f ca="1">CELL("FORMAT",Table1[7])</f>
        <v>G</v>
      </c>
      <c r="H1391" s="2"/>
      <c r="I1391" s="2"/>
      <c r="J1391" s="2"/>
      <c r="L1391">
        <f ca="1">INDEX(Table1[4],MATCH(ROW()-2,Table1[5]))</f>
        <v>1502</v>
      </c>
      <c r="M1391" s="3" t="str">
        <f ca="1">INDEX(Sheet1!A:A,Table2[[#This Row],[//]])</f>
        <v>SCALE</v>
      </c>
      <c r="N1391" t="str">
        <f ca="1">IF(INDEX(Sheet1!B:B,Table2[[#This Row],[//]])="","",INDEX(Sheet1!B:B,Table2[[#This Row],[//]]))</f>
        <v/>
      </c>
      <c r="O1391" s="4" t="str">
        <f ca="1">IF(INDEX(Sheet1!C:C,Table2[[#This Row],[//]])="","",INDEX(Sheet1!C:C,Table2[[#This Row],[//]]))</f>
        <v/>
      </c>
      <c r="P1391" s="2" t="str">
        <f ca="1">IF(INDEX(Sheet1!D:D,Table2[[#This Row],[//]])="","",INDEX(Sheet1!D:D,Table2[[#This Row],[//]]))</f>
        <v/>
      </c>
      <c r="Q1391" s="2" t="str">
        <f ca="1">IF(INDEX(Sheet1!E:E,Table2[[#This Row],[//]])="","",INDEX(Sheet1!E:E,Table2[[#This Row],[//]]))</f>
        <v/>
      </c>
    </row>
    <row r="1392" spans="1:17" x14ac:dyDescent="0.25">
      <c r="A1392" s="2">
        <f>IF(OR(Sheet1!A1392=Table1[[#Headers],[NAMA BARANG "JOYKO"]],Sheet1!A1392=""),"",ROW(Sheet1!A1392))</f>
        <v>1392</v>
      </c>
      <c r="B1392" s="2">
        <f>IF(Table1[[#This Row],[NAMA BARANG "JOYKO"]]="","",COUNT(B$2:B1391)+1)</f>
        <v>1314</v>
      </c>
      <c r="C1392" s="2" t="str">
        <f>INDEX(Sheet1!A:A,INDEX(Table1[NAMA BARANG "JOYKO"],MATCH(ROW()-2,Table1[1])))</f>
        <v>*Plastic Ruler</v>
      </c>
      <c r="D1392" s="2" t="str">
        <f t="shared" si="21"/>
        <v>C2:C1391</v>
      </c>
      <c r="E1392" s="2">
        <f ca="1">IF(_xlfn.IFNA(MATCH(Table1[[#This Row],[2]],INDIRECT(Table1[[#This Row],[3]]),0),0)=0,INDEX(Table1[NAMA BARANG "JOYKO"],MATCH(ROW()-2,Table1[1])),"")</f>
        <v>1472</v>
      </c>
      <c r="F1392" s="2">
        <f ca="1">IF(Table1[4]="","",COUNT(F$2:F1391)+1)</f>
        <v>1363</v>
      </c>
      <c r="G1392" s="2" t="str">
        <f ca="1">CELL("FORMAT",Table1[7])</f>
        <v>G</v>
      </c>
      <c r="H1392" s="2"/>
      <c r="I1392" s="2"/>
      <c r="J1392" s="2"/>
      <c r="L1392">
        <f ca="1">INDEX(Table1[4],MATCH(ROW()-2,Table1[5]))</f>
        <v>1503</v>
      </c>
      <c r="M1392" t="str">
        <f ca="1">INDEX(Sheet1!A:A,Table2[[#This Row],[//]])</f>
        <v>Digital Scale DSL-A3 (Kitchen Scale)</v>
      </c>
      <c r="N1392" t="str">
        <f ca="1">IF(INDEX(Sheet1!B:B,Table2[[#This Row],[//]])="","",INDEX(Sheet1!B:B,Table2[[#This Row],[//]]))</f>
        <v>12pcs x 4bxs</v>
      </c>
      <c r="O1392" s="4">
        <f ca="1">IF(INDEX(Sheet1!C:C,Table2[[#This Row],[//]])="","",INDEX(Sheet1!C:C,Table2[[#This Row],[//]]))</f>
        <v>99000</v>
      </c>
      <c r="P1392" s="2" t="str">
        <f ca="1">IF(INDEX(Sheet1!D:D,Table2[[#This Row],[//]])="","",INDEX(Sheet1!D:D,Table2[[#This Row],[//]]))</f>
        <v>pc</v>
      </c>
      <c r="Q1392" s="2" t="str">
        <f ca="1">IF(INDEX(Sheet1!E:E,Table2[[#This Row],[//]])="","",INDEX(Sheet1!E:E,Table2[[#This Row],[//]]))</f>
        <v>++</v>
      </c>
    </row>
    <row r="1393" spans="1:17" x14ac:dyDescent="0.25">
      <c r="A1393" s="2">
        <f>IF(OR(Sheet1!A1393=Table1[[#Headers],[NAMA BARANG "JOYKO"]],Sheet1!A1393=""),"",ROW(Sheet1!A1393))</f>
        <v>1393</v>
      </c>
      <c r="B1393" s="2">
        <f>IF(Table1[[#This Row],[NAMA BARANG "JOYKO"]]="","",COUNT(B$2:B1392)+1)</f>
        <v>1315</v>
      </c>
      <c r="C1393" s="2" t="str">
        <f>INDEX(Sheet1!A:A,INDEX(Table1[NAMA BARANG "JOYKO"],MATCH(ROW()-2,Table1[1])))</f>
        <v>Ruler RL-P15 (15cm)</v>
      </c>
      <c r="D1393" s="2" t="str">
        <f t="shared" si="21"/>
        <v>C2:C1392</v>
      </c>
      <c r="E1393" s="2">
        <f ca="1">IF(_xlfn.IFNA(MATCH(Table1[[#This Row],[2]],INDIRECT(Table1[[#This Row],[3]]),0),0)=0,INDEX(Table1[NAMA BARANG "JOYKO"],MATCH(ROW()-2,Table1[1])),"")</f>
        <v>1473</v>
      </c>
      <c r="F1393" s="2">
        <f ca="1">IF(Table1[4]="","",COUNT(F$2:F1392)+1)</f>
        <v>1364</v>
      </c>
      <c r="G1393" s="2" t="str">
        <f ca="1">CELL("FORMAT",Table1[7])</f>
        <v>G</v>
      </c>
      <c r="H1393" s="2"/>
      <c r="I1393" s="2"/>
      <c r="J1393" s="2"/>
      <c r="L1393">
        <f ca="1">INDEX(Table1[4],MATCH(ROW()-2,Table1[5]))</f>
        <v>1504</v>
      </c>
      <c r="M1393" s="3" t="str">
        <f ca="1">INDEX(Sheet1!A:A,Table2[[#This Row],[//]])</f>
        <v>SCISSOR</v>
      </c>
      <c r="N1393" t="str">
        <f ca="1">IF(INDEX(Sheet1!B:B,Table2[[#This Row],[//]])="","",INDEX(Sheet1!B:B,Table2[[#This Row],[//]]))</f>
        <v/>
      </c>
      <c r="O1393" s="4" t="str">
        <f ca="1">IF(INDEX(Sheet1!C:C,Table2[[#This Row],[//]])="","",INDEX(Sheet1!C:C,Table2[[#This Row],[//]]))</f>
        <v/>
      </c>
      <c r="P1393" s="2" t="str">
        <f ca="1">IF(INDEX(Sheet1!D:D,Table2[[#This Row],[//]])="","",INDEX(Sheet1!D:D,Table2[[#This Row],[//]]))</f>
        <v/>
      </c>
      <c r="Q1393" s="2" t="str">
        <f ca="1">IF(INDEX(Sheet1!E:E,Table2[[#This Row],[//]])="","",INDEX(Sheet1!E:E,Table2[[#This Row],[//]]))</f>
        <v/>
      </c>
    </row>
    <row r="1394" spans="1:17" x14ac:dyDescent="0.25">
      <c r="A1394" s="2">
        <f>IF(OR(Sheet1!A1394=Table1[[#Headers],[NAMA BARANG "JOYKO"]],Sheet1!A1394=""),"",ROW(Sheet1!A1394))</f>
        <v>1394</v>
      </c>
      <c r="B1394" s="2">
        <f>IF(Table1[[#This Row],[NAMA BARANG "JOYKO"]]="","",COUNT(B$2:B1393)+1)</f>
        <v>1316</v>
      </c>
      <c r="C1394" s="2" t="str">
        <f>INDEX(Sheet1!A:A,INDEX(Table1[NAMA BARANG "JOYKO"],MATCH(ROW()-2,Table1[1])))</f>
        <v>Ruler RL-P20 (20cm)</v>
      </c>
      <c r="D1394" s="2" t="str">
        <f t="shared" si="21"/>
        <v>C2:C1393</v>
      </c>
      <c r="E1394" s="2">
        <f ca="1">IF(_xlfn.IFNA(MATCH(Table1[[#This Row],[2]],INDIRECT(Table1[[#This Row],[3]]),0),0)=0,INDEX(Table1[NAMA BARANG "JOYKO"],MATCH(ROW()-2,Table1[1])),"")</f>
        <v>1474</v>
      </c>
      <c r="F1394" s="2">
        <f ca="1">IF(Table1[4]="","",COUNT(F$2:F1393)+1)</f>
        <v>1365</v>
      </c>
      <c r="G1394" s="2" t="str">
        <f ca="1">CELL("FORMAT",Table1[7])</f>
        <v>G</v>
      </c>
      <c r="H1394" s="2"/>
      <c r="I1394" s="2"/>
      <c r="J1394" s="2"/>
      <c r="L1394">
        <f ca="1">INDEX(Table1[4],MATCH(ROW()-2,Table1[5]))</f>
        <v>1505</v>
      </c>
      <c r="M1394" t="str">
        <f ca="1">INDEX(Sheet1!A:A,Table2[[#This Row],[//]])</f>
        <v>Scissor SS-5 (5")</v>
      </c>
      <c r="N1394" t="str">
        <f ca="1">IF(INDEX(Sheet1!B:B,Table2[[#This Row],[//]])="","",INDEX(Sheet1!B:B,Table2[[#This Row],[//]]))</f>
        <v>12pcsx12cardx3bxs</v>
      </c>
      <c r="O1394" s="4">
        <f ca="1">IF(INDEX(Sheet1!C:C,Table2[[#This Row],[//]])="","",INDEX(Sheet1!C:C,Table2[[#This Row],[//]]))</f>
        <v>46800</v>
      </c>
      <c r="P1394" s="2" t="str">
        <f ca="1">IF(INDEX(Sheet1!D:D,Table2[[#This Row],[//]])="","",INDEX(Sheet1!D:D,Table2[[#This Row],[//]]))</f>
        <v>dz</v>
      </c>
      <c r="Q1394" s="2" t="str">
        <f ca="1">IF(INDEX(Sheet1!E:E,Table2[[#This Row],[//]])="","",INDEX(Sheet1!E:E,Table2[[#This Row],[//]]))</f>
        <v>++</v>
      </c>
    </row>
    <row r="1395" spans="1:17" x14ac:dyDescent="0.25">
      <c r="A1395" s="2">
        <f>IF(OR(Sheet1!A1395=Table1[[#Headers],[NAMA BARANG "JOYKO"]],Sheet1!A1395=""),"",ROW(Sheet1!A1395))</f>
        <v>1395</v>
      </c>
      <c r="B1395" s="2">
        <f>IF(Table1[[#This Row],[NAMA BARANG "JOYKO"]]="","",COUNT(B$2:B1394)+1)</f>
        <v>1317</v>
      </c>
      <c r="C1395" s="2" t="str">
        <f>INDEX(Sheet1!A:A,INDEX(Table1[NAMA BARANG "JOYKO"],MATCH(ROW()-2,Table1[1])))</f>
        <v>Ruler RL-P30 (30cm)</v>
      </c>
      <c r="D1395" s="2" t="str">
        <f t="shared" si="21"/>
        <v>C2:C1394</v>
      </c>
      <c r="E1395" s="2">
        <f ca="1">IF(_xlfn.IFNA(MATCH(Table1[[#This Row],[2]],INDIRECT(Table1[[#This Row],[3]]),0),0)=0,INDEX(Table1[NAMA BARANG "JOYKO"],MATCH(ROW()-2,Table1[1])),"")</f>
        <v>1475</v>
      </c>
      <c r="F1395" s="2">
        <f ca="1">IF(Table1[4]="","",COUNT(F$2:F1394)+1)</f>
        <v>1366</v>
      </c>
      <c r="G1395" s="2" t="str">
        <f ca="1">CELL("FORMAT",Table1[7])</f>
        <v>G</v>
      </c>
      <c r="H1395" s="2"/>
      <c r="I1395" s="2"/>
      <c r="J1395" s="2"/>
      <c r="L1395">
        <f ca="1">INDEX(Table1[4],MATCH(ROW()-2,Table1[5]))</f>
        <v>1506</v>
      </c>
      <c r="M1395" t="str">
        <f ca="1">INDEX(Sheet1!A:A,Table2[[#This Row],[//]])</f>
        <v>Scissor SS-6 (6,5")</v>
      </c>
      <c r="N1395" t="str">
        <f ca="1">IF(INDEX(Sheet1!B:B,Table2[[#This Row],[//]])="","",INDEX(Sheet1!B:B,Table2[[#This Row],[//]]))</f>
        <v>12pcsx12cardx3bxs</v>
      </c>
      <c r="O1395" s="4">
        <f ca="1">IF(INDEX(Sheet1!C:C,Table2[[#This Row],[//]])="","",INDEX(Sheet1!C:C,Table2[[#This Row],[//]]))</f>
        <v>66600</v>
      </c>
      <c r="P1395" s="2" t="str">
        <f ca="1">IF(INDEX(Sheet1!D:D,Table2[[#This Row],[//]])="","",INDEX(Sheet1!D:D,Table2[[#This Row],[//]]))</f>
        <v>dz</v>
      </c>
      <c r="Q1395" s="2" t="str">
        <f ca="1">IF(INDEX(Sheet1!E:E,Table2[[#This Row],[//]])="","",INDEX(Sheet1!E:E,Table2[[#This Row],[//]]))</f>
        <v>++</v>
      </c>
    </row>
    <row r="1396" spans="1:17" x14ac:dyDescent="0.25">
      <c r="A1396" s="2">
        <f>IF(OR(Sheet1!A1396=Table1[[#Headers],[NAMA BARANG "JOYKO"]],Sheet1!A1396=""),"",ROW(Sheet1!A1396))</f>
        <v>1396</v>
      </c>
      <c r="B1396" s="2">
        <f>IF(Table1[[#This Row],[NAMA BARANG "JOYKO"]]="","",COUNT(B$2:B1395)+1)</f>
        <v>1318</v>
      </c>
      <c r="C1396" s="2" t="str">
        <f>INDEX(Sheet1!A:A,INDEX(Table1[NAMA BARANG "JOYKO"],MATCH(ROW()-2,Table1[1])))</f>
        <v>Ruler RL-AC15 (15cm)</v>
      </c>
      <c r="D1396" s="2" t="str">
        <f t="shared" si="21"/>
        <v>C2:C1395</v>
      </c>
      <c r="E1396" s="2">
        <f ca="1">IF(_xlfn.IFNA(MATCH(Table1[[#This Row],[2]],INDIRECT(Table1[[#This Row],[3]]),0),0)=0,INDEX(Table1[NAMA BARANG "JOYKO"],MATCH(ROW()-2,Table1[1])),"")</f>
        <v>1476</v>
      </c>
      <c r="F1396" s="2">
        <f ca="1">IF(Table1[4]="","",COUNT(F$2:F1395)+1)</f>
        <v>1367</v>
      </c>
      <c r="G1396" s="2" t="str">
        <f ca="1">CELL("FORMAT",Table1[7])</f>
        <v>G</v>
      </c>
      <c r="H1396" s="2"/>
      <c r="I1396" s="2"/>
      <c r="J1396" s="2"/>
      <c r="L1396">
        <f ca="1">INDEX(Table1[4],MATCH(ROW()-2,Table1[5]))</f>
        <v>1507</v>
      </c>
      <c r="M1396" t="str">
        <f ca="1">INDEX(Sheet1!A:A,Table2[[#This Row],[//]])</f>
        <v>Scissor SC-11</v>
      </c>
      <c r="N1396" t="str">
        <f ca="1">IF(INDEX(Sheet1!B:B,Table2[[#This Row],[//]])="","",INDEX(Sheet1!B:B,Table2[[#This Row],[//]]))</f>
        <v>12pcs x 12bxs</v>
      </c>
      <c r="O1396" s="4">
        <f ca="1">IF(INDEX(Sheet1!C:C,Table2[[#This Row],[//]])="","",INDEX(Sheet1!C:C,Table2[[#This Row],[//]]))</f>
        <v>11300</v>
      </c>
      <c r="P1396" s="2" t="str">
        <f ca="1">IF(INDEX(Sheet1!D:D,Table2[[#This Row],[//]])="","",INDEX(Sheet1!D:D,Table2[[#This Row],[//]]))</f>
        <v>pc</v>
      </c>
      <c r="Q1396" s="2" t="str">
        <f ca="1">IF(INDEX(Sheet1!E:E,Table2[[#This Row],[//]])="","",INDEX(Sheet1!E:E,Table2[[#This Row],[//]]))</f>
        <v>++</v>
      </c>
    </row>
    <row r="1397" spans="1:17" x14ac:dyDescent="0.25">
      <c r="A1397" s="2">
        <f>IF(OR(Sheet1!A1397=Table1[[#Headers],[NAMA BARANG "JOYKO"]],Sheet1!A1397=""),"",ROW(Sheet1!A1397))</f>
        <v>1397</v>
      </c>
      <c r="B1397" s="2">
        <f>IF(Table1[[#This Row],[NAMA BARANG "JOYKO"]]="","",COUNT(B$2:B1396)+1)</f>
        <v>1319</v>
      </c>
      <c r="C1397" s="2" t="str">
        <f>INDEX(Sheet1!A:A,INDEX(Table1[NAMA BARANG "JOYKO"],MATCH(ROW()-2,Table1[1])))</f>
        <v xml:space="preserve">Ruler RL-AC20 (20cm) </v>
      </c>
      <c r="D1397" s="2" t="str">
        <f t="shared" si="21"/>
        <v>C2:C1396</v>
      </c>
      <c r="E1397" s="2">
        <f ca="1">IF(_xlfn.IFNA(MATCH(Table1[[#This Row],[2]],INDIRECT(Table1[[#This Row],[3]]),0),0)=0,INDEX(Table1[NAMA BARANG "JOYKO"],MATCH(ROW()-2,Table1[1])),"")</f>
        <v>1477</v>
      </c>
      <c r="F1397" s="2">
        <f ca="1">IF(Table1[4]="","",COUNT(F$2:F1396)+1)</f>
        <v>1368</v>
      </c>
      <c r="G1397" s="2" t="str">
        <f ca="1">CELL("FORMAT",Table1[7])</f>
        <v>G</v>
      </c>
      <c r="H1397" s="2"/>
      <c r="I1397" s="2"/>
      <c r="J1397" s="2"/>
      <c r="L1397">
        <f ca="1">INDEX(Table1[4],MATCH(ROW()-2,Table1[5]))</f>
        <v>1508</v>
      </c>
      <c r="M1397" t="str">
        <f ca="1">INDEX(Sheet1!A:A,Table2[[#This Row],[//]])</f>
        <v>Scissor SC-12</v>
      </c>
      <c r="N1397" t="str">
        <f ca="1">IF(INDEX(Sheet1!B:B,Table2[[#This Row],[//]])="","",INDEX(Sheet1!B:B,Table2[[#This Row],[//]]))</f>
        <v>12pcs x 12bxs</v>
      </c>
      <c r="O1397" s="4">
        <f ca="1">IF(INDEX(Sheet1!C:C,Table2[[#This Row],[//]])="","",INDEX(Sheet1!C:C,Table2[[#This Row],[//]]))</f>
        <v>7200</v>
      </c>
      <c r="P1397" s="2" t="str">
        <f ca="1">IF(INDEX(Sheet1!D:D,Table2[[#This Row],[//]])="","",INDEX(Sheet1!D:D,Table2[[#This Row],[//]]))</f>
        <v>pc</v>
      </c>
      <c r="Q1397" s="2" t="str">
        <f ca="1">IF(INDEX(Sheet1!E:E,Table2[[#This Row],[//]])="","",INDEX(Sheet1!E:E,Table2[[#This Row],[//]]))</f>
        <v>++</v>
      </c>
    </row>
    <row r="1398" spans="1:17" x14ac:dyDescent="0.25">
      <c r="A1398" s="2">
        <f>IF(OR(Sheet1!A1398=Table1[[#Headers],[NAMA BARANG "JOYKO"]],Sheet1!A1398=""),"",ROW(Sheet1!A1398))</f>
        <v>1398</v>
      </c>
      <c r="B1398" s="2">
        <f>IF(Table1[[#This Row],[NAMA BARANG "JOYKO"]]="","",COUNT(B$2:B1397)+1)</f>
        <v>1320</v>
      </c>
      <c r="C1398" s="2" t="str">
        <f>INDEX(Sheet1!A:A,INDEX(Table1[NAMA BARANG "JOYKO"],MATCH(ROW()-2,Table1[1])))</f>
        <v>Ruler RL-AC30 (30cm) Acrylic</v>
      </c>
      <c r="D1398" s="2" t="str">
        <f t="shared" si="21"/>
        <v>C2:C1397</v>
      </c>
      <c r="E1398" s="2">
        <f ca="1">IF(_xlfn.IFNA(MATCH(Table1[[#This Row],[2]],INDIRECT(Table1[[#This Row],[3]]),0),0)=0,INDEX(Table1[NAMA BARANG "JOYKO"],MATCH(ROW()-2,Table1[1])),"")</f>
        <v>1478</v>
      </c>
      <c r="F1398" s="2">
        <f ca="1">IF(Table1[4]="","",COUNT(F$2:F1397)+1)</f>
        <v>1369</v>
      </c>
      <c r="G1398" s="2" t="str">
        <f ca="1">CELL("FORMAT",Table1[7])</f>
        <v>G</v>
      </c>
      <c r="H1398" s="2"/>
      <c r="I1398" s="2"/>
      <c r="J1398" s="2"/>
      <c r="L1398">
        <f ca="1">INDEX(Table1[4],MATCH(ROW()-2,Table1[5]))</f>
        <v>1509</v>
      </c>
      <c r="M1398" t="str">
        <f ca="1">INDEX(Sheet1!A:A,Table2[[#This Row],[//]])</f>
        <v>Scissor SC-13</v>
      </c>
      <c r="N1398" t="str">
        <f ca="1">IF(INDEX(Sheet1!B:B,Table2[[#This Row],[//]])="","",INDEX(Sheet1!B:B,Table2[[#This Row],[//]]))</f>
        <v>12pcs x 12bxs</v>
      </c>
      <c r="O1398" s="4">
        <f ca="1">IF(INDEX(Sheet1!C:C,Table2[[#This Row],[//]])="","",INDEX(Sheet1!C:C,Table2[[#This Row],[//]]))</f>
        <v>20500</v>
      </c>
      <c r="P1398" s="2" t="str">
        <f ca="1">IF(INDEX(Sheet1!D:D,Table2[[#This Row],[//]])="","",INDEX(Sheet1!D:D,Table2[[#This Row],[//]]))</f>
        <v>pc</v>
      </c>
      <c r="Q1398" s="2" t="str">
        <f ca="1">IF(INDEX(Sheet1!E:E,Table2[[#This Row],[//]])="","",INDEX(Sheet1!E:E,Table2[[#This Row],[//]]))</f>
        <v>++</v>
      </c>
    </row>
    <row r="1399" spans="1:17" x14ac:dyDescent="0.25">
      <c r="A1399" s="2">
        <f>IF(OR(Sheet1!A1399=Table1[[#Headers],[NAMA BARANG "JOYKO"]],Sheet1!A1399=""),"",ROW(Sheet1!A1399))</f>
        <v>1399</v>
      </c>
      <c r="B1399" s="2">
        <f>IF(Table1[[#This Row],[NAMA BARANG "JOYKO"]]="","",COUNT(B$2:B1398)+1)</f>
        <v>1321</v>
      </c>
      <c r="C1399" s="2" t="str">
        <f>INDEX(Sheet1!A:A,INDEX(Table1[NAMA BARANG "JOYKO"],MATCH(ROW()-2,Table1[1])))</f>
        <v>Ruler RL ACP</v>
      </c>
      <c r="D1399" s="2" t="str">
        <f t="shared" si="21"/>
        <v>C2:C1398</v>
      </c>
      <c r="E1399" s="2">
        <f ca="1">IF(_xlfn.IFNA(MATCH(Table1[[#This Row],[2]],INDIRECT(Table1[[#This Row],[3]]),0),0)=0,INDEX(Table1[NAMA BARANG "JOYKO"],MATCH(ROW()-2,Table1[1])),"")</f>
        <v>1479</v>
      </c>
      <c r="F1399" s="2">
        <f ca="1">IF(Table1[4]="","",COUNT(F$2:F1398)+1)</f>
        <v>1370</v>
      </c>
      <c r="G1399" s="2" t="str">
        <f ca="1">CELL("FORMAT",Table1[7])</f>
        <v>G</v>
      </c>
      <c r="H1399" s="2"/>
      <c r="I1399" s="2"/>
      <c r="J1399" s="2"/>
      <c r="L1399">
        <f ca="1">INDEX(Table1[4],MATCH(ROW()-2,Table1[5]))</f>
        <v>1510</v>
      </c>
      <c r="M1399" t="str">
        <f ca="1">INDEX(Sheet1!A:A,Table2[[#This Row],[//]])</f>
        <v>Scissor SC-14</v>
      </c>
      <c r="N1399" t="str">
        <f ca="1">IF(INDEX(Sheet1!B:B,Table2[[#This Row],[//]])="","",INDEX(Sheet1!B:B,Table2[[#This Row],[//]]))</f>
        <v>12pcs x 12bxs</v>
      </c>
      <c r="O1399" s="4">
        <f ca="1">IF(INDEX(Sheet1!C:C,Table2[[#This Row],[//]])="","",INDEX(Sheet1!C:C,Table2[[#This Row],[//]]))</f>
        <v>22000</v>
      </c>
      <c r="P1399" s="2" t="str">
        <f ca="1">IF(INDEX(Sheet1!D:D,Table2[[#This Row],[//]])="","",INDEX(Sheet1!D:D,Table2[[#This Row],[//]]))</f>
        <v>pc</v>
      </c>
      <c r="Q1399" s="2" t="str">
        <f ca="1">IF(INDEX(Sheet1!E:E,Table2[[#This Row],[//]])="","",INDEX(Sheet1!E:E,Table2[[#This Row],[//]]))</f>
        <v>++</v>
      </c>
    </row>
    <row r="1400" spans="1:17" x14ac:dyDescent="0.25">
      <c r="A1400" s="2">
        <f>IF(OR(Sheet1!A1400=Table1[[#Headers],[NAMA BARANG "JOYKO"]],Sheet1!A1400=""),"",ROW(Sheet1!A1400))</f>
        <v>1400</v>
      </c>
      <c r="B1400" s="2">
        <f>IF(Table1[[#This Row],[NAMA BARANG "JOYKO"]]="","",COUNT(B$2:B1399)+1)</f>
        <v>1322</v>
      </c>
      <c r="C1400" s="2" t="str">
        <f>INDEX(Sheet1!A:A,INDEX(Table1[NAMA BARANG "JOYKO"],MATCH(ROW()-2,Table1[1])))</f>
        <v>Ruler RL ACS 1</v>
      </c>
      <c r="D1400" s="2" t="str">
        <f t="shared" si="21"/>
        <v>C2:C1399</v>
      </c>
      <c r="E1400" s="2">
        <f ca="1">IF(_xlfn.IFNA(MATCH(Table1[[#This Row],[2]],INDIRECT(Table1[[#This Row],[3]]),0),0)=0,INDEX(Table1[NAMA BARANG "JOYKO"],MATCH(ROW()-2,Table1[1])),"")</f>
        <v>1480</v>
      </c>
      <c r="F1400" s="2">
        <f ca="1">IF(Table1[4]="","",COUNT(F$2:F1399)+1)</f>
        <v>1371</v>
      </c>
      <c r="G1400" s="2" t="str">
        <f ca="1">CELL("FORMAT",Table1[7])</f>
        <v>G</v>
      </c>
      <c r="H1400" s="2"/>
      <c r="I1400" s="2"/>
      <c r="J1400" s="2"/>
      <c r="L1400">
        <f ca="1">INDEX(Table1[4],MATCH(ROW()-2,Table1[5]))</f>
        <v>1511</v>
      </c>
      <c r="M1400" t="str">
        <f ca="1">INDEX(Sheet1!A:A,Table2[[#This Row],[//]])</f>
        <v>Scissor SC-15</v>
      </c>
      <c r="N1400" t="str">
        <f ca="1">IF(INDEX(Sheet1!B:B,Table2[[#This Row],[//]])="","",INDEX(Sheet1!B:B,Table2[[#This Row],[//]]))</f>
        <v>12pcs x 12bxs</v>
      </c>
      <c r="O1400" s="4">
        <f ca="1">IF(INDEX(Sheet1!C:C,Table2[[#This Row],[//]])="","",INDEX(Sheet1!C:C,Table2[[#This Row],[//]]))</f>
        <v>11100</v>
      </c>
      <c r="P1400" s="2" t="str">
        <f ca="1">IF(INDEX(Sheet1!D:D,Table2[[#This Row],[//]])="","",INDEX(Sheet1!D:D,Table2[[#This Row],[//]]))</f>
        <v>pc</v>
      </c>
      <c r="Q1400" s="2" t="str">
        <f ca="1">IF(INDEX(Sheet1!E:E,Table2[[#This Row],[//]])="","",INDEX(Sheet1!E:E,Table2[[#This Row],[//]]))</f>
        <v>++</v>
      </c>
    </row>
    <row r="1401" spans="1:17" x14ac:dyDescent="0.25">
      <c r="A1401" s="2">
        <f>IF(OR(Sheet1!A1401=Table1[[#Headers],[NAMA BARANG "JOYKO"]],Sheet1!A1401=""),"",ROW(Sheet1!A1401))</f>
        <v>1401</v>
      </c>
      <c r="B1401" s="2">
        <f>IF(Table1[[#This Row],[NAMA BARANG "JOYKO"]]="","",COUNT(B$2:B1400)+1)</f>
        <v>1323</v>
      </c>
      <c r="C1401" s="2" t="str">
        <f>INDEX(Sheet1!A:A,INDEX(Table1[NAMA BARANG "JOYKO"],MATCH(ROW()-2,Table1[1])))</f>
        <v>Ruler RL-301</v>
      </c>
      <c r="D1401" s="2" t="str">
        <f t="shared" si="21"/>
        <v>C2:C1400</v>
      </c>
      <c r="E1401" s="2">
        <f ca="1">IF(_xlfn.IFNA(MATCH(Table1[[#This Row],[2]],INDIRECT(Table1[[#This Row],[3]]),0),0)=0,INDEX(Table1[NAMA BARANG "JOYKO"],MATCH(ROW()-2,Table1[1])),"")</f>
        <v>1481</v>
      </c>
      <c r="F1401" s="2">
        <f ca="1">IF(Table1[4]="","",COUNT(F$2:F1400)+1)</f>
        <v>1372</v>
      </c>
      <c r="G1401" s="2" t="str">
        <f ca="1">CELL("FORMAT",Table1[7])</f>
        <v>G</v>
      </c>
      <c r="H1401" s="2"/>
      <c r="I1401" s="2"/>
      <c r="J1401" s="2"/>
      <c r="L1401">
        <f ca="1">INDEX(Table1[4],MATCH(ROW()-2,Table1[5]))</f>
        <v>1512</v>
      </c>
      <c r="M1401" t="str">
        <f ca="1">INDEX(Sheet1!A:A,Table2[[#This Row],[//]])</f>
        <v xml:space="preserve">Scissor SS-16 </v>
      </c>
      <c r="N1401" t="str">
        <f ca="1">IF(INDEX(Sheet1!B:B,Table2[[#This Row],[//]])="","",INDEX(Sheet1!B:B,Table2[[#This Row],[//]]))</f>
        <v>12pcsx12cardx3bxs</v>
      </c>
      <c r="O1401" s="4">
        <f ca="1">IF(INDEX(Sheet1!C:C,Table2[[#This Row],[//]])="","",INDEX(Sheet1!C:C,Table2[[#This Row],[//]]))</f>
        <v>54000</v>
      </c>
      <c r="P1401" s="2" t="str">
        <f ca="1">IF(INDEX(Sheet1!D:D,Table2[[#This Row],[//]])="","",INDEX(Sheet1!D:D,Table2[[#This Row],[//]]))</f>
        <v>dz</v>
      </c>
      <c r="Q1401" s="2" t="str">
        <f ca="1">IF(INDEX(Sheet1!E:E,Table2[[#This Row],[//]])="","",INDEX(Sheet1!E:E,Table2[[#This Row],[//]]))</f>
        <v>++</v>
      </c>
    </row>
    <row r="1402" spans="1:17" x14ac:dyDescent="0.25">
      <c r="A1402" s="2">
        <f>IF(OR(Sheet1!A1402=Table1[[#Headers],[NAMA BARANG "JOYKO"]],Sheet1!A1402=""),"",ROW(Sheet1!A1402))</f>
        <v>1402</v>
      </c>
      <c r="B1402" s="2">
        <f>IF(Table1[[#This Row],[NAMA BARANG "JOYKO"]]="","",COUNT(B$2:B1401)+1)</f>
        <v>1324</v>
      </c>
      <c r="C1402" s="2" t="str">
        <f>INDEX(Sheet1!A:A,INDEX(Table1[NAMA BARANG "JOYKO"],MATCH(ROW()-2,Table1[1])))</f>
        <v>Ruler RL-PS2</v>
      </c>
      <c r="D1402" s="2" t="str">
        <f t="shared" si="21"/>
        <v>C2:C1401</v>
      </c>
      <c r="E1402" s="2">
        <f ca="1">IF(_xlfn.IFNA(MATCH(Table1[[#This Row],[2]],INDIRECT(Table1[[#This Row],[3]]),0),0)=0,INDEX(Table1[NAMA BARANG "JOYKO"],MATCH(ROW()-2,Table1[1])),"")</f>
        <v>1482</v>
      </c>
      <c r="F1402" s="2">
        <f ca="1">IF(Table1[4]="","",COUNT(F$2:F1401)+1)</f>
        <v>1373</v>
      </c>
      <c r="G1402" s="2" t="str">
        <f ca="1">CELL("FORMAT",Table1[7])</f>
        <v>G</v>
      </c>
      <c r="H1402" s="2"/>
      <c r="I1402" s="2"/>
      <c r="J1402" s="2"/>
      <c r="L1402">
        <f ca="1">INDEX(Table1[4],MATCH(ROW()-2,Table1[5]))</f>
        <v>1513</v>
      </c>
      <c r="M1402" t="str">
        <f ca="1">INDEX(Sheet1!A:A,Table2[[#This Row],[//]])</f>
        <v>Scissor SC-17</v>
      </c>
      <c r="N1402" t="str">
        <f ca="1">IF(INDEX(Sheet1!B:B,Table2[[#This Row],[//]])="","",INDEX(Sheet1!B:B,Table2[[#This Row],[//]]))</f>
        <v>12pcs x 12bxs</v>
      </c>
      <c r="O1402" s="4">
        <f ca="1">IF(INDEX(Sheet1!C:C,Table2[[#This Row],[//]])="","",INDEX(Sheet1!C:C,Table2[[#This Row],[//]]))</f>
        <v>14500</v>
      </c>
      <c r="P1402" s="2" t="str">
        <f ca="1">IF(INDEX(Sheet1!D:D,Table2[[#This Row],[//]])="","",INDEX(Sheet1!D:D,Table2[[#This Row],[//]]))</f>
        <v>pc</v>
      </c>
      <c r="Q1402" s="2" t="str">
        <f ca="1">IF(INDEX(Sheet1!E:E,Table2[[#This Row],[//]])="","",INDEX(Sheet1!E:E,Table2[[#This Row],[//]]))</f>
        <v>++</v>
      </c>
    </row>
    <row r="1403" spans="1:17" x14ac:dyDescent="0.25">
      <c r="A1403" s="2">
        <f>IF(OR(Sheet1!A1403=Table1[[#Headers],[NAMA BARANG "JOYKO"]],Sheet1!A1403=""),"",ROW(Sheet1!A1403))</f>
        <v>1403</v>
      </c>
      <c r="B1403" s="2">
        <f>IF(Table1[[#This Row],[NAMA BARANG "JOYKO"]]="","",COUNT(B$2:B1402)+1)</f>
        <v>1325</v>
      </c>
      <c r="C1403" s="2" t="str">
        <f>INDEX(Sheet1!A:A,INDEX(Table1[NAMA BARANG "JOYKO"],MATCH(ROW()-2,Table1[1])))</f>
        <v>Ruler RL-PS3 (Blue,Green,Pink)</v>
      </c>
      <c r="D1403" s="2" t="str">
        <f t="shared" si="21"/>
        <v>C2:C1402</v>
      </c>
      <c r="E1403" s="2">
        <f ca="1">IF(_xlfn.IFNA(MATCH(Table1[[#This Row],[2]],INDIRECT(Table1[[#This Row],[3]]),0),0)=0,INDEX(Table1[NAMA BARANG "JOYKO"],MATCH(ROW()-2,Table1[1])),"")</f>
        <v>1483</v>
      </c>
      <c r="F1403" s="2">
        <f ca="1">IF(Table1[4]="","",COUNT(F$2:F1402)+1)</f>
        <v>1374</v>
      </c>
      <c r="G1403" s="2" t="str">
        <f ca="1">CELL("FORMAT",Table1[7])</f>
        <v>G</v>
      </c>
      <c r="H1403" s="2"/>
      <c r="I1403" s="2"/>
      <c r="J1403" s="2"/>
      <c r="L1403">
        <f ca="1">INDEX(Table1[4],MATCH(ROW()-2,Table1[5]))</f>
        <v>1514</v>
      </c>
      <c r="M1403" t="str">
        <f ca="1">INDEX(Sheet1!A:A,Table2[[#This Row],[//]])</f>
        <v>Scissor SC-18</v>
      </c>
      <c r="N1403" t="str">
        <f ca="1">IF(INDEX(Sheet1!B:B,Table2[[#This Row],[//]])="","",INDEX(Sheet1!B:B,Table2[[#This Row],[//]]))</f>
        <v>12pcs x 12bxs</v>
      </c>
      <c r="O1403" s="4">
        <f ca="1">IF(INDEX(Sheet1!C:C,Table2[[#This Row],[//]])="","",INDEX(Sheet1!C:C,Table2[[#This Row],[//]]))</f>
        <v>4800</v>
      </c>
      <c r="P1403" s="2" t="str">
        <f ca="1">IF(INDEX(Sheet1!D:D,Table2[[#This Row],[//]])="","",INDEX(Sheet1!D:D,Table2[[#This Row],[//]]))</f>
        <v>pc</v>
      </c>
      <c r="Q1403" s="2" t="str">
        <f ca="1">IF(INDEX(Sheet1!E:E,Table2[[#This Row],[//]])="","",INDEX(Sheet1!E:E,Table2[[#This Row],[//]]))</f>
        <v>++</v>
      </c>
    </row>
    <row r="1404" spans="1:17" x14ac:dyDescent="0.25">
      <c r="A1404" s="2">
        <f>IF(OR(Sheet1!A1404=Table1[[#Headers],[NAMA BARANG "JOYKO"]],Sheet1!A1404=""),"",ROW(Sheet1!A1404))</f>
        <v>1404</v>
      </c>
      <c r="B1404" s="2">
        <f>IF(Table1[[#This Row],[NAMA BARANG "JOYKO"]]="","",COUNT(B$2:B1403)+1)</f>
        <v>1326</v>
      </c>
      <c r="C1404" s="2" t="str">
        <f>INDEX(Sheet1!A:A,INDEX(Table1[NAMA BARANG "JOYKO"],MATCH(ROW()-2,Table1[1])))</f>
        <v>*Pocket Ruler</v>
      </c>
      <c r="D1404" s="2" t="str">
        <f t="shared" si="21"/>
        <v>C2:C1403</v>
      </c>
      <c r="E1404" s="2">
        <f ca="1">IF(_xlfn.IFNA(MATCH(Table1[[#This Row],[2]],INDIRECT(Table1[[#This Row],[3]]),0),0)=0,INDEX(Table1[NAMA BARANG "JOYKO"],MATCH(ROW()-2,Table1[1])),"")</f>
        <v>1488</v>
      </c>
      <c r="F1404" s="2">
        <f ca="1">IF(Table1[4]="","",COUNT(F$2:F1403)+1)</f>
        <v>1375</v>
      </c>
      <c r="G1404" s="2" t="str">
        <f ca="1">CELL("FORMAT",Table1[7])</f>
        <v>G</v>
      </c>
      <c r="H1404" s="2"/>
      <c r="I1404" s="2"/>
      <c r="J1404" s="2"/>
      <c r="L1404">
        <f ca="1">INDEX(Table1[4],MATCH(ROW()-2,Table1[5]))</f>
        <v>1515</v>
      </c>
      <c r="M1404" t="str">
        <f ca="1">INDEX(Sheet1!A:A,Table2[[#This Row],[//]])</f>
        <v>Scissor SC-19</v>
      </c>
      <c r="N1404" t="str">
        <f ca="1">IF(INDEX(Sheet1!B:B,Table2[[#This Row],[//]])="","",INDEX(Sheet1!B:B,Table2[[#This Row],[//]]))</f>
        <v>12pcs x 12bxs</v>
      </c>
      <c r="O1404" s="4">
        <f ca="1">IF(INDEX(Sheet1!C:C,Table2[[#This Row],[//]])="","",INDEX(Sheet1!C:C,Table2[[#This Row],[//]]))</f>
        <v>12000</v>
      </c>
      <c r="P1404" s="2" t="str">
        <f ca="1">IF(INDEX(Sheet1!D:D,Table2[[#This Row],[//]])="","",INDEX(Sheet1!D:D,Table2[[#This Row],[//]]))</f>
        <v>pc</v>
      </c>
      <c r="Q1404" s="2" t="str">
        <f ca="1">IF(INDEX(Sheet1!E:E,Table2[[#This Row],[//]])="","",INDEX(Sheet1!E:E,Table2[[#This Row],[//]]))</f>
        <v>++</v>
      </c>
    </row>
    <row r="1405" spans="1:17" x14ac:dyDescent="0.25">
      <c r="A1405" s="2">
        <f>IF(OR(Sheet1!A1405=Table1[[#Headers],[NAMA BARANG "JOYKO"]],Sheet1!A1405=""),"",ROW(Sheet1!A1405))</f>
        <v>1405</v>
      </c>
      <c r="B1405" s="2">
        <f>IF(Table1[[#This Row],[NAMA BARANG "JOYKO"]]="","",COUNT(B$2:B1404)+1)</f>
        <v>1327</v>
      </c>
      <c r="C1405" s="2" t="str">
        <f>INDEX(Sheet1!A:A,INDEX(Table1[NAMA BARANG "JOYKO"],MATCH(ROW()-2,Table1[1])))</f>
        <v>Pocket Ruler PRMT-299</v>
      </c>
      <c r="D1405" s="2" t="str">
        <f t="shared" si="21"/>
        <v>C2:C1404</v>
      </c>
      <c r="E1405" s="2">
        <f ca="1">IF(_xlfn.IFNA(MATCH(Table1[[#This Row],[2]],INDIRECT(Table1[[#This Row],[3]]),0),0)=0,INDEX(Table1[NAMA BARANG "JOYKO"],MATCH(ROW()-2,Table1[1])),"")</f>
        <v>1489</v>
      </c>
      <c r="F1405" s="2">
        <f ca="1">IF(Table1[4]="","",COUNT(F$2:F1404)+1)</f>
        <v>1376</v>
      </c>
      <c r="G1405" s="2" t="str">
        <f ca="1">CELL("FORMAT",Table1[7])</f>
        <v>G</v>
      </c>
      <c r="H1405" s="2"/>
      <c r="I1405" s="2"/>
      <c r="J1405" s="2"/>
      <c r="L1405">
        <f ca="1">INDEX(Table1[4],MATCH(ROW()-2,Table1[5]))</f>
        <v>1516</v>
      </c>
      <c r="M1405" t="str">
        <f ca="1">INDEX(Sheet1!A:A,Table2[[#This Row],[//]])</f>
        <v>Scissor SC-20 (Blue,Pink,Yellow)</v>
      </c>
      <c r="N1405" t="str">
        <f ca="1">IF(INDEX(Sheet1!B:B,Table2[[#This Row],[//]])="","",INDEX(Sheet1!B:B,Table2[[#This Row],[//]]))</f>
        <v>18pcs x 20bxs</v>
      </c>
      <c r="O1405" s="4">
        <f ca="1">IF(INDEX(Sheet1!C:C,Table2[[#This Row],[//]])="","",INDEX(Sheet1!C:C,Table2[[#This Row],[//]]))</f>
        <v>5200</v>
      </c>
      <c r="P1405" s="2" t="str">
        <f ca="1">IF(INDEX(Sheet1!D:D,Table2[[#This Row],[//]])="","",INDEX(Sheet1!D:D,Table2[[#This Row],[//]]))</f>
        <v>pc</v>
      </c>
      <c r="Q1405" s="2" t="str">
        <f ca="1">IF(INDEX(Sheet1!E:E,Table2[[#This Row],[//]])="","",INDEX(Sheet1!E:E,Table2[[#This Row],[//]]))</f>
        <v>++</v>
      </c>
    </row>
    <row r="1406" spans="1:17" x14ac:dyDescent="0.25">
      <c r="A1406" s="2">
        <f>IF(OR(Sheet1!A1406=Table1[[#Headers],[NAMA BARANG "JOYKO"]],Sheet1!A1406=""),"",ROW(Sheet1!A1406))</f>
        <v>1406</v>
      </c>
      <c r="B1406" s="2">
        <f>IF(Table1[[#This Row],[NAMA BARANG "JOYKO"]]="","",COUNT(B$2:B1405)+1)</f>
        <v>1328</v>
      </c>
      <c r="C1406" s="2" t="str">
        <f>INDEX(Sheet1!A:A,INDEX(Table1[NAMA BARANG "JOYKO"],MATCH(ROW()-2,Table1[1])))</f>
        <v>Pocket Ruler PRMT-300</v>
      </c>
      <c r="D1406" s="2" t="str">
        <f t="shared" si="21"/>
        <v>C2:C1405</v>
      </c>
      <c r="E1406" s="2">
        <f ca="1">IF(_xlfn.IFNA(MATCH(Table1[[#This Row],[2]],INDIRECT(Table1[[#This Row],[3]]),0),0)=0,INDEX(Table1[NAMA BARANG "JOYKO"],MATCH(ROW()-2,Table1[1])),"")</f>
        <v>1490</v>
      </c>
      <c r="F1406" s="2">
        <f ca="1">IF(Table1[4]="","",COUNT(F$2:F1405)+1)</f>
        <v>1377</v>
      </c>
      <c r="G1406" s="2" t="str">
        <f ca="1">CELL("FORMAT",Table1[7])</f>
        <v>G</v>
      </c>
      <c r="H1406" s="2"/>
      <c r="I1406" s="2"/>
      <c r="J1406" s="2"/>
      <c r="L1406">
        <f ca="1">INDEX(Table1[4],MATCH(ROW()-2,Table1[5]))</f>
        <v>1517</v>
      </c>
      <c r="M1406" t="str">
        <f ca="1">INDEX(Sheet1!A:A,Table2[[#This Row],[//]])</f>
        <v>Scissor SC-21 (Blue,Pink)</v>
      </c>
      <c r="N1406" t="str">
        <f ca="1">IF(INDEX(Sheet1!B:B,Table2[[#This Row],[//]])="","",INDEX(Sheet1!B:B,Table2[[#This Row],[//]]))</f>
        <v>24pcs x 20bxs</v>
      </c>
      <c r="O1406" s="4">
        <f ca="1">IF(INDEX(Sheet1!C:C,Table2[[#This Row],[//]])="","",INDEX(Sheet1!C:C,Table2[[#This Row],[//]]))</f>
        <v>6100</v>
      </c>
      <c r="P1406" s="2" t="str">
        <f ca="1">IF(INDEX(Sheet1!D:D,Table2[[#This Row],[//]])="","",INDEX(Sheet1!D:D,Table2[[#This Row],[//]]))</f>
        <v>pc</v>
      </c>
      <c r="Q1406" s="2" t="str">
        <f ca="1">IF(INDEX(Sheet1!E:E,Table2[[#This Row],[//]])="","",INDEX(Sheet1!E:E,Table2[[#This Row],[//]]))</f>
        <v>++</v>
      </c>
    </row>
    <row r="1407" spans="1:17" x14ac:dyDescent="0.25">
      <c r="A1407" s="2">
        <f>IF(OR(Sheet1!A1407=Table1[[#Headers],[NAMA BARANG "JOYKO"]],Sheet1!A1407=""),"",ROW(Sheet1!A1407))</f>
        <v>1407</v>
      </c>
      <c r="B1407" s="2">
        <f>IF(Table1[[#This Row],[NAMA BARANG "JOYKO"]]="","",COUNT(B$2:B1406)+1)</f>
        <v>1329</v>
      </c>
      <c r="C1407" s="2" t="str">
        <f>INDEX(Sheet1!A:A,INDEX(Table1[NAMA BARANG "JOYKO"],MATCH(ROW()-2,Table1[1])))</f>
        <v>Pocket Ruler PRTT-280</v>
      </c>
      <c r="D1407" s="2" t="str">
        <f t="shared" si="21"/>
        <v>C2:C1406</v>
      </c>
      <c r="E1407" s="2">
        <f ca="1">IF(_xlfn.IFNA(MATCH(Table1[[#This Row],[2]],INDIRECT(Table1[[#This Row],[3]]),0),0)=0,INDEX(Table1[NAMA BARANG "JOYKO"],MATCH(ROW()-2,Table1[1])),"")</f>
        <v>1491</v>
      </c>
      <c r="F1407" s="2">
        <f ca="1">IF(Table1[4]="","",COUNT(F$2:F1406)+1)</f>
        <v>1378</v>
      </c>
      <c r="G1407" s="2" t="str">
        <f ca="1">CELL("FORMAT",Table1[7])</f>
        <v>G</v>
      </c>
      <c r="H1407" s="2"/>
      <c r="I1407" s="2"/>
      <c r="J1407" s="2"/>
      <c r="L1407">
        <f ca="1">INDEX(Table1[4],MATCH(ROW()-2,Table1[5]))</f>
        <v>1518</v>
      </c>
      <c r="M1407" t="str">
        <f ca="1">INDEX(Sheet1!A:A,Table2[[#This Row],[//]])</f>
        <v>Scissor ZZ-65 (6,5") (Gerigi)</v>
      </c>
      <c r="N1407" t="str">
        <f ca="1">IF(INDEX(Sheet1!B:B,Table2[[#This Row],[//]])="","",INDEX(Sheet1!B:B,Table2[[#This Row],[//]]))</f>
        <v>12pcs x 12bxs</v>
      </c>
      <c r="O1407" s="4">
        <f ca="1">IF(INDEX(Sheet1!C:C,Table2[[#This Row],[//]])="","",INDEX(Sheet1!C:C,Table2[[#This Row],[//]]))</f>
        <v>8100</v>
      </c>
      <c r="P1407" s="2" t="str">
        <f ca="1">IF(INDEX(Sheet1!D:D,Table2[[#This Row],[//]])="","",INDEX(Sheet1!D:D,Table2[[#This Row],[//]]))</f>
        <v>pc</v>
      </c>
      <c r="Q1407" s="2" t="str">
        <f ca="1">IF(INDEX(Sheet1!E:E,Table2[[#This Row],[//]])="","",INDEX(Sheet1!E:E,Table2[[#This Row],[//]]))</f>
        <v>++</v>
      </c>
    </row>
    <row r="1408" spans="1:17" x14ac:dyDescent="0.25">
      <c r="A1408" s="2">
        <f>IF(OR(Sheet1!A1408=Table1[[#Headers],[NAMA BARANG "JOYKO"]],Sheet1!A1408=""),"",ROW(Sheet1!A1408))</f>
        <v>1408</v>
      </c>
      <c r="B1408" s="2">
        <f>IF(Table1[[#This Row],[NAMA BARANG "JOYKO"]]="","",COUNT(B$2:B1407)+1)</f>
        <v>1330</v>
      </c>
      <c r="C1408" s="2" t="str">
        <f>INDEX(Sheet1!A:A,INDEX(Table1[NAMA BARANG "JOYKO"],MATCH(ROW()-2,Table1[1])))</f>
        <v>Pocket Ruler PRTT-290</v>
      </c>
      <c r="D1408" s="2" t="str">
        <f t="shared" si="21"/>
        <v>C2:C1407</v>
      </c>
      <c r="E1408" s="2">
        <f ca="1">IF(_xlfn.IFNA(MATCH(Table1[[#This Row],[2]],INDIRECT(Table1[[#This Row],[3]]),0),0)=0,INDEX(Table1[NAMA BARANG "JOYKO"],MATCH(ROW()-2,Table1[1])),"")</f>
        <v>1492</v>
      </c>
      <c r="F1408" s="2">
        <f ca="1">IF(Table1[4]="","",COUNT(F$2:F1407)+1)</f>
        <v>1379</v>
      </c>
      <c r="G1408" s="2" t="str">
        <f ca="1">CELL("FORMAT",Table1[7])</f>
        <v>G</v>
      </c>
      <c r="H1408" s="2"/>
      <c r="I1408" s="2"/>
      <c r="J1408" s="2"/>
      <c r="L1408">
        <f ca="1">INDEX(Table1[4],MATCH(ROW()-2,Table1[5]))</f>
        <v>1519</v>
      </c>
      <c r="M1408" t="str">
        <f ca="1">INDEX(Sheet1!A:A,Table2[[#This Row],[//]])</f>
        <v>Scissor ZZ-85 (8,5") (Gerigi)</v>
      </c>
      <c r="N1408" t="str">
        <f ca="1">IF(INDEX(Sheet1!B:B,Table2[[#This Row],[//]])="","",INDEX(Sheet1!B:B,Table2[[#This Row],[//]]))</f>
        <v>6pcs x 8bxs</v>
      </c>
      <c r="O1408" s="4">
        <f ca="1">IF(INDEX(Sheet1!C:C,Table2[[#This Row],[//]])="","",INDEX(Sheet1!C:C,Table2[[#This Row],[//]]))</f>
        <v>65000</v>
      </c>
      <c r="P1408" s="2" t="str">
        <f ca="1">IF(INDEX(Sheet1!D:D,Table2[[#This Row],[//]])="","",INDEX(Sheet1!D:D,Table2[[#This Row],[//]]))</f>
        <v>pc</v>
      </c>
      <c r="Q1408" s="2" t="str">
        <f ca="1">IF(INDEX(Sheet1!E:E,Table2[[#This Row],[//]])="","",INDEX(Sheet1!E:E,Table2[[#This Row],[//]]))</f>
        <v>++</v>
      </c>
    </row>
    <row r="1409" spans="1:17" x14ac:dyDescent="0.25">
      <c r="A1409" s="2">
        <f>IF(OR(Sheet1!A1409=Table1[[#Headers],[NAMA BARANG "JOYKO"]],Sheet1!A1409=""),"",ROW(Sheet1!A1409))</f>
        <v>1409</v>
      </c>
      <c r="B1409" s="2">
        <f>IF(Table1[[#This Row],[NAMA BARANG "JOYKO"]]="","",COUNT(B$2:B1408)+1)</f>
        <v>1331</v>
      </c>
      <c r="C1409" s="2" t="str">
        <f>INDEX(Sheet1!A:A,INDEX(Table1[NAMA BARANG "JOYKO"],MATCH(ROW()-2,Table1[1])))</f>
        <v>Pocket Ruler PRTT-310</v>
      </c>
      <c r="D1409" s="2" t="str">
        <f t="shared" si="21"/>
        <v>C2:C1408</v>
      </c>
      <c r="E1409" s="2">
        <f ca="1">IF(_xlfn.IFNA(MATCH(Table1[[#This Row],[2]],INDIRECT(Table1[[#This Row],[3]]),0),0)=0,INDEX(Table1[NAMA BARANG "JOYKO"],MATCH(ROW()-2,Table1[1])),"")</f>
        <v>1493</v>
      </c>
      <c r="F1409" s="2">
        <f ca="1">IF(Table1[4]="","",COUNT(F$2:F1408)+1)</f>
        <v>1380</v>
      </c>
      <c r="G1409" s="2" t="str">
        <f ca="1">CELL("FORMAT",Table1[7])</f>
        <v>G</v>
      </c>
      <c r="H1409" s="2"/>
      <c r="I1409" s="2"/>
      <c r="J1409" s="2"/>
      <c r="L1409">
        <f ca="1">INDEX(Table1[4],MATCH(ROW()-2,Table1[5]))</f>
        <v>1520</v>
      </c>
      <c r="M1409" t="str">
        <f ca="1">INDEX(Sheet1!A:A,Table2[[#This Row],[//]])</f>
        <v>Scissor SC-828</v>
      </c>
      <c r="N1409" t="str">
        <f ca="1">IF(INDEX(Sheet1!B:B,Table2[[#This Row],[//]])="","",INDEX(Sheet1!B:B,Table2[[#This Row],[//]]))</f>
        <v>12pcs x 12bxs</v>
      </c>
      <c r="O1409" s="4">
        <f ca="1">IF(INDEX(Sheet1!C:C,Table2[[#This Row],[//]])="","",INDEX(Sheet1!C:C,Table2[[#This Row],[//]]))</f>
        <v>4350</v>
      </c>
      <c r="P1409" s="2" t="str">
        <f ca="1">IF(INDEX(Sheet1!D:D,Table2[[#This Row],[//]])="","",INDEX(Sheet1!D:D,Table2[[#This Row],[//]]))</f>
        <v>pc</v>
      </c>
      <c r="Q1409" s="2" t="str">
        <f ca="1">IF(INDEX(Sheet1!E:E,Table2[[#This Row],[//]])="","",INDEX(Sheet1!E:E,Table2[[#This Row],[//]]))</f>
        <v>++</v>
      </c>
    </row>
    <row r="1410" spans="1:17" x14ac:dyDescent="0.25">
      <c r="A1410" s="2">
        <f>IF(OR(Sheet1!A1410=Table1[[#Headers],[NAMA BARANG "JOYKO"]],Sheet1!A1410=""),"",ROW(Sheet1!A1410))</f>
        <v>1410</v>
      </c>
      <c r="B1410" s="2">
        <f>IF(Table1[[#This Row],[NAMA BARANG "JOYKO"]]="","",COUNT(B$2:B1409)+1)</f>
        <v>1332</v>
      </c>
      <c r="C1410" s="2" t="str">
        <f>INDEX(Sheet1!A:A,INDEX(Table1[NAMA BARANG "JOYKO"],MATCH(ROW()-2,Table1[1])))</f>
        <v>*Stainless Steel Ruler</v>
      </c>
      <c r="D1410" s="2" t="str">
        <f t="shared" si="21"/>
        <v>C2:C1409</v>
      </c>
      <c r="E1410" s="2">
        <f ca="1">IF(_xlfn.IFNA(MATCH(Table1[[#This Row],[2]],INDIRECT(Table1[[#This Row],[3]]),0),0)=0,INDEX(Table1[NAMA BARANG "JOYKO"],MATCH(ROW()-2,Table1[1])),"")</f>
        <v>1494</v>
      </c>
      <c r="F1410" s="2">
        <f ca="1">IF(Table1[4]="","",COUNT(F$2:F1409)+1)</f>
        <v>1381</v>
      </c>
      <c r="G1410" s="2" t="str">
        <f ca="1">CELL("FORMAT",Table1[7])</f>
        <v>G</v>
      </c>
      <c r="H1410" s="2"/>
      <c r="I1410" s="2"/>
      <c r="J1410" s="2"/>
      <c r="L1410">
        <f ca="1">INDEX(Table1[4],MATCH(ROW()-2,Table1[5]))</f>
        <v>1521</v>
      </c>
      <c r="M1410" t="str">
        <f ca="1">INDEX(Sheet1!A:A,Table2[[#This Row],[//]])</f>
        <v>Scissor SC-838</v>
      </c>
      <c r="N1410" t="str">
        <f ca="1">IF(INDEX(Sheet1!B:B,Table2[[#This Row],[//]])="","",INDEX(Sheet1!B:B,Table2[[#This Row],[//]]))</f>
        <v>12pcs x 12bxs</v>
      </c>
      <c r="O1410" s="4">
        <f ca="1">IF(INDEX(Sheet1!C:C,Table2[[#This Row],[//]])="","",INDEX(Sheet1!C:C,Table2[[#This Row],[//]]))</f>
        <v>6500</v>
      </c>
      <c r="P1410" s="2" t="str">
        <f ca="1">IF(INDEX(Sheet1!D:D,Table2[[#This Row],[//]])="","",INDEX(Sheet1!D:D,Table2[[#This Row],[//]]))</f>
        <v>pc</v>
      </c>
      <c r="Q1410" s="2" t="str">
        <f ca="1">IF(INDEX(Sheet1!E:E,Table2[[#This Row],[//]])="","",INDEX(Sheet1!E:E,Table2[[#This Row],[//]]))</f>
        <v>++</v>
      </c>
    </row>
    <row r="1411" spans="1:17" x14ac:dyDescent="0.25">
      <c r="A1411" s="2">
        <f>IF(OR(Sheet1!A1411=Table1[[#Headers],[NAMA BARANG "JOYKO"]],Sheet1!A1411=""),"",ROW(Sheet1!A1411))</f>
        <v>1411</v>
      </c>
      <c r="B1411" s="2">
        <f>IF(Table1[[#This Row],[NAMA BARANG "JOYKO"]]="","",COUNT(B$2:B1410)+1)</f>
        <v>1333</v>
      </c>
      <c r="C1411" s="2" t="str">
        <f>INDEX(Sheet1!A:A,INDEX(Table1[NAMA BARANG "JOYKO"],MATCH(ROW()-2,Table1[1])))</f>
        <v>Stainless Steel Ruler RL-ST15</v>
      </c>
      <c r="D1411" s="2" t="str">
        <f t="shared" ref="D1411:D1474" si="22">"C"&amp;2&amp;":C"&amp;ROW()-1</f>
        <v>C2:C1410</v>
      </c>
      <c r="E1411" s="2">
        <f ca="1">IF(_xlfn.IFNA(MATCH(Table1[[#This Row],[2]],INDIRECT(Table1[[#This Row],[3]]),0),0)=0,INDEX(Table1[NAMA BARANG "JOYKO"],MATCH(ROW()-2,Table1[1])),"")</f>
        <v>1495</v>
      </c>
      <c r="F1411" s="2">
        <f ca="1">IF(Table1[4]="","",COUNT(F$2:F1410)+1)</f>
        <v>1382</v>
      </c>
      <c r="G1411" s="2" t="str">
        <f ca="1">CELL("FORMAT",Table1[7])</f>
        <v>G</v>
      </c>
      <c r="H1411" s="2"/>
      <c r="I1411" s="2"/>
      <c r="J1411" s="2"/>
      <c r="L1411">
        <f ca="1">INDEX(Table1[4],MATCH(ROW()-2,Table1[5]))</f>
        <v>1522</v>
      </c>
      <c r="M1411" t="str">
        <f ca="1">INDEX(Sheet1!A:A,Table2[[#This Row],[//]])</f>
        <v>Scissor SC-848</v>
      </c>
      <c r="N1411" t="str">
        <f ca="1">IF(INDEX(Sheet1!B:B,Table2[[#This Row],[//]])="","",INDEX(Sheet1!B:B,Table2[[#This Row],[//]]))</f>
        <v>12pcs x 12bxs</v>
      </c>
      <c r="O1411" s="4">
        <f ca="1">IF(INDEX(Sheet1!C:C,Table2[[#This Row],[//]])="","",INDEX(Sheet1!C:C,Table2[[#This Row],[//]]))</f>
        <v>9750</v>
      </c>
      <c r="P1411" s="2" t="str">
        <f ca="1">IF(INDEX(Sheet1!D:D,Table2[[#This Row],[//]])="","",INDEX(Sheet1!D:D,Table2[[#This Row],[//]]))</f>
        <v>pc</v>
      </c>
      <c r="Q1411" s="2" t="str">
        <f ca="1">IF(INDEX(Sheet1!E:E,Table2[[#This Row],[//]])="","",INDEX(Sheet1!E:E,Table2[[#This Row],[//]]))</f>
        <v>++</v>
      </c>
    </row>
    <row r="1412" spans="1:17" x14ac:dyDescent="0.25">
      <c r="A1412" s="2">
        <f>IF(OR(Sheet1!A1412=Table1[[#Headers],[NAMA BARANG "JOYKO"]],Sheet1!A1412=""),"",ROW(Sheet1!A1412))</f>
        <v>1412</v>
      </c>
      <c r="B1412" s="2">
        <f>IF(Table1[[#This Row],[NAMA BARANG "JOYKO"]]="","",COUNT(B$2:B1411)+1)</f>
        <v>1334</v>
      </c>
      <c r="C1412" s="2" t="str">
        <f>INDEX(Sheet1!A:A,INDEX(Table1[NAMA BARANG "JOYKO"],MATCH(ROW()-2,Table1[1])))</f>
        <v>Stainless Steel Ruler RL-ST20</v>
      </c>
      <c r="D1412" s="2" t="str">
        <f t="shared" si="22"/>
        <v>C2:C1411</v>
      </c>
      <c r="E1412" s="2">
        <f ca="1">IF(_xlfn.IFNA(MATCH(Table1[[#This Row],[2]],INDIRECT(Table1[[#This Row],[3]]),0),0)=0,INDEX(Table1[NAMA BARANG "JOYKO"],MATCH(ROW()-2,Table1[1])),"")</f>
        <v>1496</v>
      </c>
      <c r="F1412" s="2">
        <f ca="1">IF(Table1[4]="","",COUNT(F$2:F1411)+1)</f>
        <v>1383</v>
      </c>
      <c r="G1412" s="2" t="str">
        <f ca="1">CELL("FORMAT",Table1[7])</f>
        <v>G</v>
      </c>
      <c r="H1412" s="2"/>
      <c r="I1412" s="2"/>
      <c r="J1412" s="2"/>
      <c r="L1412">
        <f ca="1">INDEX(Table1[4],MATCH(ROW()-2,Table1[5]))</f>
        <v>1523</v>
      </c>
      <c r="M1412" t="str">
        <f ca="1">INDEX(Sheet1!A:A,Table2[[#This Row],[//]])</f>
        <v>Scissor SC-858</v>
      </c>
      <c r="N1412" t="str">
        <f ca="1">IF(INDEX(Sheet1!B:B,Table2[[#This Row],[//]])="","",INDEX(Sheet1!B:B,Table2[[#This Row],[//]]))</f>
        <v>12pcs x 12bxs</v>
      </c>
      <c r="O1412" s="4">
        <f ca="1">IF(INDEX(Sheet1!C:C,Table2[[#This Row],[//]])="","",INDEX(Sheet1!C:C,Table2[[#This Row],[//]]))</f>
        <v>17700</v>
      </c>
      <c r="P1412" s="2" t="str">
        <f ca="1">IF(INDEX(Sheet1!D:D,Table2[[#This Row],[//]])="","",INDEX(Sheet1!D:D,Table2[[#This Row],[//]]))</f>
        <v>pc</v>
      </c>
      <c r="Q1412" s="2" t="str">
        <f ca="1">IF(INDEX(Sheet1!E:E,Table2[[#This Row],[//]])="","",INDEX(Sheet1!E:E,Table2[[#This Row],[//]]))</f>
        <v>++</v>
      </c>
    </row>
    <row r="1413" spans="1:17" x14ac:dyDescent="0.25">
      <c r="A1413" s="2">
        <f>IF(OR(Sheet1!A1413=Table1[[#Headers],[NAMA BARANG "JOYKO"]],Sheet1!A1413=""),"",ROW(Sheet1!A1413))</f>
        <v>1413</v>
      </c>
      <c r="B1413" s="2">
        <f>IF(Table1[[#This Row],[NAMA BARANG "JOYKO"]]="","",COUNT(B$2:B1412)+1)</f>
        <v>1335</v>
      </c>
      <c r="C1413" s="2" t="str">
        <f>INDEX(Sheet1!A:A,INDEX(Table1[NAMA BARANG "JOYKO"],MATCH(ROW()-2,Table1[1])))</f>
        <v>Stainless Steel Ruler RL-ST30</v>
      </c>
      <c r="D1413" s="2" t="str">
        <f t="shared" si="22"/>
        <v>C2:C1412</v>
      </c>
      <c r="E1413" s="2">
        <f ca="1">IF(_xlfn.IFNA(MATCH(Table1[[#This Row],[2]],INDIRECT(Table1[[#This Row],[3]]),0),0)=0,INDEX(Table1[NAMA BARANG "JOYKO"],MATCH(ROW()-2,Table1[1])),"")</f>
        <v>1497</v>
      </c>
      <c r="F1413" s="2">
        <f ca="1">IF(Table1[4]="","",COUNT(F$2:F1412)+1)</f>
        <v>1384</v>
      </c>
      <c r="G1413" s="2" t="str">
        <f ca="1">CELL("FORMAT",Table1[7])</f>
        <v>G</v>
      </c>
      <c r="H1413" s="2"/>
      <c r="I1413" s="2"/>
      <c r="J1413" s="2"/>
      <c r="L1413">
        <f ca="1">INDEX(Table1[4],MATCH(ROW()-2,Table1[5]))</f>
        <v>1524</v>
      </c>
      <c r="M1413" t="str">
        <f ca="1">INDEX(Sheet1!A:A,Table2[[#This Row],[//]])</f>
        <v>Scissor SC-868</v>
      </c>
      <c r="N1413" t="str">
        <f ca="1">IF(INDEX(Sheet1!B:B,Table2[[#This Row],[//]])="","",INDEX(Sheet1!B:B,Table2[[#This Row],[//]]))</f>
        <v>12pcs x 6bxs</v>
      </c>
      <c r="O1413" s="4">
        <f ca="1">IF(INDEX(Sheet1!C:C,Table2[[#This Row],[//]])="","",INDEX(Sheet1!C:C,Table2[[#This Row],[//]]))</f>
        <v>19200</v>
      </c>
      <c r="P1413" s="2" t="str">
        <f ca="1">IF(INDEX(Sheet1!D:D,Table2[[#This Row],[//]])="","",INDEX(Sheet1!D:D,Table2[[#This Row],[//]]))</f>
        <v>pc</v>
      </c>
      <c r="Q1413" s="2" t="str">
        <f ca="1">IF(INDEX(Sheet1!E:E,Table2[[#This Row],[//]])="","",INDEX(Sheet1!E:E,Table2[[#This Row],[//]]))</f>
        <v>++</v>
      </c>
    </row>
    <row r="1414" spans="1:17" x14ac:dyDescent="0.25">
      <c r="A1414" s="2">
        <f>IF(OR(Sheet1!A1414=Table1[[#Headers],[NAMA BARANG "JOYKO"]],Sheet1!A1414=""),"",ROW(Sheet1!A1414))</f>
        <v>1414</v>
      </c>
      <c r="B1414" s="2">
        <f>IF(Table1[[#This Row],[NAMA BARANG "JOYKO"]]="","",COUNT(B$2:B1413)+1)</f>
        <v>1336</v>
      </c>
      <c r="C1414" s="2" t="str">
        <f>INDEX(Sheet1!A:A,INDEX(Table1[NAMA BARANG "JOYKO"],MATCH(ROW()-2,Table1[1])))</f>
        <v>Stainless Steel Ruler RL-ST40</v>
      </c>
      <c r="D1414" s="2" t="str">
        <f t="shared" si="22"/>
        <v>C2:C1413</v>
      </c>
      <c r="E1414" s="2">
        <f ca="1">IF(_xlfn.IFNA(MATCH(Table1[[#This Row],[2]],INDIRECT(Table1[[#This Row],[3]]),0),0)=0,INDEX(Table1[NAMA BARANG "JOYKO"],MATCH(ROW()-2,Table1[1])),"")</f>
        <v>1498</v>
      </c>
      <c r="F1414" s="2">
        <f ca="1">IF(Table1[4]="","",COUNT(F$2:F1413)+1)</f>
        <v>1385</v>
      </c>
      <c r="G1414" s="2" t="str">
        <f ca="1">CELL("FORMAT",Table1[7])</f>
        <v>G</v>
      </c>
      <c r="H1414" s="2"/>
      <c r="I1414" s="2"/>
      <c r="J1414" s="2"/>
      <c r="L1414">
        <f ca="1">INDEX(Table1[4],MATCH(ROW()-2,Table1[5]))</f>
        <v>1525</v>
      </c>
      <c r="M1414" t="str">
        <f ca="1">INDEX(Sheet1!A:A,Table2[[#This Row],[//]])</f>
        <v>Scissor SC-828 SG (Soft Grip)</v>
      </c>
      <c r="N1414" t="str">
        <f ca="1">IF(INDEX(Sheet1!B:B,Table2[[#This Row],[//]])="","",INDEX(Sheet1!B:B,Table2[[#This Row],[//]]))</f>
        <v>12pcs x 12bxs</v>
      </c>
      <c r="O1414" s="4">
        <f ca="1">IF(INDEX(Sheet1!C:C,Table2[[#This Row],[//]])="","",INDEX(Sheet1!C:C,Table2[[#This Row],[//]]))</f>
        <v>6100</v>
      </c>
      <c r="P1414" s="2" t="str">
        <f ca="1">IF(INDEX(Sheet1!D:D,Table2[[#This Row],[//]])="","",INDEX(Sheet1!D:D,Table2[[#This Row],[//]]))</f>
        <v>pc</v>
      </c>
      <c r="Q1414" s="2" t="str">
        <f ca="1">IF(INDEX(Sheet1!E:E,Table2[[#This Row],[//]])="","",INDEX(Sheet1!E:E,Table2[[#This Row],[//]]))</f>
        <v>++</v>
      </c>
    </row>
    <row r="1415" spans="1:17" x14ac:dyDescent="0.25">
      <c r="A1415" s="2">
        <f>IF(OR(Sheet1!A1415=Table1[[#Headers],[NAMA BARANG "JOYKO"]],Sheet1!A1415=""),"",ROW(Sheet1!A1415))</f>
        <v>1415</v>
      </c>
      <c r="B1415" s="2">
        <f>IF(Table1[[#This Row],[NAMA BARANG "JOYKO"]]="","",COUNT(B$2:B1414)+1)</f>
        <v>1337</v>
      </c>
      <c r="C1415" s="2" t="str">
        <f>INDEX(Sheet1!A:A,INDEX(Table1[NAMA BARANG "JOYKO"],MATCH(ROW()-2,Table1[1])))</f>
        <v>Stainless Steel Ruler RL-ST50</v>
      </c>
      <c r="D1415" s="2" t="str">
        <f t="shared" si="22"/>
        <v>C2:C1414</v>
      </c>
      <c r="E1415" s="2">
        <f ca="1">IF(_xlfn.IFNA(MATCH(Table1[[#This Row],[2]],INDIRECT(Table1[[#This Row],[3]]),0),0)=0,INDEX(Table1[NAMA BARANG "JOYKO"],MATCH(ROW()-2,Table1[1])),"")</f>
        <v>1499</v>
      </c>
      <c r="F1415" s="2">
        <f ca="1">IF(Table1[4]="","",COUNT(F$2:F1414)+1)</f>
        <v>1386</v>
      </c>
      <c r="G1415" s="2" t="str">
        <f ca="1">CELL("FORMAT",Table1[7])</f>
        <v>G</v>
      </c>
      <c r="H1415" s="2"/>
      <c r="I1415" s="2"/>
      <c r="J1415" s="2"/>
      <c r="L1415">
        <f ca="1">INDEX(Table1[4],MATCH(ROW()-2,Table1[5]))</f>
        <v>1526</v>
      </c>
      <c r="M1415" t="str">
        <f ca="1">INDEX(Sheet1!A:A,Table2[[#This Row],[//]])</f>
        <v>Scissor SC-838 SG (Soft Grip)</v>
      </c>
      <c r="N1415" t="str">
        <f ca="1">IF(INDEX(Sheet1!B:B,Table2[[#This Row],[//]])="","",INDEX(Sheet1!B:B,Table2[[#This Row],[//]]))</f>
        <v>12pcs x 12bxs</v>
      </c>
      <c r="O1415" s="4">
        <f ca="1">IF(INDEX(Sheet1!C:C,Table2[[#This Row],[//]])="","",INDEX(Sheet1!C:C,Table2[[#This Row],[//]]))</f>
        <v>7700</v>
      </c>
      <c r="P1415" s="2" t="str">
        <f ca="1">IF(INDEX(Sheet1!D:D,Table2[[#This Row],[//]])="","",INDEX(Sheet1!D:D,Table2[[#This Row],[//]]))</f>
        <v>pc</v>
      </c>
      <c r="Q1415" s="2" t="str">
        <f ca="1">IF(INDEX(Sheet1!E:E,Table2[[#This Row],[//]])="","",INDEX(Sheet1!E:E,Table2[[#This Row],[//]]))</f>
        <v>++</v>
      </c>
    </row>
    <row r="1416" spans="1:17" x14ac:dyDescent="0.25">
      <c r="A1416" s="2">
        <f>IF(OR(Sheet1!A1416=Table1[[#Headers],[NAMA BARANG "JOYKO"]],Sheet1!A1416=""),"",ROW(Sheet1!A1416))</f>
        <v>1416</v>
      </c>
      <c r="B1416" s="2">
        <f>IF(Table1[[#This Row],[NAMA BARANG "JOYKO"]]="","",COUNT(B$2:B1415)+1)</f>
        <v>1338</v>
      </c>
      <c r="C1416" s="2" t="str">
        <f>INDEX(Sheet1!A:A,INDEX(Table1[NAMA BARANG "JOYKO"],MATCH(ROW()-2,Table1[1])))</f>
        <v>Stainless Steel Ruler RL-ST60</v>
      </c>
      <c r="D1416" s="2" t="str">
        <f t="shared" si="22"/>
        <v>C2:C1415</v>
      </c>
      <c r="E1416" s="2">
        <f ca="1">IF(_xlfn.IFNA(MATCH(Table1[[#This Row],[2]],INDIRECT(Table1[[#This Row],[3]]),0),0)=0,INDEX(Table1[NAMA BARANG "JOYKO"],MATCH(ROW()-2,Table1[1])),"")</f>
        <v>1500</v>
      </c>
      <c r="F1416" s="2">
        <f ca="1">IF(Table1[4]="","",COUNT(F$2:F1415)+1)</f>
        <v>1387</v>
      </c>
      <c r="G1416" s="2" t="str">
        <f ca="1">CELL("FORMAT",Table1[7])</f>
        <v>G</v>
      </c>
      <c r="H1416" s="2"/>
      <c r="I1416" s="2"/>
      <c r="J1416" s="2"/>
      <c r="L1416">
        <f ca="1">INDEX(Table1[4],MATCH(ROW()-2,Table1[5]))</f>
        <v>1527</v>
      </c>
      <c r="M1416" t="str">
        <f ca="1">INDEX(Sheet1!A:A,Table2[[#This Row],[//]])</f>
        <v>Scissor SC-848 SG (Soft Grip)</v>
      </c>
      <c r="N1416" t="str">
        <f ca="1">IF(INDEX(Sheet1!B:B,Table2[[#This Row],[//]])="","",INDEX(Sheet1!B:B,Table2[[#This Row],[//]]))</f>
        <v>12pcs x 12bxs</v>
      </c>
      <c r="O1416" s="4">
        <f ca="1">IF(INDEX(Sheet1!C:C,Table2[[#This Row],[//]])="","",INDEX(Sheet1!C:C,Table2[[#This Row],[//]]))</f>
        <v>12000</v>
      </c>
      <c r="P1416" s="2" t="str">
        <f ca="1">IF(INDEX(Sheet1!D:D,Table2[[#This Row],[//]])="","",INDEX(Sheet1!D:D,Table2[[#This Row],[//]]))</f>
        <v>pc</v>
      </c>
      <c r="Q1416" s="2" t="str">
        <f ca="1">IF(INDEX(Sheet1!E:E,Table2[[#This Row],[//]])="","",INDEX(Sheet1!E:E,Table2[[#This Row],[//]]))</f>
        <v>++</v>
      </c>
    </row>
    <row r="1417" spans="1:17" x14ac:dyDescent="0.25">
      <c r="A1417" s="2">
        <f>IF(OR(Sheet1!A1417=Table1[[#Headers],[NAMA BARANG "JOYKO"]],Sheet1!A1417=""),"",ROW(Sheet1!A1417))</f>
        <v>1417</v>
      </c>
      <c r="B1417" s="2">
        <f>IF(Table1[[#This Row],[NAMA BARANG "JOYKO"]]="","",COUNT(B$2:B1416)+1)</f>
        <v>1339</v>
      </c>
      <c r="C1417" s="2" t="str">
        <f>INDEX(Sheet1!A:A,INDEX(Table1[NAMA BARANG "JOYKO"],MATCH(ROW()-2,Table1[1])))</f>
        <v>Stainless Steel Ruler RL-ST100</v>
      </c>
      <c r="D1417" s="2" t="str">
        <f t="shared" si="22"/>
        <v>C2:C1416</v>
      </c>
      <c r="E1417" s="2">
        <f ca="1">IF(_xlfn.IFNA(MATCH(Table1[[#This Row],[2]],INDIRECT(Table1[[#This Row],[3]]),0),0)=0,INDEX(Table1[NAMA BARANG "JOYKO"],MATCH(ROW()-2,Table1[1])),"")</f>
        <v>1501</v>
      </c>
      <c r="F1417" s="2">
        <f ca="1">IF(Table1[4]="","",COUNT(F$2:F1416)+1)</f>
        <v>1388</v>
      </c>
      <c r="G1417" s="2" t="str">
        <f ca="1">CELL("FORMAT",Table1[7])</f>
        <v>G</v>
      </c>
      <c r="H1417" s="2"/>
      <c r="I1417" s="2"/>
      <c r="J1417" s="2"/>
      <c r="L1417">
        <f ca="1">INDEX(Table1[4],MATCH(ROW()-2,Table1[5]))</f>
        <v>1528</v>
      </c>
      <c r="M1417" t="str">
        <f ca="1">INDEX(Sheet1!A:A,Table2[[#This Row],[//]])</f>
        <v>Scissor SC-838JA</v>
      </c>
      <c r="N1417" t="str">
        <f ca="1">IF(INDEX(Sheet1!B:B,Table2[[#This Row],[//]])="","",INDEX(Sheet1!B:B,Table2[[#This Row],[//]]))</f>
        <v>12pcs x 12bxs</v>
      </c>
      <c r="O1417" s="4">
        <f ca="1">IF(INDEX(Sheet1!C:C,Table2[[#This Row],[//]])="","",INDEX(Sheet1!C:C,Table2[[#This Row],[//]]))</f>
        <v>5800</v>
      </c>
      <c r="P1417" s="2" t="str">
        <f ca="1">IF(INDEX(Sheet1!D:D,Table2[[#This Row],[//]])="","",INDEX(Sheet1!D:D,Table2[[#This Row],[//]]))</f>
        <v>pc</v>
      </c>
      <c r="Q1417" s="2" t="str">
        <f ca="1">IF(INDEX(Sheet1!E:E,Table2[[#This Row],[//]])="","",INDEX(Sheet1!E:E,Table2[[#This Row],[//]]))</f>
        <v>++</v>
      </c>
    </row>
    <row r="1418" spans="1:17" x14ac:dyDescent="0.25">
      <c r="A1418" s="2">
        <f>IF(OR(Sheet1!A1418=Table1[[#Headers],[NAMA BARANG "JOYKO"]],Sheet1!A1418=""),"",ROW(Sheet1!A1418))</f>
        <v>1418</v>
      </c>
      <c r="B1418" s="2">
        <f>IF(Table1[[#This Row],[NAMA BARANG "JOYKO"]]="","",COUNT(B$2:B1417)+1)</f>
        <v>1340</v>
      </c>
      <c r="C1418" s="2" t="str">
        <f>INDEX(Sheet1!A:A,INDEX(Table1[NAMA BARANG "JOYKO"],MATCH(ROW()-2,Table1[1])))</f>
        <v>SCALE</v>
      </c>
      <c r="D1418" s="2" t="str">
        <f t="shared" si="22"/>
        <v>C2:C1417</v>
      </c>
      <c r="E1418" s="2">
        <f ca="1">IF(_xlfn.IFNA(MATCH(Table1[[#This Row],[2]],INDIRECT(Table1[[#This Row],[3]]),0),0)=0,INDEX(Table1[NAMA BARANG "JOYKO"],MATCH(ROW()-2,Table1[1])),"")</f>
        <v>1502</v>
      </c>
      <c r="F1418" s="2">
        <f ca="1">IF(Table1[4]="","",COUNT(F$2:F1417)+1)</f>
        <v>1389</v>
      </c>
      <c r="G1418" s="2" t="str">
        <f ca="1">CELL("FORMAT",Table1[7])</f>
        <v>G</v>
      </c>
      <c r="H1418" s="2"/>
      <c r="I1418" s="2"/>
      <c r="J1418" s="2"/>
      <c r="L1418">
        <f ca="1">INDEX(Table1[4],MATCH(ROW()-2,Table1[5]))</f>
        <v>1529</v>
      </c>
      <c r="M1418" t="str">
        <f ca="1">INDEX(Sheet1!A:A,Table2[[#This Row],[//]])</f>
        <v>Scissor SC-845JA</v>
      </c>
      <c r="N1418" t="str">
        <f ca="1">IF(INDEX(Sheet1!B:B,Table2[[#This Row],[//]])="","",INDEX(Sheet1!B:B,Table2[[#This Row],[//]]))</f>
        <v>12pcs x 12bxs</v>
      </c>
      <c r="O1418" s="4">
        <f ca="1">IF(INDEX(Sheet1!C:C,Table2[[#This Row],[//]])="","",INDEX(Sheet1!C:C,Table2[[#This Row],[//]]))</f>
        <v>8400</v>
      </c>
      <c r="P1418" s="2" t="str">
        <f ca="1">IF(INDEX(Sheet1!D:D,Table2[[#This Row],[//]])="","",INDEX(Sheet1!D:D,Table2[[#This Row],[//]]))</f>
        <v>pc</v>
      </c>
      <c r="Q1418" s="2" t="str">
        <f ca="1">IF(INDEX(Sheet1!E:E,Table2[[#This Row],[//]])="","",INDEX(Sheet1!E:E,Table2[[#This Row],[//]]))</f>
        <v>++</v>
      </c>
    </row>
    <row r="1419" spans="1:17" x14ac:dyDescent="0.25">
      <c r="A1419" s="2">
        <f>IF(OR(Sheet1!A1419=Table1[[#Headers],[NAMA BARANG "JOYKO"]],Sheet1!A1419=""),"",ROW(Sheet1!A1419))</f>
        <v>1419</v>
      </c>
      <c r="B1419" s="2">
        <f>IF(Table1[[#This Row],[NAMA BARANG "JOYKO"]]="","",COUNT(B$2:B1418)+1)</f>
        <v>1341</v>
      </c>
      <c r="C1419" s="2" t="str">
        <f>INDEX(Sheet1!A:A,INDEX(Table1[NAMA BARANG "JOYKO"],MATCH(ROW()-2,Table1[1])))</f>
        <v>Digital Scale DSL-A3 (Kitchen Scale)</v>
      </c>
      <c r="D1419" s="2" t="str">
        <f t="shared" si="22"/>
        <v>C2:C1418</v>
      </c>
      <c r="E1419" s="2">
        <f ca="1">IF(_xlfn.IFNA(MATCH(Table1[[#This Row],[2]],INDIRECT(Table1[[#This Row],[3]]),0),0)=0,INDEX(Table1[NAMA BARANG "JOYKO"],MATCH(ROW()-2,Table1[1])),"")</f>
        <v>1503</v>
      </c>
      <c r="F1419" s="2">
        <f ca="1">IF(Table1[4]="","",COUNT(F$2:F1418)+1)</f>
        <v>1390</v>
      </c>
      <c r="G1419" s="2" t="str">
        <f ca="1">CELL("FORMAT",Table1[7])</f>
        <v>G</v>
      </c>
      <c r="H1419" s="2"/>
      <c r="I1419" s="2"/>
      <c r="J1419" s="2"/>
      <c r="L1419">
        <f ca="1">INDEX(Table1[4],MATCH(ROW()-2,Table1[5]))</f>
        <v>1530</v>
      </c>
      <c r="M1419" t="str">
        <f ca="1">INDEX(Sheet1!A:A,Table2[[#This Row],[//]])</f>
        <v>Scissor SC-848JA</v>
      </c>
      <c r="N1419" t="str">
        <f ca="1">IF(INDEX(Sheet1!B:B,Table2[[#This Row],[//]])="","",INDEX(Sheet1!B:B,Table2[[#This Row],[//]]))</f>
        <v>12pcs x 12bxs</v>
      </c>
      <c r="O1419" s="4">
        <f ca="1">IF(INDEX(Sheet1!C:C,Table2[[#This Row],[//]])="","",INDEX(Sheet1!C:C,Table2[[#This Row],[//]]))</f>
        <v>8600</v>
      </c>
      <c r="P1419" s="2" t="str">
        <f ca="1">IF(INDEX(Sheet1!D:D,Table2[[#This Row],[//]])="","",INDEX(Sheet1!D:D,Table2[[#This Row],[//]]))</f>
        <v>pc</v>
      </c>
      <c r="Q1419" s="2" t="str">
        <f ca="1">IF(INDEX(Sheet1!E:E,Table2[[#This Row],[//]])="","",INDEX(Sheet1!E:E,Table2[[#This Row],[//]]))</f>
        <v>++</v>
      </c>
    </row>
    <row r="1420" spans="1:17" x14ac:dyDescent="0.25">
      <c r="A1420" s="2">
        <f>IF(OR(Sheet1!A1420=Table1[[#Headers],[NAMA BARANG "JOYKO"]],Sheet1!A1420=""),"",ROW(Sheet1!A1420))</f>
        <v>1420</v>
      </c>
      <c r="B1420" s="2">
        <f>IF(Table1[[#This Row],[NAMA BARANG "JOYKO"]]="","",COUNT(B$2:B1419)+1)</f>
        <v>1342</v>
      </c>
      <c r="C1420" s="2" t="str">
        <f>INDEX(Sheet1!A:A,INDEX(Table1[NAMA BARANG "JOYKO"],MATCH(ROW()-2,Table1[1])))</f>
        <v>SCISSOR</v>
      </c>
      <c r="D1420" s="2" t="str">
        <f t="shared" si="22"/>
        <v>C2:C1419</v>
      </c>
      <c r="E1420" s="2">
        <f ca="1">IF(_xlfn.IFNA(MATCH(Table1[[#This Row],[2]],INDIRECT(Table1[[#This Row],[3]]),0),0)=0,INDEX(Table1[NAMA BARANG "JOYKO"],MATCH(ROW()-2,Table1[1])),"")</f>
        <v>1504</v>
      </c>
      <c r="F1420" s="2">
        <f ca="1">IF(Table1[4]="","",COUNT(F$2:F1419)+1)</f>
        <v>1391</v>
      </c>
      <c r="G1420" s="2" t="str">
        <f ca="1">CELL("FORMAT",Table1[7])</f>
        <v>G</v>
      </c>
      <c r="H1420" s="2"/>
      <c r="I1420" s="2"/>
      <c r="J1420" s="2"/>
      <c r="L1420">
        <f ca="1">INDEX(Table1[4],MATCH(ROW()-2,Table1[5]))</f>
        <v>1531</v>
      </c>
      <c r="M1420" t="str">
        <f ca="1">INDEX(Sheet1!A:A,Table2[[#This Row],[//]])</f>
        <v>Scissor ZZ-525JA (3 pcs, Gerigi)</v>
      </c>
      <c r="N1420" t="str">
        <f ca="1">IF(INDEX(Sheet1!B:B,Table2[[#This Row],[//]])="","",INDEX(Sheet1!B:B,Table2[[#This Row],[//]]))</f>
        <v>6set x 6bxs</v>
      </c>
      <c r="O1420" s="4">
        <f ca="1">IF(INDEX(Sheet1!C:C,Table2[[#This Row],[//]])="","",INDEX(Sheet1!C:C,Table2[[#This Row],[//]]))</f>
        <v>18200</v>
      </c>
      <c r="P1420" s="2" t="str">
        <f ca="1">IF(INDEX(Sheet1!D:D,Table2[[#This Row],[//]])="","",INDEX(Sheet1!D:D,Table2[[#This Row],[//]]))</f>
        <v>set</v>
      </c>
      <c r="Q1420" s="2" t="str">
        <f ca="1">IF(INDEX(Sheet1!E:E,Table2[[#This Row],[//]])="","",INDEX(Sheet1!E:E,Table2[[#This Row],[//]]))</f>
        <v>++</v>
      </c>
    </row>
    <row r="1421" spans="1:17" x14ac:dyDescent="0.25">
      <c r="A1421" s="2">
        <f>IF(OR(Sheet1!A1421=Table1[[#Headers],[NAMA BARANG "JOYKO"]],Sheet1!A1421=""),"",ROW(Sheet1!A1421))</f>
        <v>1421</v>
      </c>
      <c r="B1421" s="2">
        <f>IF(Table1[[#This Row],[NAMA BARANG "JOYKO"]]="","",COUNT(B$2:B1420)+1)</f>
        <v>1343</v>
      </c>
      <c r="C1421" s="2" t="str">
        <f>INDEX(Sheet1!A:A,INDEX(Table1[NAMA BARANG "JOYKO"],MATCH(ROW()-2,Table1[1])))</f>
        <v>Scissor SS-5 (5")</v>
      </c>
      <c r="D1421" s="2" t="str">
        <f t="shared" si="22"/>
        <v>C2:C1420</v>
      </c>
      <c r="E1421" s="2">
        <f ca="1">IF(_xlfn.IFNA(MATCH(Table1[[#This Row],[2]],INDIRECT(Table1[[#This Row],[3]]),0),0)=0,INDEX(Table1[NAMA BARANG "JOYKO"],MATCH(ROW()-2,Table1[1])),"")</f>
        <v>1505</v>
      </c>
      <c r="F1421" s="2">
        <f ca="1">IF(Table1[4]="","",COUNT(F$2:F1420)+1)</f>
        <v>1392</v>
      </c>
      <c r="G1421" s="2" t="str">
        <f ca="1">CELL("FORMAT",Table1[7])</f>
        <v>G</v>
      </c>
      <c r="H1421" s="2"/>
      <c r="I1421" s="2"/>
      <c r="J1421" s="2"/>
      <c r="L1421">
        <f ca="1">INDEX(Table1[4],MATCH(ROW()-2,Table1[5]))</f>
        <v>1532</v>
      </c>
      <c r="M1421" s="3" t="str">
        <f ca="1">INDEX(Sheet1!A:A,Table2[[#This Row],[//]])</f>
        <v>SEALER</v>
      </c>
      <c r="N1421" t="str">
        <f ca="1">IF(INDEX(Sheet1!B:B,Table2[[#This Row],[//]])="","",INDEX(Sheet1!B:B,Table2[[#This Row],[//]]))</f>
        <v/>
      </c>
      <c r="O1421" s="4" t="str">
        <f ca="1">IF(INDEX(Sheet1!C:C,Table2[[#This Row],[//]])="","",INDEX(Sheet1!C:C,Table2[[#This Row],[//]]))</f>
        <v/>
      </c>
      <c r="P1421" s="2" t="str">
        <f ca="1">IF(INDEX(Sheet1!D:D,Table2[[#This Row],[//]])="","",INDEX(Sheet1!D:D,Table2[[#This Row],[//]]))</f>
        <v/>
      </c>
      <c r="Q1421" s="2" t="str">
        <f ca="1">IF(INDEX(Sheet1!E:E,Table2[[#This Row],[//]])="","",INDEX(Sheet1!E:E,Table2[[#This Row],[//]]))</f>
        <v/>
      </c>
    </row>
    <row r="1422" spans="1:17" x14ac:dyDescent="0.25">
      <c r="A1422" s="2">
        <f>IF(OR(Sheet1!A1422=Table1[[#Headers],[NAMA BARANG "JOYKO"]],Sheet1!A1422=""),"",ROW(Sheet1!A1422))</f>
        <v>1422</v>
      </c>
      <c r="B1422" s="2">
        <f>IF(Table1[[#This Row],[NAMA BARANG "JOYKO"]]="","",COUNT(B$2:B1421)+1)</f>
        <v>1344</v>
      </c>
      <c r="C1422" s="2" t="str">
        <f>INDEX(Sheet1!A:A,INDEX(Table1[NAMA BARANG "JOYKO"],MATCH(ROW()-2,Table1[1])))</f>
        <v>Scissor SS-6 (6,5")</v>
      </c>
      <c r="D1422" s="2" t="str">
        <f t="shared" si="22"/>
        <v>C2:C1421</v>
      </c>
      <c r="E1422" s="2">
        <f ca="1">IF(_xlfn.IFNA(MATCH(Table1[[#This Row],[2]],INDIRECT(Table1[[#This Row],[3]]),0),0)=0,INDEX(Table1[NAMA BARANG "JOYKO"],MATCH(ROW()-2,Table1[1])),"")</f>
        <v>1506</v>
      </c>
      <c r="F1422" s="2">
        <f ca="1">IF(Table1[4]="","",COUNT(F$2:F1421)+1)</f>
        <v>1393</v>
      </c>
      <c r="G1422" s="2" t="str">
        <f ca="1">CELL("FORMAT",Table1[7])</f>
        <v>G</v>
      </c>
      <c r="H1422" s="2"/>
      <c r="I1422" s="2"/>
      <c r="J1422" s="2"/>
      <c r="L1422">
        <f ca="1">INDEX(Table1[4],MATCH(ROW()-2,Table1[5]))</f>
        <v>1533</v>
      </c>
      <c r="M1422" t="str">
        <f ca="1">INDEX(Sheet1!A:A,Table2[[#This Row],[//]])</f>
        <v>Impulse Heat Sealer IS-915</v>
      </c>
      <c r="N1422" t="str">
        <f ca="1">IF(INDEX(Sheet1!B:B,Table2[[#This Row],[//]])="","",INDEX(Sheet1!B:B,Table2[[#This Row],[//]]))</f>
        <v>10 pcs</v>
      </c>
      <c r="O1422" s="4">
        <f ca="1">IF(INDEX(Sheet1!C:C,Table2[[#This Row],[//]])="","",INDEX(Sheet1!C:C,Table2[[#This Row],[//]]))</f>
        <v>190000</v>
      </c>
      <c r="P1422" s="2" t="str">
        <f ca="1">IF(INDEX(Sheet1!D:D,Table2[[#This Row],[//]])="","",INDEX(Sheet1!D:D,Table2[[#This Row],[//]]))</f>
        <v>pc</v>
      </c>
      <c r="Q1422" s="2" t="str">
        <f ca="1">IF(INDEX(Sheet1!E:E,Table2[[#This Row],[//]])="","",INDEX(Sheet1!E:E,Table2[[#This Row],[//]]))</f>
        <v>++</v>
      </c>
    </row>
    <row r="1423" spans="1:17" x14ac:dyDescent="0.25">
      <c r="A1423" s="2">
        <f>IF(OR(Sheet1!A1423=Table1[[#Headers],[NAMA BARANG "JOYKO"]],Sheet1!A1423=""),"",ROW(Sheet1!A1423))</f>
        <v>1423</v>
      </c>
      <c r="B1423" s="2">
        <f>IF(Table1[[#This Row],[NAMA BARANG "JOYKO"]]="","",COUNT(B$2:B1422)+1)</f>
        <v>1345</v>
      </c>
      <c r="C1423" s="2" t="str">
        <f>INDEX(Sheet1!A:A,INDEX(Table1[NAMA BARANG "JOYKO"],MATCH(ROW()-2,Table1[1])))</f>
        <v>Scissor SC-11</v>
      </c>
      <c r="D1423" s="2" t="str">
        <f t="shared" si="22"/>
        <v>C2:C1422</v>
      </c>
      <c r="E1423" s="2">
        <f ca="1">IF(_xlfn.IFNA(MATCH(Table1[[#This Row],[2]],INDIRECT(Table1[[#This Row],[3]]),0),0)=0,INDEX(Table1[NAMA BARANG "JOYKO"],MATCH(ROW()-2,Table1[1])),"")</f>
        <v>1507</v>
      </c>
      <c r="F1423" s="2">
        <f ca="1">IF(Table1[4]="","",COUNT(F$2:F1422)+1)</f>
        <v>1394</v>
      </c>
      <c r="G1423" s="2" t="str">
        <f ca="1">CELL("FORMAT",Table1[7])</f>
        <v>G</v>
      </c>
      <c r="H1423" s="2"/>
      <c r="I1423" s="2"/>
      <c r="J1423" s="2"/>
      <c r="L1423">
        <f ca="1">INDEX(Table1[4],MATCH(ROW()-2,Table1[5]))</f>
        <v>1534</v>
      </c>
      <c r="M1423" t="str">
        <f ca="1">INDEX(Sheet1!A:A,Table2[[#This Row],[//]])</f>
        <v>Impulse Heat Sealer IS-916</v>
      </c>
      <c r="N1423" t="str">
        <f ca="1">IF(INDEX(Sheet1!B:B,Table2[[#This Row],[//]])="","",INDEX(Sheet1!B:B,Table2[[#This Row],[//]]))</f>
        <v>10 pcs</v>
      </c>
      <c r="O1423" s="4">
        <f ca="1">IF(INDEX(Sheet1!C:C,Table2[[#This Row],[//]])="","",INDEX(Sheet1!C:C,Table2[[#This Row],[//]]))</f>
        <v>285000</v>
      </c>
      <c r="P1423" s="2" t="str">
        <f ca="1">IF(INDEX(Sheet1!D:D,Table2[[#This Row],[//]])="","",INDEX(Sheet1!D:D,Table2[[#This Row],[//]]))</f>
        <v>pc</v>
      </c>
      <c r="Q1423" s="2" t="str">
        <f ca="1">IF(INDEX(Sheet1!E:E,Table2[[#This Row],[//]])="","",INDEX(Sheet1!E:E,Table2[[#This Row],[//]]))</f>
        <v>++</v>
      </c>
    </row>
    <row r="1424" spans="1:17" x14ac:dyDescent="0.25">
      <c r="A1424" s="2">
        <f>IF(OR(Sheet1!A1424=Table1[[#Headers],[NAMA BARANG "JOYKO"]],Sheet1!A1424=""),"",ROW(Sheet1!A1424))</f>
        <v>1424</v>
      </c>
      <c r="B1424" s="2">
        <f>IF(Table1[[#This Row],[NAMA BARANG "JOYKO"]]="","",COUNT(B$2:B1423)+1)</f>
        <v>1346</v>
      </c>
      <c r="C1424" s="2" t="str">
        <f>INDEX(Sheet1!A:A,INDEX(Table1[NAMA BARANG "JOYKO"],MATCH(ROW()-2,Table1[1])))</f>
        <v>Scissor SC-12</v>
      </c>
      <c r="D1424" s="2" t="str">
        <f t="shared" si="22"/>
        <v>C2:C1423</v>
      </c>
      <c r="E1424" s="2">
        <f ca="1">IF(_xlfn.IFNA(MATCH(Table1[[#This Row],[2]],INDIRECT(Table1[[#This Row],[3]]),0),0)=0,INDEX(Table1[NAMA BARANG "JOYKO"],MATCH(ROW()-2,Table1[1])),"")</f>
        <v>1508</v>
      </c>
      <c r="F1424" s="2">
        <f ca="1">IF(Table1[4]="","",COUNT(F$2:F1423)+1)</f>
        <v>1395</v>
      </c>
      <c r="G1424" s="2" t="str">
        <f ca="1">CELL("FORMAT",Table1[7])</f>
        <v>G</v>
      </c>
      <c r="H1424" s="2"/>
      <c r="I1424" s="2"/>
      <c r="J1424" s="2"/>
      <c r="L1424">
        <f ca="1">INDEX(Table1[4],MATCH(ROW()-2,Table1[5]))</f>
        <v>1535</v>
      </c>
      <c r="M1424" t="str">
        <f ca="1">INDEX(Sheet1!A:A,Table2[[#This Row],[//]])</f>
        <v>Impulse Heat Sealer IS-917</v>
      </c>
      <c r="N1424" t="str">
        <f ca="1">IF(INDEX(Sheet1!B:B,Table2[[#This Row],[//]])="","",INDEX(Sheet1!B:B,Table2[[#This Row],[//]]))</f>
        <v>10 pcs</v>
      </c>
      <c r="O1424" s="4">
        <f ca="1">IF(INDEX(Sheet1!C:C,Table2[[#This Row],[//]])="","",INDEX(Sheet1!C:C,Table2[[#This Row],[//]]))</f>
        <v>375000</v>
      </c>
      <c r="P1424" s="2" t="str">
        <f ca="1">IF(INDEX(Sheet1!D:D,Table2[[#This Row],[//]])="","",INDEX(Sheet1!D:D,Table2[[#This Row],[//]]))</f>
        <v>pc</v>
      </c>
      <c r="Q1424" s="2" t="str">
        <f ca="1">IF(INDEX(Sheet1!E:E,Table2[[#This Row],[//]])="","",INDEX(Sheet1!E:E,Table2[[#This Row],[//]]))</f>
        <v>++</v>
      </c>
    </row>
    <row r="1425" spans="1:17" x14ac:dyDescent="0.25">
      <c r="A1425" s="2">
        <f>IF(OR(Sheet1!A1425=Table1[[#Headers],[NAMA BARANG "JOYKO"]],Sheet1!A1425=""),"",ROW(Sheet1!A1425))</f>
        <v>1425</v>
      </c>
      <c r="B1425" s="2">
        <f>IF(Table1[[#This Row],[NAMA BARANG "JOYKO"]]="","",COUNT(B$2:B1424)+1)</f>
        <v>1347</v>
      </c>
      <c r="C1425" s="2" t="str">
        <f>INDEX(Sheet1!A:A,INDEX(Table1[NAMA BARANG "JOYKO"],MATCH(ROW()-2,Table1[1])))</f>
        <v>Scissor SC-13</v>
      </c>
      <c r="D1425" s="2" t="str">
        <f t="shared" si="22"/>
        <v>C2:C1424</v>
      </c>
      <c r="E1425" s="2">
        <f ca="1">IF(_xlfn.IFNA(MATCH(Table1[[#This Row],[2]],INDIRECT(Table1[[#This Row],[3]]),0),0)=0,INDEX(Table1[NAMA BARANG "JOYKO"],MATCH(ROW()-2,Table1[1])),"")</f>
        <v>1509</v>
      </c>
      <c r="F1425" s="2">
        <f ca="1">IF(Table1[4]="","",COUNT(F$2:F1424)+1)</f>
        <v>1396</v>
      </c>
      <c r="G1425" s="2" t="str">
        <f ca="1">CELL("FORMAT",Table1[7])</f>
        <v>G</v>
      </c>
      <c r="H1425" s="2"/>
      <c r="I1425" s="2"/>
      <c r="J1425" s="2"/>
      <c r="L1425">
        <f ca="1">INDEX(Table1[4],MATCH(ROW()-2,Table1[5]))</f>
        <v>1536</v>
      </c>
      <c r="M1425" s="3" t="str">
        <f ca="1">INDEX(Sheet1!A:A,Table2[[#This Row],[//]])</f>
        <v>SHARPENER</v>
      </c>
      <c r="N1425" t="str">
        <f ca="1">IF(INDEX(Sheet1!B:B,Table2[[#This Row],[//]])="","",INDEX(Sheet1!B:B,Table2[[#This Row],[//]]))</f>
        <v/>
      </c>
      <c r="O1425" s="4" t="str">
        <f ca="1">IF(INDEX(Sheet1!C:C,Table2[[#This Row],[//]])="","",INDEX(Sheet1!C:C,Table2[[#This Row],[//]]))</f>
        <v/>
      </c>
      <c r="P1425" s="2" t="str">
        <f ca="1">IF(INDEX(Sheet1!D:D,Table2[[#This Row],[//]])="","",INDEX(Sheet1!D:D,Table2[[#This Row],[//]]))</f>
        <v/>
      </c>
      <c r="Q1425" s="2" t="str">
        <f ca="1">IF(INDEX(Sheet1!E:E,Table2[[#This Row],[//]])="","",INDEX(Sheet1!E:E,Table2[[#This Row],[//]]))</f>
        <v/>
      </c>
    </row>
    <row r="1426" spans="1:17" x14ac:dyDescent="0.25">
      <c r="A1426" s="2">
        <f>IF(OR(Sheet1!A1426=Table1[[#Headers],[NAMA BARANG "JOYKO"]],Sheet1!A1426=""),"",ROW(Sheet1!A1426))</f>
        <v>1426</v>
      </c>
      <c r="B1426" s="2">
        <f>IF(Table1[[#This Row],[NAMA BARANG "JOYKO"]]="","",COUNT(B$2:B1425)+1)</f>
        <v>1348</v>
      </c>
      <c r="C1426" s="2" t="str">
        <f>INDEX(Sheet1!A:A,INDEX(Table1[NAMA BARANG "JOYKO"],MATCH(ROW()-2,Table1[1])))</f>
        <v>Scissor SC-14</v>
      </c>
      <c r="D1426" s="2" t="str">
        <f t="shared" si="22"/>
        <v>C2:C1425</v>
      </c>
      <c r="E1426" s="2">
        <f ca="1">IF(_xlfn.IFNA(MATCH(Table1[[#This Row],[2]],INDIRECT(Table1[[#This Row],[3]]),0),0)=0,INDEX(Table1[NAMA BARANG "JOYKO"],MATCH(ROW()-2,Table1[1])),"")</f>
        <v>1510</v>
      </c>
      <c r="F1426" s="2">
        <f ca="1">IF(Table1[4]="","",COUNT(F$2:F1425)+1)</f>
        <v>1397</v>
      </c>
      <c r="G1426" s="2" t="str">
        <f ca="1">CELL("FORMAT",Table1[7])</f>
        <v>G</v>
      </c>
      <c r="H1426" s="2"/>
      <c r="I1426" s="2"/>
      <c r="J1426" s="2"/>
      <c r="L1426">
        <f ca="1">INDEX(Table1[4],MATCH(ROW()-2,Table1[5]))</f>
        <v>1537</v>
      </c>
      <c r="M1426" t="str">
        <f ca="1">INDEX(Sheet1!A:A,Table2[[#This Row],[//]])</f>
        <v>Sharpener A-0A</v>
      </c>
      <c r="N1426" t="str">
        <f ca="1">IF(INDEX(Sheet1!B:B,Table2[[#This Row],[//]])="","",INDEX(Sheet1!B:B,Table2[[#This Row],[//]]))</f>
        <v>48 pcs</v>
      </c>
      <c r="O1426" s="4">
        <f ca="1">IF(INDEX(Sheet1!C:C,Table2[[#This Row],[//]])="","",INDEX(Sheet1!C:C,Table2[[#This Row],[//]]))</f>
        <v>26000</v>
      </c>
      <c r="P1426" s="2" t="str">
        <f ca="1">IF(INDEX(Sheet1!D:D,Table2[[#This Row],[//]])="","",INDEX(Sheet1!D:D,Table2[[#This Row],[//]]))</f>
        <v>pc</v>
      </c>
      <c r="Q1426" s="2" t="str">
        <f ca="1">IF(INDEX(Sheet1!E:E,Table2[[#This Row],[//]])="","",INDEX(Sheet1!E:E,Table2[[#This Row],[//]]))</f>
        <v>++</v>
      </c>
    </row>
    <row r="1427" spans="1:17" x14ac:dyDescent="0.25">
      <c r="A1427" s="2">
        <f>IF(OR(Sheet1!A1427=Table1[[#Headers],[NAMA BARANG "JOYKO"]],Sheet1!A1427=""),"",ROW(Sheet1!A1427))</f>
        <v>1427</v>
      </c>
      <c r="B1427" s="2">
        <f>IF(Table1[[#This Row],[NAMA BARANG "JOYKO"]]="","",COUNT(B$2:B1426)+1)</f>
        <v>1349</v>
      </c>
      <c r="C1427" s="2" t="str">
        <f>INDEX(Sheet1!A:A,INDEX(Table1[NAMA BARANG "JOYKO"],MATCH(ROW()-2,Table1[1])))</f>
        <v>Scissor SC-15</v>
      </c>
      <c r="D1427" s="2" t="str">
        <f t="shared" si="22"/>
        <v>C2:C1426</v>
      </c>
      <c r="E1427" s="2">
        <f ca="1">IF(_xlfn.IFNA(MATCH(Table1[[#This Row],[2]],INDIRECT(Table1[[#This Row],[3]]),0),0)=0,INDEX(Table1[NAMA BARANG "JOYKO"],MATCH(ROW()-2,Table1[1])),"")</f>
        <v>1511</v>
      </c>
      <c r="F1427" s="2">
        <f ca="1">IF(Table1[4]="","",COUNT(F$2:F1426)+1)</f>
        <v>1398</v>
      </c>
      <c r="G1427" s="2" t="str">
        <f ca="1">CELL("FORMAT",Table1[7])</f>
        <v>G</v>
      </c>
      <c r="H1427" s="2"/>
      <c r="I1427" s="2"/>
      <c r="J1427" s="2"/>
      <c r="L1427">
        <f ca="1">INDEX(Table1[4],MATCH(ROW()-2,Table1[5]))</f>
        <v>1538</v>
      </c>
      <c r="M1427" t="str">
        <f ca="1">INDEX(Sheet1!A:A,Table2[[#This Row],[//]])</f>
        <v>Sharpener A-2A (Fancy)</v>
      </c>
      <c r="N1427" t="str">
        <f ca="1">IF(INDEX(Sheet1!B:B,Table2[[#This Row],[//]])="","",INDEX(Sheet1!B:B,Table2[[#This Row],[//]]))</f>
        <v>96 pcs</v>
      </c>
      <c r="O1427" s="4">
        <f ca="1">IF(INDEX(Sheet1!C:C,Table2[[#This Row],[//]])="","",INDEX(Sheet1!C:C,Table2[[#This Row],[//]]))</f>
        <v>19000</v>
      </c>
      <c r="P1427" s="2" t="str">
        <f ca="1">IF(INDEX(Sheet1!D:D,Table2[[#This Row],[//]])="","",INDEX(Sheet1!D:D,Table2[[#This Row],[//]]))</f>
        <v>pc</v>
      </c>
      <c r="Q1427" s="2" t="str">
        <f ca="1">IF(INDEX(Sheet1!E:E,Table2[[#This Row],[//]])="","",INDEX(Sheet1!E:E,Table2[[#This Row],[//]]))</f>
        <v>++</v>
      </c>
    </row>
    <row r="1428" spans="1:17" x14ac:dyDescent="0.25">
      <c r="A1428" s="2">
        <f>IF(OR(Sheet1!A1428=Table1[[#Headers],[NAMA BARANG "JOYKO"]],Sheet1!A1428=""),"",ROW(Sheet1!A1428))</f>
        <v>1428</v>
      </c>
      <c r="B1428" s="2">
        <f>IF(Table1[[#This Row],[NAMA BARANG "JOYKO"]]="","",COUNT(B$2:B1427)+1)</f>
        <v>1350</v>
      </c>
      <c r="C1428" s="2" t="str">
        <f>INDEX(Sheet1!A:A,INDEX(Table1[NAMA BARANG "JOYKO"],MATCH(ROW()-2,Table1[1])))</f>
        <v xml:space="preserve">Scissor SS-16 </v>
      </c>
      <c r="D1428" s="2" t="str">
        <f t="shared" si="22"/>
        <v>C2:C1427</v>
      </c>
      <c r="E1428" s="2">
        <f ca="1">IF(_xlfn.IFNA(MATCH(Table1[[#This Row],[2]],INDIRECT(Table1[[#This Row],[3]]),0),0)=0,INDEX(Table1[NAMA BARANG "JOYKO"],MATCH(ROW()-2,Table1[1])),"")</f>
        <v>1512</v>
      </c>
      <c r="F1428" s="2">
        <f ca="1">IF(Table1[4]="","",COUNT(F$2:F1427)+1)</f>
        <v>1399</v>
      </c>
      <c r="G1428" s="2" t="str">
        <f ca="1">CELL("FORMAT",Table1[7])</f>
        <v>G</v>
      </c>
      <c r="H1428" s="2"/>
      <c r="I1428" s="2"/>
      <c r="J1428" s="2"/>
      <c r="L1428">
        <f ca="1">INDEX(Table1[4],MATCH(ROW()-2,Table1[5]))</f>
        <v>1539</v>
      </c>
      <c r="M1428" t="str">
        <f ca="1">INDEX(Sheet1!A:A,Table2[[#This Row],[//]])</f>
        <v>Sharpener A-3 (Fancy)</v>
      </c>
      <c r="N1428" t="str">
        <f ca="1">IF(INDEX(Sheet1!B:B,Table2[[#This Row],[//]])="","",INDEX(Sheet1!B:B,Table2[[#This Row],[//]]))</f>
        <v>72 pcs</v>
      </c>
      <c r="O1428" s="4">
        <f ca="1">IF(INDEX(Sheet1!C:C,Table2[[#This Row],[//]])="","",INDEX(Sheet1!C:C,Table2[[#This Row],[//]]))</f>
        <v>27500</v>
      </c>
      <c r="P1428" s="2" t="str">
        <f ca="1">IF(INDEX(Sheet1!D:D,Table2[[#This Row],[//]])="","",INDEX(Sheet1!D:D,Table2[[#This Row],[//]]))</f>
        <v>pc</v>
      </c>
      <c r="Q1428" s="2" t="str">
        <f ca="1">IF(INDEX(Sheet1!E:E,Table2[[#This Row],[//]])="","",INDEX(Sheet1!E:E,Table2[[#This Row],[//]]))</f>
        <v>++</v>
      </c>
    </row>
    <row r="1429" spans="1:17" x14ac:dyDescent="0.25">
      <c r="A1429" s="2" t="str">
        <f>IF(OR(Sheet1!A1429=Table1[[#Headers],[NAMA BARANG "JOYKO"]],Sheet1!A1429=""),"",ROW(Sheet1!A1429))</f>
        <v/>
      </c>
      <c r="B1429" s="2" t="str">
        <f>IF(Table1[[#This Row],[NAMA BARANG "JOYKO"]]="","",COUNT(B$2:B1428)+1)</f>
        <v/>
      </c>
      <c r="C1429" s="2" t="str">
        <f>INDEX(Sheet1!A:A,INDEX(Table1[NAMA BARANG "JOYKO"],MATCH(ROW()-2,Table1[1])))</f>
        <v>Scissor SC-17</v>
      </c>
      <c r="D1429" s="2" t="str">
        <f t="shared" si="22"/>
        <v>C2:C1428</v>
      </c>
      <c r="E1429" s="2">
        <f ca="1">IF(_xlfn.IFNA(MATCH(Table1[[#This Row],[2]],INDIRECT(Table1[[#This Row],[3]]),0),0)=0,INDEX(Table1[NAMA BARANG "JOYKO"],MATCH(ROW()-2,Table1[1])),"")</f>
        <v>1513</v>
      </c>
      <c r="F1429" s="2">
        <f ca="1">IF(Table1[4]="","",COUNT(F$2:F1428)+1)</f>
        <v>1400</v>
      </c>
      <c r="G1429" s="2" t="str">
        <f ca="1">CELL("FORMAT",Table1[7])</f>
        <v>G</v>
      </c>
      <c r="H1429" s="2"/>
      <c r="I1429" s="2"/>
      <c r="J1429" s="2"/>
      <c r="L1429">
        <f ca="1">INDEX(Table1[4],MATCH(ROW()-2,Table1[5]))</f>
        <v>1544</v>
      </c>
      <c r="M1429" t="str">
        <f ca="1">INDEX(Sheet1!A:A,Table2[[#This Row],[//]])</f>
        <v>Sharpener A-5A</v>
      </c>
      <c r="N1429" t="str">
        <f ca="1">IF(INDEX(Sheet1!B:B,Table2[[#This Row],[//]])="","",INDEX(Sheet1!B:B,Table2[[#This Row],[//]]))</f>
        <v>48 pcs</v>
      </c>
      <c r="O1429" s="4">
        <f ca="1">IF(INDEX(Sheet1!C:C,Table2[[#This Row],[//]])="","",INDEX(Sheet1!C:C,Table2[[#This Row],[//]]))</f>
        <v>66000</v>
      </c>
      <c r="P1429" s="2" t="str">
        <f ca="1">IF(INDEX(Sheet1!D:D,Table2[[#This Row],[//]])="","",INDEX(Sheet1!D:D,Table2[[#This Row],[//]]))</f>
        <v>pc</v>
      </c>
      <c r="Q1429" s="2" t="str">
        <f ca="1">IF(INDEX(Sheet1!E:E,Table2[[#This Row],[//]])="","",INDEX(Sheet1!E:E,Table2[[#This Row],[//]]))</f>
        <v>++</v>
      </c>
    </row>
    <row r="1430" spans="1:17" x14ac:dyDescent="0.25">
      <c r="A1430" s="2" t="str">
        <f>IF(OR(Sheet1!A1430=Table1[[#Headers],[NAMA BARANG "JOYKO"]],Sheet1!A1430=""),"",ROW(Sheet1!A1430))</f>
        <v/>
      </c>
      <c r="B1430" s="2" t="str">
        <f>IF(Table1[[#This Row],[NAMA BARANG "JOYKO"]]="","",COUNT(B$2:B1429)+1)</f>
        <v/>
      </c>
      <c r="C1430" s="2" t="str">
        <f>INDEX(Sheet1!A:A,INDEX(Table1[NAMA BARANG "JOYKO"],MATCH(ROW()-2,Table1[1])))</f>
        <v>Scissor SC-18</v>
      </c>
      <c r="D1430" s="2" t="str">
        <f t="shared" si="22"/>
        <v>C2:C1429</v>
      </c>
      <c r="E1430" s="2">
        <f ca="1">IF(_xlfn.IFNA(MATCH(Table1[[#This Row],[2]],INDIRECT(Table1[[#This Row],[3]]),0),0)=0,INDEX(Table1[NAMA BARANG "JOYKO"],MATCH(ROW()-2,Table1[1])),"")</f>
        <v>1514</v>
      </c>
      <c r="F1430" s="2">
        <f ca="1">IF(Table1[4]="","",COUNT(F$2:F1429)+1)</f>
        <v>1401</v>
      </c>
      <c r="G1430" s="2" t="str">
        <f ca="1">CELL("FORMAT",Table1[7])</f>
        <v>G</v>
      </c>
      <c r="H1430" s="2"/>
      <c r="I1430" s="2"/>
      <c r="J1430" s="2"/>
      <c r="L1430">
        <f ca="1">INDEX(Table1[4],MATCH(ROW()-2,Table1[5]))</f>
        <v>1545</v>
      </c>
      <c r="M1430" t="str">
        <f ca="1">INDEX(Sheet1!A:A,Table2[[#This Row],[//]])</f>
        <v>Sharpener A-5M</v>
      </c>
      <c r="N1430" t="str">
        <f ca="1">IF(INDEX(Sheet1!B:B,Table2[[#This Row],[//]])="","",INDEX(Sheet1!B:B,Table2[[#This Row],[//]]))</f>
        <v>60 pcs</v>
      </c>
      <c r="O1430" s="4">
        <f ca="1">IF(INDEX(Sheet1!C:C,Table2[[#This Row],[//]])="","",INDEX(Sheet1!C:C,Table2[[#This Row],[//]]))</f>
        <v>45500</v>
      </c>
      <c r="P1430" s="2" t="str">
        <f ca="1">IF(INDEX(Sheet1!D:D,Table2[[#This Row],[//]])="","",INDEX(Sheet1!D:D,Table2[[#This Row],[//]]))</f>
        <v>pc</v>
      </c>
      <c r="Q1430" s="2" t="str">
        <f ca="1">IF(INDEX(Sheet1!E:E,Table2[[#This Row],[//]])="","",INDEX(Sheet1!E:E,Table2[[#This Row],[//]]))</f>
        <v>++</v>
      </c>
    </row>
    <row r="1431" spans="1:17" x14ac:dyDescent="0.25">
      <c r="A1431" s="2" t="str">
        <f>IF(OR(Sheet1!A1431=Table1[[#Headers],[NAMA BARANG "JOYKO"]],Sheet1!A1431=""),"",ROW(Sheet1!A1431))</f>
        <v/>
      </c>
      <c r="B1431" s="2" t="str">
        <f>IF(Table1[[#This Row],[NAMA BARANG "JOYKO"]]="","",COUNT(B$2:B1430)+1)</f>
        <v/>
      </c>
      <c r="C1431" s="2" t="str">
        <f>INDEX(Sheet1!A:A,INDEX(Table1[NAMA BARANG "JOYKO"],MATCH(ROW()-2,Table1[1])))</f>
        <v>Scissor SC-19</v>
      </c>
      <c r="D1431" s="2" t="str">
        <f t="shared" si="22"/>
        <v>C2:C1430</v>
      </c>
      <c r="E1431" s="2">
        <f ca="1">IF(_xlfn.IFNA(MATCH(Table1[[#This Row],[2]],INDIRECT(Table1[[#This Row],[3]]),0),0)=0,INDEX(Table1[NAMA BARANG "JOYKO"],MATCH(ROW()-2,Table1[1])),"")</f>
        <v>1515</v>
      </c>
      <c r="F1431" s="2">
        <f ca="1">IF(Table1[4]="","",COUNT(F$2:F1430)+1)</f>
        <v>1402</v>
      </c>
      <c r="G1431" s="2" t="str">
        <f ca="1">CELL("FORMAT",Table1[7])</f>
        <v>G</v>
      </c>
      <c r="H1431" s="2"/>
      <c r="I1431" s="2"/>
      <c r="J1431" s="2"/>
      <c r="L1431">
        <f ca="1">INDEX(Table1[4],MATCH(ROW()-2,Table1[5]))</f>
        <v>1546</v>
      </c>
      <c r="M1431" t="str">
        <f ca="1">INDEX(Sheet1!A:A,Table2[[#This Row],[//]])</f>
        <v>Sharpener A-5L</v>
      </c>
      <c r="N1431" t="str">
        <f ca="1">IF(INDEX(Sheet1!B:B,Table2[[#This Row],[//]])="","",INDEX(Sheet1!B:B,Table2[[#This Row],[//]]))</f>
        <v>60 pcs</v>
      </c>
      <c r="O1431" s="4">
        <f ca="1">IF(INDEX(Sheet1!C:C,Table2[[#This Row],[//]])="","",INDEX(Sheet1!C:C,Table2[[#This Row],[//]]))</f>
        <v>60000</v>
      </c>
      <c r="P1431" s="2" t="str">
        <f ca="1">IF(INDEX(Sheet1!D:D,Table2[[#This Row],[//]])="","",INDEX(Sheet1!D:D,Table2[[#This Row],[//]]))</f>
        <v>pc</v>
      </c>
      <c r="Q1431" s="2" t="str">
        <f ca="1">IF(INDEX(Sheet1!E:E,Table2[[#This Row],[//]])="","",INDEX(Sheet1!E:E,Table2[[#This Row],[//]]))</f>
        <v>++</v>
      </c>
    </row>
    <row r="1432" spans="1:17" x14ac:dyDescent="0.25">
      <c r="A1432" s="2" t="str">
        <f>IF(OR(Sheet1!A1432=Table1[[#Headers],[NAMA BARANG "JOYKO"]],Sheet1!A1432=""),"",ROW(Sheet1!A1432))</f>
        <v/>
      </c>
      <c r="B1432" s="2" t="str">
        <f>IF(Table1[[#This Row],[NAMA BARANG "JOYKO"]]="","",COUNT(B$2:B1431)+1)</f>
        <v/>
      </c>
      <c r="C1432" s="2" t="str">
        <f>INDEX(Sheet1!A:A,INDEX(Table1[NAMA BARANG "JOYKO"],MATCH(ROW()-2,Table1[1])))</f>
        <v>Scissor SC-20 (Blue,Pink,Yellow)</v>
      </c>
      <c r="D1432" s="2" t="str">
        <f t="shared" si="22"/>
        <v>C2:C1431</v>
      </c>
      <c r="E1432" s="2">
        <f ca="1">IF(_xlfn.IFNA(MATCH(Table1[[#This Row],[2]],INDIRECT(Table1[[#This Row],[3]]),0),0)=0,INDEX(Table1[NAMA BARANG "JOYKO"],MATCH(ROW()-2,Table1[1])),"")</f>
        <v>1516</v>
      </c>
      <c r="F1432" s="2">
        <f ca="1">IF(Table1[4]="","",COUNT(F$2:F1431)+1)</f>
        <v>1403</v>
      </c>
      <c r="G1432" s="2" t="str">
        <f ca="1">CELL("FORMAT",Table1[7])</f>
        <v>G</v>
      </c>
      <c r="H1432" s="2"/>
      <c r="I1432" s="2"/>
      <c r="J1432" s="2"/>
      <c r="L1432">
        <f ca="1">INDEX(Table1[4],MATCH(ROW()-2,Table1[5]))</f>
        <v>1547</v>
      </c>
      <c r="M1432" t="str">
        <f ca="1">INDEX(Sheet1!A:A,Table2[[#This Row],[//]])</f>
        <v>Sharpener A-18 (Penguin)</v>
      </c>
      <c r="N1432" t="str">
        <f ca="1">IF(INDEX(Sheet1!B:B,Table2[[#This Row],[//]])="","",INDEX(Sheet1!B:B,Table2[[#This Row],[//]]))</f>
        <v>48 pcs</v>
      </c>
      <c r="O1432" s="4">
        <f ca="1">IF(INDEX(Sheet1!C:C,Table2[[#This Row],[//]])="","",INDEX(Sheet1!C:C,Table2[[#This Row],[//]]))</f>
        <v>27500</v>
      </c>
      <c r="P1432" s="2" t="str">
        <f ca="1">IF(INDEX(Sheet1!D:D,Table2[[#This Row],[//]])="","",INDEX(Sheet1!D:D,Table2[[#This Row],[//]]))</f>
        <v>pc</v>
      </c>
      <c r="Q1432" s="2" t="str">
        <f ca="1">IF(INDEX(Sheet1!E:E,Table2[[#This Row],[//]])="","",INDEX(Sheet1!E:E,Table2[[#This Row],[//]]))</f>
        <v>++</v>
      </c>
    </row>
    <row r="1433" spans="1:17" x14ac:dyDescent="0.25">
      <c r="A1433" s="2">
        <f>IF(OR(Sheet1!A1433=Table1[[#Headers],[NAMA BARANG "JOYKO"]],Sheet1!A1433=""),"",ROW(Sheet1!A1433))</f>
        <v>1433</v>
      </c>
      <c r="B1433" s="2">
        <f>IF(Table1[[#This Row],[NAMA BARANG "JOYKO"]]="","",COUNT(B$2:B1432)+1)</f>
        <v>1351</v>
      </c>
      <c r="C1433" s="2" t="str">
        <f>INDEX(Sheet1!A:A,INDEX(Table1[NAMA BARANG "JOYKO"],MATCH(ROW()-2,Table1[1])))</f>
        <v>Scissor SC-21 (Blue,Pink)</v>
      </c>
      <c r="D1433" s="2" t="str">
        <f t="shared" si="22"/>
        <v>C2:C1432</v>
      </c>
      <c r="E1433" s="2">
        <f ca="1">IF(_xlfn.IFNA(MATCH(Table1[[#This Row],[2]],INDIRECT(Table1[[#This Row],[3]]),0),0)=0,INDEX(Table1[NAMA BARANG "JOYKO"],MATCH(ROW()-2,Table1[1])),"")</f>
        <v>1517</v>
      </c>
      <c r="F1433" s="2">
        <f ca="1">IF(Table1[4]="","",COUNT(F$2:F1432)+1)</f>
        <v>1404</v>
      </c>
      <c r="G1433" s="2" t="str">
        <f ca="1">CELL("FORMAT",Table1[7])</f>
        <v>G</v>
      </c>
      <c r="H1433" s="2"/>
      <c r="I1433" s="2"/>
      <c r="J1433" s="2"/>
      <c r="L1433">
        <f ca="1">INDEX(Table1[4],MATCH(ROW()-2,Table1[5]))</f>
        <v>1548</v>
      </c>
      <c r="M1433" t="str">
        <f ca="1">INDEX(Sheet1!A:A,Table2[[#This Row],[//]])</f>
        <v>Sharpener A-19 (Kereta Kecil)</v>
      </c>
      <c r="N1433" t="str">
        <f ca="1">IF(INDEX(Sheet1!B:B,Table2[[#This Row],[//]])="","",INDEX(Sheet1!B:B,Table2[[#This Row],[//]]))</f>
        <v>48 pcs</v>
      </c>
      <c r="O1433" s="4">
        <f ca="1">IF(INDEX(Sheet1!C:C,Table2[[#This Row],[//]])="","",INDEX(Sheet1!C:C,Table2[[#This Row],[//]]))</f>
        <v>32500</v>
      </c>
      <c r="P1433" s="2" t="str">
        <f ca="1">IF(INDEX(Sheet1!D:D,Table2[[#This Row],[//]])="","",INDEX(Sheet1!D:D,Table2[[#This Row],[//]]))</f>
        <v>pc</v>
      </c>
      <c r="Q1433" s="2" t="str">
        <f ca="1">IF(INDEX(Sheet1!E:E,Table2[[#This Row],[//]])="","",INDEX(Sheet1!E:E,Table2[[#This Row],[//]]))</f>
        <v>++</v>
      </c>
    </row>
    <row r="1434" spans="1:17" x14ac:dyDescent="0.25">
      <c r="A1434" s="2">
        <f>IF(OR(Sheet1!A1434=Table1[[#Headers],[NAMA BARANG "JOYKO"]],Sheet1!A1434=""),"",ROW(Sheet1!A1434))</f>
        <v>1434</v>
      </c>
      <c r="B1434" s="2">
        <f>IF(Table1[[#This Row],[NAMA BARANG "JOYKO"]]="","",COUNT(B$2:B1433)+1)</f>
        <v>1352</v>
      </c>
      <c r="C1434" s="2" t="str">
        <f>INDEX(Sheet1!A:A,INDEX(Table1[NAMA BARANG "JOYKO"],MATCH(ROW()-2,Table1[1])))</f>
        <v>Scissor ZZ-65 (6,5") (Gerigi)</v>
      </c>
      <c r="D1434" s="2" t="str">
        <f t="shared" si="22"/>
        <v>C2:C1433</v>
      </c>
      <c r="E1434" s="2">
        <f ca="1">IF(_xlfn.IFNA(MATCH(Table1[[#This Row],[2]],INDIRECT(Table1[[#This Row],[3]]),0),0)=0,INDEX(Table1[NAMA BARANG "JOYKO"],MATCH(ROW()-2,Table1[1])),"")</f>
        <v>1518</v>
      </c>
      <c r="F1434" s="2">
        <f ca="1">IF(Table1[4]="","",COUNT(F$2:F1433)+1)</f>
        <v>1405</v>
      </c>
      <c r="G1434" s="2" t="str">
        <f ca="1">CELL("FORMAT",Table1[7])</f>
        <v>G</v>
      </c>
      <c r="H1434" s="2"/>
      <c r="I1434" s="2"/>
      <c r="J1434" s="2"/>
      <c r="L1434">
        <f ca="1">INDEX(Table1[4],MATCH(ROW()-2,Table1[5]))</f>
        <v>1549</v>
      </c>
      <c r="M1434" t="str">
        <f ca="1">INDEX(Sheet1!A:A,Table2[[#This Row],[//]])</f>
        <v>Sharpener A-19A (Kereta Api)</v>
      </c>
      <c r="N1434" t="str">
        <f ca="1">IF(INDEX(Sheet1!B:B,Table2[[#This Row],[//]])="","",INDEX(Sheet1!B:B,Table2[[#This Row],[//]]))</f>
        <v>96 pcs</v>
      </c>
      <c r="O1434" s="4">
        <f ca="1">IF(INDEX(Sheet1!C:C,Table2[[#This Row],[//]])="","",INDEX(Sheet1!C:C,Table2[[#This Row],[//]]))</f>
        <v>28500</v>
      </c>
      <c r="P1434" s="2" t="str">
        <f ca="1">IF(INDEX(Sheet1!D:D,Table2[[#This Row],[//]])="","",INDEX(Sheet1!D:D,Table2[[#This Row],[//]]))</f>
        <v>pc</v>
      </c>
      <c r="Q1434" s="2" t="str">
        <f ca="1">IF(INDEX(Sheet1!E:E,Table2[[#This Row],[//]])="","",INDEX(Sheet1!E:E,Table2[[#This Row],[//]]))</f>
        <v>++</v>
      </c>
    </row>
    <row r="1435" spans="1:17" x14ac:dyDescent="0.25">
      <c r="A1435" s="2">
        <f>IF(OR(Sheet1!A1435=Table1[[#Headers],[NAMA BARANG "JOYKO"]],Sheet1!A1435=""),"",ROW(Sheet1!A1435))</f>
        <v>1435</v>
      </c>
      <c r="B1435" s="2">
        <f>IF(Table1[[#This Row],[NAMA BARANG "JOYKO"]]="","",COUNT(B$2:B1434)+1)</f>
        <v>1353</v>
      </c>
      <c r="C1435" s="2" t="str">
        <f>INDEX(Sheet1!A:A,INDEX(Table1[NAMA BARANG "JOYKO"],MATCH(ROW()-2,Table1[1])))</f>
        <v>Scissor ZZ-85 (8,5") (Gerigi)</v>
      </c>
      <c r="D1435" s="2" t="str">
        <f t="shared" si="22"/>
        <v>C2:C1434</v>
      </c>
      <c r="E1435" s="2">
        <f ca="1">IF(_xlfn.IFNA(MATCH(Table1[[#This Row],[2]],INDIRECT(Table1[[#This Row],[3]]),0),0)=0,INDEX(Table1[NAMA BARANG "JOYKO"],MATCH(ROW()-2,Table1[1])),"")</f>
        <v>1519</v>
      </c>
      <c r="F1435" s="2">
        <f ca="1">IF(Table1[4]="","",COUNT(F$2:F1434)+1)</f>
        <v>1406</v>
      </c>
      <c r="G1435" s="2" t="str">
        <f ca="1">CELL("FORMAT",Table1[7])</f>
        <v>G</v>
      </c>
      <c r="H1435" s="2"/>
      <c r="I1435" s="2"/>
      <c r="J1435" s="2"/>
      <c r="L1435">
        <f ca="1">INDEX(Table1[4],MATCH(ROW()-2,Table1[5]))</f>
        <v>1550</v>
      </c>
      <c r="M1435" t="str">
        <f ca="1">INDEX(Sheet1!A:A,Table2[[#This Row],[//]])</f>
        <v>Sharpener A-20 (Rumah)</v>
      </c>
      <c r="N1435" t="str">
        <f ca="1">IF(INDEX(Sheet1!B:B,Table2[[#This Row],[//]])="","",INDEX(Sheet1!B:B,Table2[[#This Row],[//]]))</f>
        <v>48 pcs</v>
      </c>
      <c r="O1435" s="4">
        <f ca="1">IF(INDEX(Sheet1!C:C,Table2[[#This Row],[//]])="","",INDEX(Sheet1!C:C,Table2[[#This Row],[//]]))</f>
        <v>33700</v>
      </c>
      <c r="P1435" s="2" t="str">
        <f ca="1">IF(INDEX(Sheet1!D:D,Table2[[#This Row],[//]])="","",INDEX(Sheet1!D:D,Table2[[#This Row],[//]]))</f>
        <v>pc</v>
      </c>
      <c r="Q1435" s="2" t="str">
        <f ca="1">IF(INDEX(Sheet1!E:E,Table2[[#This Row],[//]])="","",INDEX(Sheet1!E:E,Table2[[#This Row],[//]]))</f>
        <v>++</v>
      </c>
    </row>
    <row r="1436" spans="1:17" x14ac:dyDescent="0.25">
      <c r="A1436" s="2">
        <f>IF(OR(Sheet1!A1436=Table1[[#Headers],[NAMA BARANG "JOYKO"]],Sheet1!A1436=""),"",ROW(Sheet1!A1436))</f>
        <v>1436</v>
      </c>
      <c r="B1436" s="2">
        <f>IF(Table1[[#This Row],[NAMA BARANG "JOYKO"]]="","",COUNT(B$2:B1435)+1)</f>
        <v>1354</v>
      </c>
      <c r="C1436" s="2" t="str">
        <f>INDEX(Sheet1!A:A,INDEX(Table1[NAMA BARANG "JOYKO"],MATCH(ROW()-2,Table1[1])))</f>
        <v>Scissor SC-828</v>
      </c>
      <c r="D1436" s="2" t="str">
        <f t="shared" si="22"/>
        <v>C2:C1435</v>
      </c>
      <c r="E1436" s="2">
        <f ca="1">IF(_xlfn.IFNA(MATCH(Table1[[#This Row],[2]],INDIRECT(Table1[[#This Row],[3]]),0),0)=0,INDEX(Table1[NAMA BARANG "JOYKO"],MATCH(ROW()-2,Table1[1])),"")</f>
        <v>1520</v>
      </c>
      <c r="F1436" s="2">
        <f ca="1">IF(Table1[4]="","",COUNT(F$2:F1435)+1)</f>
        <v>1407</v>
      </c>
      <c r="G1436" s="2" t="str">
        <f ca="1">CELL("FORMAT",Table1[7])</f>
        <v>G</v>
      </c>
      <c r="H1436" s="2"/>
      <c r="I1436" s="2"/>
      <c r="J1436" s="2"/>
      <c r="L1436">
        <f ca="1">INDEX(Table1[4],MATCH(ROW()-2,Table1[5]))</f>
        <v>1551</v>
      </c>
      <c r="M1436" t="str">
        <f ca="1">INDEX(Sheet1!A:A,Table2[[#This Row],[//]])</f>
        <v>Sharpener A-21 (Panda)</v>
      </c>
      <c r="N1436" t="str">
        <f ca="1">IF(INDEX(Sheet1!B:B,Table2[[#This Row],[//]])="","",INDEX(Sheet1!B:B,Table2[[#This Row],[//]]))</f>
        <v>48 pcs</v>
      </c>
      <c r="O1436" s="4">
        <f ca="1">IF(INDEX(Sheet1!C:C,Table2[[#This Row],[//]])="","",INDEX(Sheet1!C:C,Table2[[#This Row],[//]]))</f>
        <v>27200</v>
      </c>
      <c r="P1436" s="2" t="str">
        <f ca="1">IF(INDEX(Sheet1!D:D,Table2[[#This Row],[//]])="","",INDEX(Sheet1!D:D,Table2[[#This Row],[//]]))</f>
        <v>pc</v>
      </c>
      <c r="Q1436" s="2" t="str">
        <f ca="1">IF(INDEX(Sheet1!E:E,Table2[[#This Row],[//]])="","",INDEX(Sheet1!E:E,Table2[[#This Row],[//]]))</f>
        <v>++</v>
      </c>
    </row>
    <row r="1437" spans="1:17" x14ac:dyDescent="0.25">
      <c r="A1437" s="2">
        <f>IF(OR(Sheet1!A1437=Table1[[#Headers],[NAMA BARANG "JOYKO"]],Sheet1!A1437=""),"",ROW(Sheet1!A1437))</f>
        <v>1437</v>
      </c>
      <c r="B1437" s="2">
        <f>IF(Table1[[#This Row],[NAMA BARANG "JOYKO"]]="","",COUNT(B$2:B1436)+1)</f>
        <v>1355</v>
      </c>
      <c r="C1437" s="2" t="str">
        <f>INDEX(Sheet1!A:A,INDEX(Table1[NAMA BARANG "JOYKO"],MATCH(ROW()-2,Table1[1])))</f>
        <v>Scissor SC-838</v>
      </c>
      <c r="D1437" s="2" t="str">
        <f t="shared" si="22"/>
        <v>C2:C1436</v>
      </c>
      <c r="E1437" s="2">
        <f ca="1">IF(_xlfn.IFNA(MATCH(Table1[[#This Row],[2]],INDIRECT(Table1[[#This Row],[3]]),0),0)=0,INDEX(Table1[NAMA BARANG "JOYKO"],MATCH(ROW()-2,Table1[1])),"")</f>
        <v>1521</v>
      </c>
      <c r="F1437" s="2">
        <f ca="1">IF(Table1[4]="","",COUNT(F$2:F1436)+1)</f>
        <v>1408</v>
      </c>
      <c r="G1437" s="2" t="str">
        <f ca="1">CELL("FORMAT",Table1[7])</f>
        <v>G</v>
      </c>
      <c r="H1437" s="2"/>
      <c r="I1437" s="2"/>
      <c r="J1437" s="2"/>
      <c r="L1437">
        <f ca="1">INDEX(Table1[4],MATCH(ROW()-2,Table1[5]))</f>
        <v>1552</v>
      </c>
      <c r="M1437" t="str">
        <f ca="1">INDEX(Sheet1!A:A,Table2[[#This Row],[//]])</f>
        <v>Sharpener A-30 (Kucing)</v>
      </c>
      <c r="N1437" t="str">
        <f ca="1">IF(INDEX(Sheet1!B:B,Table2[[#This Row],[//]])="","",INDEX(Sheet1!B:B,Table2[[#This Row],[//]]))</f>
        <v>48 pcs</v>
      </c>
      <c r="O1437" s="4">
        <f ca="1">IF(INDEX(Sheet1!C:C,Table2[[#This Row],[//]])="","",INDEX(Sheet1!C:C,Table2[[#This Row],[//]]))</f>
        <v>26600</v>
      </c>
      <c r="P1437" s="2" t="str">
        <f ca="1">IF(INDEX(Sheet1!D:D,Table2[[#This Row],[//]])="","",INDEX(Sheet1!D:D,Table2[[#This Row],[//]]))</f>
        <v>pc</v>
      </c>
      <c r="Q1437" s="2" t="str">
        <f ca="1">IF(INDEX(Sheet1!E:E,Table2[[#This Row],[//]])="","",INDEX(Sheet1!E:E,Table2[[#This Row],[//]]))</f>
        <v>++</v>
      </c>
    </row>
    <row r="1438" spans="1:17" x14ac:dyDescent="0.25">
      <c r="A1438" s="2">
        <f>IF(OR(Sheet1!A1438=Table1[[#Headers],[NAMA BARANG "JOYKO"]],Sheet1!A1438=""),"",ROW(Sheet1!A1438))</f>
        <v>1438</v>
      </c>
      <c r="B1438" s="2">
        <f>IF(Table1[[#This Row],[NAMA BARANG "JOYKO"]]="","",COUNT(B$2:B1437)+1)</f>
        <v>1356</v>
      </c>
      <c r="C1438" s="2" t="str">
        <f>INDEX(Sheet1!A:A,INDEX(Table1[NAMA BARANG "JOYKO"],MATCH(ROW()-2,Table1[1])))</f>
        <v>Scissor SC-848</v>
      </c>
      <c r="D1438" s="2" t="str">
        <f t="shared" si="22"/>
        <v>C2:C1437</v>
      </c>
      <c r="E1438" s="2">
        <f ca="1">IF(_xlfn.IFNA(MATCH(Table1[[#This Row],[2]],INDIRECT(Table1[[#This Row],[3]]),0),0)=0,INDEX(Table1[NAMA BARANG "JOYKO"],MATCH(ROW()-2,Table1[1])),"")</f>
        <v>1522</v>
      </c>
      <c r="F1438" s="2">
        <f ca="1">IF(Table1[4]="","",COUNT(F$2:F1437)+1)</f>
        <v>1409</v>
      </c>
      <c r="G1438" s="2" t="str">
        <f ca="1">CELL("FORMAT",Table1[7])</f>
        <v>G</v>
      </c>
      <c r="H1438" s="2"/>
      <c r="I1438" s="2"/>
      <c r="J1438" s="2"/>
      <c r="L1438">
        <f ca="1">INDEX(Table1[4],MATCH(ROW()-2,Table1[5]))</f>
        <v>1553</v>
      </c>
      <c r="M1438" t="str">
        <f ca="1">INDEX(Sheet1!A:A,Table2[[#This Row],[//]])</f>
        <v>Sharpener A-33 (Girl)</v>
      </c>
      <c r="N1438" t="str">
        <f ca="1">IF(INDEX(Sheet1!B:B,Table2[[#This Row],[//]])="","",INDEX(Sheet1!B:B,Table2[[#This Row],[//]]))</f>
        <v>60 pcs</v>
      </c>
      <c r="O1438" s="4">
        <f ca="1">IF(INDEX(Sheet1!C:C,Table2[[#This Row],[//]])="","",INDEX(Sheet1!C:C,Table2[[#This Row],[//]]))</f>
        <v>27500</v>
      </c>
      <c r="P1438" s="2" t="str">
        <f ca="1">IF(INDEX(Sheet1!D:D,Table2[[#This Row],[//]])="","",INDEX(Sheet1!D:D,Table2[[#This Row],[//]]))</f>
        <v>pc</v>
      </c>
      <c r="Q1438" s="2" t="str">
        <f ca="1">IF(INDEX(Sheet1!E:E,Table2[[#This Row],[//]])="","",INDEX(Sheet1!E:E,Table2[[#This Row],[//]]))</f>
        <v>++</v>
      </c>
    </row>
    <row r="1439" spans="1:17" x14ac:dyDescent="0.25">
      <c r="A1439" s="2">
        <f>IF(OR(Sheet1!A1439=Table1[[#Headers],[NAMA BARANG "JOYKO"]],Sheet1!A1439=""),"",ROW(Sheet1!A1439))</f>
        <v>1439</v>
      </c>
      <c r="B1439" s="2">
        <f>IF(Table1[[#This Row],[NAMA BARANG "JOYKO"]]="","",COUNT(B$2:B1438)+1)</f>
        <v>1357</v>
      </c>
      <c r="C1439" s="2" t="str">
        <f>INDEX(Sheet1!A:A,INDEX(Table1[NAMA BARANG "JOYKO"],MATCH(ROW()-2,Table1[1])))</f>
        <v>Scissor SC-858</v>
      </c>
      <c r="D1439" s="2" t="str">
        <f t="shared" si="22"/>
        <v>C2:C1438</v>
      </c>
      <c r="E1439" s="2">
        <f ca="1">IF(_xlfn.IFNA(MATCH(Table1[[#This Row],[2]],INDIRECT(Table1[[#This Row],[3]]),0),0)=0,INDEX(Table1[NAMA BARANG "JOYKO"],MATCH(ROW()-2,Table1[1])),"")</f>
        <v>1523</v>
      </c>
      <c r="F1439" s="2">
        <f ca="1">IF(Table1[4]="","",COUNT(F$2:F1438)+1)</f>
        <v>1410</v>
      </c>
      <c r="G1439" s="2" t="str">
        <f ca="1">CELL("FORMAT",Table1[7])</f>
        <v>G</v>
      </c>
      <c r="H1439" s="2"/>
      <c r="I1439" s="2"/>
      <c r="J1439" s="2"/>
      <c r="L1439">
        <f ca="1">INDEX(Table1[4],MATCH(ROW()-2,Table1[5]))</f>
        <v>1554</v>
      </c>
      <c r="M1439" t="str">
        <f ca="1">INDEX(Sheet1!A:A,Table2[[#This Row],[//]])</f>
        <v>Sharpener A-34 (Hamster)</v>
      </c>
      <c r="N1439" t="str">
        <f ca="1">IF(INDEX(Sheet1!B:B,Table2[[#This Row],[//]])="","",INDEX(Sheet1!B:B,Table2[[#This Row],[//]]))</f>
        <v>60 pcs</v>
      </c>
      <c r="O1439" s="4">
        <f ca="1">IF(INDEX(Sheet1!C:C,Table2[[#This Row],[//]])="","",INDEX(Sheet1!C:C,Table2[[#This Row],[//]]))</f>
        <v>23500</v>
      </c>
      <c r="P1439" s="2" t="str">
        <f ca="1">IF(INDEX(Sheet1!D:D,Table2[[#This Row],[//]])="","",INDEX(Sheet1!D:D,Table2[[#This Row],[//]]))</f>
        <v>pc</v>
      </c>
      <c r="Q1439" s="2" t="str">
        <f ca="1">IF(INDEX(Sheet1!E:E,Table2[[#This Row],[//]])="","",INDEX(Sheet1!E:E,Table2[[#This Row],[//]]))</f>
        <v>++</v>
      </c>
    </row>
    <row r="1440" spans="1:17" x14ac:dyDescent="0.25">
      <c r="A1440" s="2">
        <f>IF(OR(Sheet1!A1440=Table1[[#Headers],[NAMA BARANG "JOYKO"]],Sheet1!A1440=""),"",ROW(Sheet1!A1440))</f>
        <v>1440</v>
      </c>
      <c r="B1440" s="2">
        <f>IF(Table1[[#This Row],[NAMA BARANG "JOYKO"]]="","",COUNT(B$2:B1439)+1)</f>
        <v>1358</v>
      </c>
      <c r="C1440" s="2" t="str">
        <f>INDEX(Sheet1!A:A,INDEX(Table1[NAMA BARANG "JOYKO"],MATCH(ROW()-2,Table1[1])))</f>
        <v>Scissor SC-868</v>
      </c>
      <c r="D1440" s="2" t="str">
        <f t="shared" si="22"/>
        <v>C2:C1439</v>
      </c>
      <c r="E1440" s="2">
        <f ca="1">IF(_xlfn.IFNA(MATCH(Table1[[#This Row],[2]],INDIRECT(Table1[[#This Row],[3]]),0),0)=0,INDEX(Table1[NAMA BARANG "JOYKO"],MATCH(ROW()-2,Table1[1])),"")</f>
        <v>1524</v>
      </c>
      <c r="F1440" s="2">
        <f ca="1">IF(Table1[4]="","",COUNT(F$2:F1439)+1)</f>
        <v>1411</v>
      </c>
      <c r="G1440" s="2" t="str">
        <f ca="1">CELL("FORMAT",Table1[7])</f>
        <v>G</v>
      </c>
      <c r="H1440" s="2"/>
      <c r="I1440" s="2"/>
      <c r="J1440" s="2"/>
      <c r="L1440">
        <f ca="1">INDEX(Table1[4],MATCH(ROW()-2,Table1[5]))</f>
        <v>1555</v>
      </c>
      <c r="M1440" t="str">
        <f ca="1">INDEX(Sheet1!A:A,Table2[[#This Row],[//]])</f>
        <v>Sharpener A-49 (Ikan)</v>
      </c>
      <c r="N1440" t="str">
        <f ca="1">IF(INDEX(Sheet1!B:B,Table2[[#This Row],[//]])="","",INDEX(Sheet1!B:B,Table2[[#This Row],[//]]))</f>
        <v>48 pcs</v>
      </c>
      <c r="O1440" s="4">
        <f ca="1">IF(INDEX(Sheet1!C:C,Table2[[#This Row],[//]])="","",INDEX(Sheet1!C:C,Table2[[#This Row],[//]]))</f>
        <v>19900</v>
      </c>
      <c r="P1440" s="2" t="str">
        <f ca="1">IF(INDEX(Sheet1!D:D,Table2[[#This Row],[//]])="","",INDEX(Sheet1!D:D,Table2[[#This Row],[//]]))</f>
        <v>pc</v>
      </c>
      <c r="Q1440" s="2" t="str">
        <f ca="1">IF(INDEX(Sheet1!E:E,Table2[[#This Row],[//]])="","",INDEX(Sheet1!E:E,Table2[[#This Row],[//]]))</f>
        <v>++</v>
      </c>
    </row>
    <row r="1441" spans="1:17" x14ac:dyDescent="0.25">
      <c r="A1441" s="2">
        <f>IF(OR(Sheet1!A1441=Table1[[#Headers],[NAMA BARANG "JOYKO"]],Sheet1!A1441=""),"",ROW(Sheet1!A1441))</f>
        <v>1441</v>
      </c>
      <c r="B1441" s="2">
        <f>IF(Table1[[#This Row],[NAMA BARANG "JOYKO"]]="","",COUNT(B$2:B1440)+1)</f>
        <v>1359</v>
      </c>
      <c r="C1441" s="2" t="str">
        <f>INDEX(Sheet1!A:A,INDEX(Table1[NAMA BARANG "JOYKO"],MATCH(ROW()-2,Table1[1])))</f>
        <v>Scissor SC-828 SG (Soft Grip)</v>
      </c>
      <c r="D1441" s="2" t="str">
        <f t="shared" si="22"/>
        <v>C2:C1440</v>
      </c>
      <c r="E1441" s="2">
        <f ca="1">IF(_xlfn.IFNA(MATCH(Table1[[#This Row],[2]],INDIRECT(Table1[[#This Row],[3]]),0),0)=0,INDEX(Table1[NAMA BARANG "JOYKO"],MATCH(ROW()-2,Table1[1])),"")</f>
        <v>1525</v>
      </c>
      <c r="F1441" s="2">
        <f ca="1">IF(Table1[4]="","",COUNT(F$2:F1440)+1)</f>
        <v>1412</v>
      </c>
      <c r="G1441" s="2" t="str">
        <f ca="1">CELL("FORMAT",Table1[7])</f>
        <v>G</v>
      </c>
      <c r="H1441" s="2"/>
      <c r="I1441" s="2"/>
      <c r="J1441" s="2"/>
      <c r="L1441">
        <f ca="1">INDEX(Table1[4],MATCH(ROW()-2,Table1[5]))</f>
        <v>1556</v>
      </c>
      <c r="M1441" t="str">
        <f ca="1">INDEX(Sheet1!A:A,Table2[[#This Row],[//]])</f>
        <v>Sharpener A-56 (Serangga)</v>
      </c>
      <c r="N1441" t="str">
        <f ca="1">IF(INDEX(Sheet1!B:B,Table2[[#This Row],[//]])="","",INDEX(Sheet1!B:B,Table2[[#This Row],[//]]))</f>
        <v>72 pcs</v>
      </c>
      <c r="O1441" s="4">
        <f ca="1">IF(INDEX(Sheet1!C:C,Table2[[#This Row],[//]])="","",INDEX(Sheet1!C:C,Table2[[#This Row],[//]]))</f>
        <v>22100</v>
      </c>
      <c r="P1441" s="2" t="str">
        <f ca="1">IF(INDEX(Sheet1!D:D,Table2[[#This Row],[//]])="","",INDEX(Sheet1!D:D,Table2[[#This Row],[//]]))</f>
        <v>pc</v>
      </c>
      <c r="Q1441" s="2" t="str">
        <f ca="1">IF(INDEX(Sheet1!E:E,Table2[[#This Row],[//]])="","",INDEX(Sheet1!E:E,Table2[[#This Row],[//]]))</f>
        <v>++</v>
      </c>
    </row>
    <row r="1442" spans="1:17" x14ac:dyDescent="0.25">
      <c r="A1442" s="2">
        <f>IF(OR(Sheet1!A1442=Table1[[#Headers],[NAMA BARANG "JOYKO"]],Sheet1!A1442=""),"",ROW(Sheet1!A1442))</f>
        <v>1442</v>
      </c>
      <c r="B1442" s="2">
        <f>IF(Table1[[#This Row],[NAMA BARANG "JOYKO"]]="","",COUNT(B$2:B1441)+1)</f>
        <v>1360</v>
      </c>
      <c r="C1442" s="2" t="str">
        <f>INDEX(Sheet1!A:A,INDEX(Table1[NAMA BARANG "JOYKO"],MATCH(ROW()-2,Table1[1])))</f>
        <v>Scissor SC-838 SG (Soft Grip)</v>
      </c>
      <c r="D1442" s="2" t="str">
        <f t="shared" si="22"/>
        <v>C2:C1441</v>
      </c>
      <c r="E1442" s="2">
        <f ca="1">IF(_xlfn.IFNA(MATCH(Table1[[#This Row],[2]],INDIRECT(Table1[[#This Row],[3]]),0),0)=0,INDEX(Table1[NAMA BARANG "JOYKO"],MATCH(ROW()-2,Table1[1])),"")</f>
        <v>1526</v>
      </c>
      <c r="F1442" s="2">
        <f ca="1">IF(Table1[4]="","",COUNT(F$2:F1441)+1)</f>
        <v>1413</v>
      </c>
      <c r="G1442" s="2" t="str">
        <f ca="1">CELL("FORMAT",Table1[7])</f>
        <v>G</v>
      </c>
      <c r="H1442" s="2"/>
      <c r="I1442" s="2"/>
      <c r="J1442" s="2"/>
      <c r="L1442">
        <f ca="1">INDEX(Table1[4],MATCH(ROW()-2,Table1[5]))</f>
        <v>1557</v>
      </c>
      <c r="M1442" t="str">
        <f ca="1">INDEX(Sheet1!A:A,Table2[[#This Row],[//]])</f>
        <v>Sharpener A-61 (Penguin)</v>
      </c>
      <c r="N1442" t="str">
        <f ca="1">IF(INDEX(Sheet1!B:B,Table2[[#This Row],[//]])="","",INDEX(Sheet1!B:B,Table2[[#This Row],[//]]))</f>
        <v>72 pcs</v>
      </c>
      <c r="O1442" s="4">
        <f ca="1">IF(INDEX(Sheet1!C:C,Table2[[#This Row],[//]])="","",INDEX(Sheet1!C:C,Table2[[#This Row],[//]]))</f>
        <v>22500</v>
      </c>
      <c r="P1442" s="2" t="str">
        <f ca="1">IF(INDEX(Sheet1!D:D,Table2[[#This Row],[//]])="","",INDEX(Sheet1!D:D,Table2[[#This Row],[//]]))</f>
        <v>pc</v>
      </c>
      <c r="Q1442" s="2" t="str">
        <f ca="1">IF(INDEX(Sheet1!E:E,Table2[[#This Row],[//]])="","",INDEX(Sheet1!E:E,Table2[[#This Row],[//]]))</f>
        <v>++</v>
      </c>
    </row>
    <row r="1443" spans="1:17" x14ac:dyDescent="0.25">
      <c r="A1443" s="2">
        <f>IF(OR(Sheet1!A1443=Table1[[#Headers],[NAMA BARANG "JOYKO"]],Sheet1!A1443=""),"",ROW(Sheet1!A1443))</f>
        <v>1443</v>
      </c>
      <c r="B1443" s="2">
        <f>IF(Table1[[#This Row],[NAMA BARANG "JOYKO"]]="","",COUNT(B$2:B1442)+1)</f>
        <v>1361</v>
      </c>
      <c r="C1443" s="2" t="str">
        <f>INDEX(Sheet1!A:A,INDEX(Table1[NAMA BARANG "JOYKO"],MATCH(ROW()-2,Table1[1])))</f>
        <v>Scissor SC-848 SG (Soft Grip)</v>
      </c>
      <c r="D1443" s="2" t="str">
        <f t="shared" si="22"/>
        <v>C2:C1442</v>
      </c>
      <c r="E1443" s="2">
        <f ca="1">IF(_xlfn.IFNA(MATCH(Table1[[#This Row],[2]],INDIRECT(Table1[[#This Row],[3]]),0),0)=0,INDEX(Table1[NAMA BARANG "JOYKO"],MATCH(ROW()-2,Table1[1])),"")</f>
        <v>1527</v>
      </c>
      <c r="F1443" s="2">
        <f ca="1">IF(Table1[4]="","",COUNT(F$2:F1442)+1)</f>
        <v>1414</v>
      </c>
      <c r="G1443" s="2" t="str">
        <f ca="1">CELL("FORMAT",Table1[7])</f>
        <v>G</v>
      </c>
      <c r="H1443" s="2"/>
      <c r="I1443" s="2"/>
      <c r="J1443" s="2"/>
      <c r="L1443">
        <f ca="1">INDEX(Table1[4],MATCH(ROW()-2,Table1[5]))</f>
        <v>1558</v>
      </c>
      <c r="M1443" t="str">
        <f ca="1">INDEX(Sheet1!A:A,Table2[[#This Row],[//]])</f>
        <v>Sharpener A-63 (Robot)</v>
      </c>
      <c r="N1443" t="str">
        <f ca="1">IF(INDEX(Sheet1!B:B,Table2[[#This Row],[//]])="","",INDEX(Sheet1!B:B,Table2[[#This Row],[//]]))</f>
        <v>72 pcs</v>
      </c>
      <c r="O1443" s="4">
        <f ca="1">IF(INDEX(Sheet1!C:C,Table2[[#This Row],[//]])="","",INDEX(Sheet1!C:C,Table2[[#This Row],[//]]))</f>
        <v>46000</v>
      </c>
      <c r="P1443" s="2" t="str">
        <f ca="1">IF(INDEX(Sheet1!D:D,Table2[[#This Row],[//]])="","",INDEX(Sheet1!D:D,Table2[[#This Row],[//]]))</f>
        <v>pc</v>
      </c>
      <c r="Q1443" s="2" t="str">
        <f ca="1">IF(INDEX(Sheet1!E:E,Table2[[#This Row],[//]])="","",INDEX(Sheet1!E:E,Table2[[#This Row],[//]]))</f>
        <v>++</v>
      </c>
    </row>
    <row r="1444" spans="1:17" x14ac:dyDescent="0.25">
      <c r="A1444" s="2">
        <f>IF(OR(Sheet1!A1444=Table1[[#Headers],[NAMA BARANG "JOYKO"]],Sheet1!A1444=""),"",ROW(Sheet1!A1444))</f>
        <v>1444</v>
      </c>
      <c r="B1444" s="2">
        <f>IF(Table1[[#This Row],[NAMA BARANG "JOYKO"]]="","",COUNT(B$2:B1443)+1)</f>
        <v>1362</v>
      </c>
      <c r="C1444" s="2" t="str">
        <f>INDEX(Sheet1!A:A,INDEX(Table1[NAMA BARANG "JOYKO"],MATCH(ROW()-2,Table1[1])))</f>
        <v>Scissor SC-838JA</v>
      </c>
      <c r="D1444" s="2" t="str">
        <f t="shared" si="22"/>
        <v>C2:C1443</v>
      </c>
      <c r="E1444" s="2">
        <f ca="1">IF(_xlfn.IFNA(MATCH(Table1[[#This Row],[2]],INDIRECT(Table1[[#This Row],[3]]),0),0)=0,INDEX(Table1[NAMA BARANG "JOYKO"],MATCH(ROW()-2,Table1[1])),"")</f>
        <v>1528</v>
      </c>
      <c r="F1444" s="2">
        <f ca="1">IF(Table1[4]="","",COUNT(F$2:F1443)+1)</f>
        <v>1415</v>
      </c>
      <c r="G1444" s="2" t="str">
        <f ca="1">CELL("FORMAT",Table1[7])</f>
        <v>G</v>
      </c>
      <c r="H1444" s="2"/>
      <c r="I1444" s="2"/>
      <c r="J1444" s="2"/>
      <c r="L1444">
        <f ca="1">INDEX(Table1[4],MATCH(ROW()-2,Table1[5]))</f>
        <v>1559</v>
      </c>
      <c r="M1444" t="str">
        <f ca="1">INDEX(Sheet1!A:A,Table2[[#This Row],[//]])</f>
        <v>Sharpener A-71 (Miring)</v>
      </c>
      <c r="N1444" t="str">
        <f ca="1">IF(INDEX(Sheet1!B:B,Table2[[#This Row],[//]])="","",INDEX(Sheet1!B:B,Table2[[#This Row],[//]]))</f>
        <v>96 pcs</v>
      </c>
      <c r="O1444" s="4">
        <f ca="1">IF(INDEX(Sheet1!C:C,Table2[[#This Row],[//]])="","",INDEX(Sheet1!C:C,Table2[[#This Row],[//]]))</f>
        <v>26500</v>
      </c>
      <c r="P1444" s="2" t="str">
        <f ca="1">IF(INDEX(Sheet1!D:D,Table2[[#This Row],[//]])="","",INDEX(Sheet1!D:D,Table2[[#This Row],[//]]))</f>
        <v>pc</v>
      </c>
      <c r="Q1444" s="2" t="str">
        <f ca="1">IF(INDEX(Sheet1!E:E,Table2[[#This Row],[//]])="","",INDEX(Sheet1!E:E,Table2[[#This Row],[//]]))</f>
        <v>++</v>
      </c>
    </row>
    <row r="1445" spans="1:17" x14ac:dyDescent="0.25">
      <c r="A1445" s="2">
        <f>IF(OR(Sheet1!A1445=Table1[[#Headers],[NAMA BARANG "JOYKO"]],Sheet1!A1445=""),"",ROW(Sheet1!A1445))</f>
        <v>1445</v>
      </c>
      <c r="B1445" s="2">
        <f>IF(Table1[[#This Row],[NAMA BARANG "JOYKO"]]="","",COUNT(B$2:B1444)+1)</f>
        <v>1363</v>
      </c>
      <c r="C1445" s="2" t="str">
        <f>INDEX(Sheet1!A:A,INDEX(Table1[NAMA BARANG "JOYKO"],MATCH(ROW()-2,Table1[1])))</f>
        <v>Scissor SC-845JA</v>
      </c>
      <c r="D1445" s="2" t="str">
        <f t="shared" si="22"/>
        <v>C2:C1444</v>
      </c>
      <c r="E1445" s="2">
        <f ca="1">IF(_xlfn.IFNA(MATCH(Table1[[#This Row],[2]],INDIRECT(Table1[[#This Row],[3]]),0),0)=0,INDEX(Table1[NAMA BARANG "JOYKO"],MATCH(ROW()-2,Table1[1])),"")</f>
        <v>1529</v>
      </c>
      <c r="F1445" s="2">
        <f ca="1">IF(Table1[4]="","",COUNT(F$2:F1444)+1)</f>
        <v>1416</v>
      </c>
      <c r="G1445" s="2" t="str">
        <f ca="1">CELL("FORMAT",Table1[7])</f>
        <v>G</v>
      </c>
      <c r="H1445" s="2"/>
      <c r="I1445" s="2"/>
      <c r="J1445" s="2"/>
      <c r="L1445">
        <f ca="1">INDEX(Table1[4],MATCH(ROW()-2,Table1[5]))</f>
        <v>1560</v>
      </c>
      <c r="M1445" t="str">
        <f ca="1">INDEX(Sheet1!A:A,Table2[[#This Row],[//]])</f>
        <v>Sharpener A-78 (Viking)</v>
      </c>
      <c r="N1445" t="str">
        <f ca="1">IF(INDEX(Sheet1!B:B,Table2[[#This Row],[//]])="","",INDEX(Sheet1!B:B,Table2[[#This Row],[//]]))</f>
        <v>72 pcs</v>
      </c>
      <c r="O1445" s="4">
        <f ca="1">IF(INDEX(Sheet1!C:C,Table2[[#This Row],[//]])="","",INDEX(Sheet1!C:C,Table2[[#This Row],[//]]))</f>
        <v>30000</v>
      </c>
      <c r="P1445" s="2" t="str">
        <f ca="1">IF(INDEX(Sheet1!D:D,Table2[[#This Row],[//]])="","",INDEX(Sheet1!D:D,Table2[[#This Row],[//]]))</f>
        <v>pc</v>
      </c>
      <c r="Q1445" s="2" t="str">
        <f ca="1">IF(INDEX(Sheet1!E:E,Table2[[#This Row],[//]])="","",INDEX(Sheet1!E:E,Table2[[#This Row],[//]]))</f>
        <v>++</v>
      </c>
    </row>
    <row r="1446" spans="1:17" x14ac:dyDescent="0.25">
      <c r="A1446" s="2">
        <f>IF(OR(Sheet1!A1446=Table1[[#Headers],[NAMA BARANG "JOYKO"]],Sheet1!A1446=""),"",ROW(Sheet1!A1446))</f>
        <v>1446</v>
      </c>
      <c r="B1446" s="2">
        <f>IF(Table1[[#This Row],[NAMA BARANG "JOYKO"]]="","",COUNT(B$2:B1445)+1)</f>
        <v>1364</v>
      </c>
      <c r="C1446" s="2" t="str">
        <f>INDEX(Sheet1!A:A,INDEX(Table1[NAMA BARANG "JOYKO"],MATCH(ROW()-2,Table1[1])))</f>
        <v>Scissor SC-848JA</v>
      </c>
      <c r="D1446" s="2" t="str">
        <f t="shared" si="22"/>
        <v>C2:C1445</v>
      </c>
      <c r="E1446" s="2">
        <f ca="1">IF(_xlfn.IFNA(MATCH(Table1[[#This Row],[2]],INDIRECT(Table1[[#This Row],[3]]),0),0)=0,INDEX(Table1[NAMA BARANG "JOYKO"],MATCH(ROW()-2,Table1[1])),"")</f>
        <v>1530</v>
      </c>
      <c r="F1446" s="2">
        <f ca="1">IF(Table1[4]="","",COUNT(F$2:F1445)+1)</f>
        <v>1417</v>
      </c>
      <c r="G1446" s="2" t="str">
        <f ca="1">CELL("FORMAT",Table1[7])</f>
        <v>G</v>
      </c>
      <c r="H1446" s="2"/>
      <c r="I1446" s="2"/>
      <c r="J1446" s="2"/>
      <c r="L1446">
        <f ca="1">INDEX(Table1[4],MATCH(ROW()-2,Table1[5]))</f>
        <v>1561</v>
      </c>
      <c r="M1446" t="str">
        <f ca="1">INDEX(Sheet1!A:A,Table2[[#This Row],[//]])</f>
        <v>Sharpener A-80 (Mobil)</v>
      </c>
      <c r="N1446" t="str">
        <f ca="1">IF(INDEX(Sheet1!B:B,Table2[[#This Row],[//]])="","",INDEX(Sheet1!B:B,Table2[[#This Row],[//]]))</f>
        <v>72 pcs</v>
      </c>
      <c r="O1446" s="4">
        <f ca="1">IF(INDEX(Sheet1!C:C,Table2[[#This Row],[//]])="","",INDEX(Sheet1!C:C,Table2[[#This Row],[//]]))</f>
        <v>30500</v>
      </c>
      <c r="P1446" s="2" t="str">
        <f ca="1">IF(INDEX(Sheet1!D:D,Table2[[#This Row],[//]])="","",INDEX(Sheet1!D:D,Table2[[#This Row],[//]]))</f>
        <v>pc</v>
      </c>
      <c r="Q1446" s="2" t="str">
        <f ca="1">IF(INDEX(Sheet1!E:E,Table2[[#This Row],[//]])="","",INDEX(Sheet1!E:E,Table2[[#This Row],[//]]))</f>
        <v>++</v>
      </c>
    </row>
    <row r="1447" spans="1:17" x14ac:dyDescent="0.25">
      <c r="A1447" s="2">
        <f>IF(OR(Sheet1!A1447=Table1[[#Headers],[NAMA BARANG "JOYKO"]],Sheet1!A1447=""),"",ROW(Sheet1!A1447))</f>
        <v>1447</v>
      </c>
      <c r="B1447" s="2">
        <f>IF(Table1[[#This Row],[NAMA BARANG "JOYKO"]]="","",COUNT(B$2:B1446)+1)</f>
        <v>1365</v>
      </c>
      <c r="C1447" s="2" t="str">
        <f>INDEX(Sheet1!A:A,INDEX(Table1[NAMA BARANG "JOYKO"],MATCH(ROW()-2,Table1[1])))</f>
        <v>Scissor ZZ-525JA (3 pcs, Gerigi)</v>
      </c>
      <c r="D1447" s="2" t="str">
        <f t="shared" si="22"/>
        <v>C2:C1446</v>
      </c>
      <c r="E1447" s="2">
        <f ca="1">IF(_xlfn.IFNA(MATCH(Table1[[#This Row],[2]],INDIRECT(Table1[[#This Row],[3]]),0),0)=0,INDEX(Table1[NAMA BARANG "JOYKO"],MATCH(ROW()-2,Table1[1])),"")</f>
        <v>1531</v>
      </c>
      <c r="F1447" s="2">
        <f ca="1">IF(Table1[4]="","",COUNT(F$2:F1446)+1)</f>
        <v>1418</v>
      </c>
      <c r="G1447" s="2" t="str">
        <f ca="1">CELL("FORMAT",Table1[7])</f>
        <v>G</v>
      </c>
      <c r="H1447" s="2"/>
      <c r="I1447" s="2"/>
      <c r="J1447" s="2"/>
      <c r="L1447">
        <f ca="1">INDEX(Table1[4],MATCH(ROW()-2,Table1[5]))</f>
        <v>1562</v>
      </c>
      <c r="M1447" t="str">
        <f ca="1">INDEX(Sheet1!A:A,Table2[[#This Row],[//]])</f>
        <v>Sharpener A-92 (Rumah)</v>
      </c>
      <c r="N1447" t="str">
        <f ca="1">IF(INDEX(Sheet1!B:B,Table2[[#This Row],[//]])="","",INDEX(Sheet1!B:B,Table2[[#This Row],[//]]))</f>
        <v>72 pcs</v>
      </c>
      <c r="O1447" s="4">
        <f ca="1">IF(INDEX(Sheet1!C:C,Table2[[#This Row],[//]])="","",INDEX(Sheet1!C:C,Table2[[#This Row],[//]]))</f>
        <v>27000</v>
      </c>
      <c r="P1447" s="2" t="str">
        <f ca="1">IF(INDEX(Sheet1!D:D,Table2[[#This Row],[//]])="","",INDEX(Sheet1!D:D,Table2[[#This Row],[//]]))</f>
        <v>pc</v>
      </c>
      <c r="Q1447" s="2" t="str">
        <f ca="1">IF(INDEX(Sheet1!E:E,Table2[[#This Row],[//]])="","",INDEX(Sheet1!E:E,Table2[[#This Row],[//]]))</f>
        <v>++</v>
      </c>
    </row>
    <row r="1448" spans="1:17" x14ac:dyDescent="0.25">
      <c r="A1448" s="2">
        <f>IF(OR(Sheet1!A1448=Table1[[#Headers],[NAMA BARANG "JOYKO"]],Sheet1!A1448=""),"",ROW(Sheet1!A1448))</f>
        <v>1448</v>
      </c>
      <c r="B1448" s="2">
        <f>IF(Table1[[#This Row],[NAMA BARANG "JOYKO"]]="","",COUNT(B$2:B1447)+1)</f>
        <v>1366</v>
      </c>
      <c r="C1448" s="2" t="str">
        <f>INDEX(Sheet1!A:A,INDEX(Table1[NAMA BARANG "JOYKO"],MATCH(ROW()-2,Table1[1])))</f>
        <v>SEALER</v>
      </c>
      <c r="D1448" s="2" t="str">
        <f t="shared" si="22"/>
        <v>C2:C1447</v>
      </c>
      <c r="E1448" s="2">
        <f ca="1">IF(_xlfn.IFNA(MATCH(Table1[[#This Row],[2]],INDIRECT(Table1[[#This Row],[3]]),0),0)=0,INDEX(Table1[NAMA BARANG "JOYKO"],MATCH(ROW()-2,Table1[1])),"")</f>
        <v>1532</v>
      </c>
      <c r="F1448" s="2">
        <f ca="1">IF(Table1[4]="","",COUNT(F$2:F1447)+1)</f>
        <v>1419</v>
      </c>
      <c r="G1448" s="2" t="str">
        <f ca="1">CELL("FORMAT",Table1[7])</f>
        <v>G</v>
      </c>
      <c r="H1448" s="2"/>
      <c r="I1448" s="2"/>
      <c r="J1448" s="2"/>
      <c r="L1448">
        <f ca="1">INDEX(Table1[4],MATCH(ROW()-2,Table1[5]))</f>
        <v>1563</v>
      </c>
      <c r="M1448" t="str">
        <f ca="1">INDEX(Sheet1!A:A,Table2[[#This Row],[//]])</f>
        <v>Sharpener A-99 (Ransel)</v>
      </c>
      <c r="N1448" t="str">
        <f ca="1">IF(INDEX(Sheet1!B:B,Table2[[#This Row],[//]])="","",INDEX(Sheet1!B:B,Table2[[#This Row],[//]]))</f>
        <v>72 pcs</v>
      </c>
      <c r="O1448" s="4">
        <f ca="1">IF(INDEX(Sheet1!C:C,Table2[[#This Row],[//]])="","",INDEX(Sheet1!C:C,Table2[[#This Row],[//]]))</f>
        <v>23000</v>
      </c>
      <c r="P1448" s="2" t="str">
        <f ca="1">IF(INDEX(Sheet1!D:D,Table2[[#This Row],[//]])="","",INDEX(Sheet1!D:D,Table2[[#This Row],[//]]))</f>
        <v>pc</v>
      </c>
      <c r="Q1448" s="2" t="str">
        <f ca="1">IF(INDEX(Sheet1!E:E,Table2[[#This Row],[//]])="","",INDEX(Sheet1!E:E,Table2[[#This Row],[//]]))</f>
        <v>++</v>
      </c>
    </row>
    <row r="1449" spans="1:17" x14ac:dyDescent="0.25">
      <c r="A1449" s="2">
        <f>IF(OR(Sheet1!A1449=Table1[[#Headers],[NAMA BARANG "JOYKO"]],Sheet1!A1449=""),"",ROW(Sheet1!A1449))</f>
        <v>1449</v>
      </c>
      <c r="B1449" s="2">
        <f>IF(Table1[[#This Row],[NAMA BARANG "JOYKO"]]="","",COUNT(B$2:B1448)+1)</f>
        <v>1367</v>
      </c>
      <c r="C1449" s="2" t="str">
        <f>INDEX(Sheet1!A:A,INDEX(Table1[NAMA BARANG "JOYKO"],MATCH(ROW()-2,Table1[1])))</f>
        <v>Impulse Heat Sealer IS-915</v>
      </c>
      <c r="D1449" s="2" t="str">
        <f t="shared" si="22"/>
        <v>C2:C1448</v>
      </c>
      <c r="E1449" s="2">
        <f ca="1">IF(_xlfn.IFNA(MATCH(Table1[[#This Row],[2]],INDIRECT(Table1[[#This Row],[3]]),0),0)=0,INDEX(Table1[NAMA BARANG "JOYKO"],MATCH(ROW()-2,Table1[1])),"")</f>
        <v>1533</v>
      </c>
      <c r="F1449" s="2">
        <f ca="1">IF(Table1[4]="","",COUNT(F$2:F1448)+1)</f>
        <v>1420</v>
      </c>
      <c r="G1449" s="2" t="str">
        <f ca="1">CELL("FORMAT",Table1[7])</f>
        <v>G</v>
      </c>
      <c r="H1449" s="2"/>
      <c r="I1449" s="2"/>
      <c r="J1449" s="2"/>
      <c r="L1449">
        <f ca="1">INDEX(Table1[4],MATCH(ROW()-2,Table1[5]))</f>
        <v>1564</v>
      </c>
      <c r="M1449" t="str">
        <f ca="1">INDEX(Sheet1!A:A,Table2[[#This Row],[//]])</f>
        <v>Sharpener A-102 (Astronot)</v>
      </c>
      <c r="N1449" t="str">
        <f ca="1">IF(INDEX(Sheet1!B:B,Table2[[#This Row],[//]])="","",INDEX(Sheet1!B:B,Table2[[#This Row],[//]]))</f>
        <v>72 pcs</v>
      </c>
      <c r="O1449" s="4">
        <f ca="1">IF(INDEX(Sheet1!C:C,Table2[[#This Row],[//]])="","",INDEX(Sheet1!C:C,Table2[[#This Row],[//]]))</f>
        <v>30000</v>
      </c>
      <c r="P1449" s="2" t="str">
        <f ca="1">IF(INDEX(Sheet1!D:D,Table2[[#This Row],[//]])="","",INDEX(Sheet1!D:D,Table2[[#This Row],[//]]))</f>
        <v>pc</v>
      </c>
      <c r="Q1449" s="2" t="str">
        <f ca="1">IF(INDEX(Sheet1!E:E,Table2[[#This Row],[//]])="","",INDEX(Sheet1!E:E,Table2[[#This Row],[//]]))</f>
        <v>++</v>
      </c>
    </row>
    <row r="1450" spans="1:17" x14ac:dyDescent="0.25">
      <c r="A1450" s="2">
        <f>IF(OR(Sheet1!A1450=Table1[[#Headers],[NAMA BARANG "JOYKO"]],Sheet1!A1450=""),"",ROW(Sheet1!A1450))</f>
        <v>1450</v>
      </c>
      <c r="B1450" s="2">
        <f>IF(Table1[[#This Row],[NAMA BARANG "JOYKO"]]="","",COUNT(B$2:B1449)+1)</f>
        <v>1368</v>
      </c>
      <c r="C1450" s="2" t="str">
        <f>INDEX(Sheet1!A:A,INDEX(Table1[NAMA BARANG "JOYKO"],MATCH(ROW()-2,Table1[1])))</f>
        <v>Impulse Heat Sealer IS-916</v>
      </c>
      <c r="D1450" s="2" t="str">
        <f t="shared" si="22"/>
        <v>C2:C1449</v>
      </c>
      <c r="E1450" s="2">
        <f ca="1">IF(_xlfn.IFNA(MATCH(Table1[[#This Row],[2]],INDIRECT(Table1[[#This Row],[3]]),0),0)=0,INDEX(Table1[NAMA BARANG "JOYKO"],MATCH(ROW()-2,Table1[1])),"")</f>
        <v>1534</v>
      </c>
      <c r="F1450" s="2">
        <f ca="1">IF(Table1[4]="","",COUNT(F$2:F1449)+1)</f>
        <v>1421</v>
      </c>
      <c r="G1450" s="2" t="str">
        <f ca="1">CELL("FORMAT",Table1[7])</f>
        <v>G</v>
      </c>
      <c r="H1450" s="2"/>
      <c r="I1450" s="2"/>
      <c r="J1450" s="2"/>
      <c r="L1450">
        <f ca="1">INDEX(Table1[4],MATCH(ROW()-2,Table1[5]))</f>
        <v>1565</v>
      </c>
      <c r="M1450" t="str">
        <f ca="1">INDEX(Sheet1!A:A,Table2[[#This Row],[//]])</f>
        <v>Sharpener A-108 (RM.Jepang)</v>
      </c>
      <c r="N1450" t="str">
        <f ca="1">IF(INDEX(Sheet1!B:B,Table2[[#This Row],[//]])="","",INDEX(Sheet1!B:B,Table2[[#This Row],[//]]))</f>
        <v>72 pcs</v>
      </c>
      <c r="O1450" s="4">
        <f ca="1">IF(INDEX(Sheet1!C:C,Table2[[#This Row],[//]])="","",INDEX(Sheet1!C:C,Table2[[#This Row],[//]]))</f>
        <v>23500</v>
      </c>
      <c r="P1450" s="2" t="str">
        <f ca="1">IF(INDEX(Sheet1!D:D,Table2[[#This Row],[//]])="","",INDEX(Sheet1!D:D,Table2[[#This Row],[//]]))</f>
        <v>pc</v>
      </c>
      <c r="Q1450" s="2" t="str">
        <f ca="1">IF(INDEX(Sheet1!E:E,Table2[[#This Row],[//]])="","",INDEX(Sheet1!E:E,Table2[[#This Row],[//]]))</f>
        <v>++</v>
      </c>
    </row>
    <row r="1451" spans="1:17" x14ac:dyDescent="0.25">
      <c r="A1451" s="2">
        <f>IF(OR(Sheet1!A1451=Table1[[#Headers],[NAMA BARANG "JOYKO"]],Sheet1!A1451=""),"",ROW(Sheet1!A1451))</f>
        <v>1451</v>
      </c>
      <c r="B1451" s="2">
        <f>IF(Table1[[#This Row],[NAMA BARANG "JOYKO"]]="","",COUNT(B$2:B1450)+1)</f>
        <v>1369</v>
      </c>
      <c r="C1451" s="2" t="str">
        <f>INDEX(Sheet1!A:A,INDEX(Table1[NAMA BARANG "JOYKO"],MATCH(ROW()-2,Table1[1])))</f>
        <v>Impulse Heat Sealer IS-917</v>
      </c>
      <c r="D1451" s="2" t="str">
        <f t="shared" si="22"/>
        <v>C2:C1450</v>
      </c>
      <c r="E1451" s="2">
        <f ca="1">IF(_xlfn.IFNA(MATCH(Table1[[#This Row],[2]],INDIRECT(Table1[[#This Row],[3]]),0),0)=0,INDEX(Table1[NAMA BARANG "JOYKO"],MATCH(ROW()-2,Table1[1])),"")</f>
        <v>1535</v>
      </c>
      <c r="F1451" s="2">
        <f ca="1">IF(Table1[4]="","",COUNT(F$2:F1450)+1)</f>
        <v>1422</v>
      </c>
      <c r="G1451" s="2" t="str">
        <f ca="1">CELL("FORMAT",Table1[7])</f>
        <v>G</v>
      </c>
      <c r="H1451" s="2"/>
      <c r="I1451" s="2"/>
      <c r="J1451" s="2"/>
      <c r="L1451">
        <f ca="1">INDEX(Table1[4],MATCH(ROW()-2,Table1[5]))</f>
        <v>1566</v>
      </c>
      <c r="M1451" t="str">
        <f ca="1">INDEX(Sheet1!A:A,Table2[[#This Row],[//]])</f>
        <v>Sharpener A-111</v>
      </c>
      <c r="N1451" t="str">
        <f ca="1">IF(INDEX(Sheet1!B:B,Table2[[#This Row],[//]])="","",INDEX(Sheet1!B:B,Table2[[#This Row],[//]]))</f>
        <v>96 pcs</v>
      </c>
      <c r="O1451" s="4">
        <f ca="1">IF(INDEX(Sheet1!C:C,Table2[[#This Row],[//]])="","",INDEX(Sheet1!C:C,Table2[[#This Row],[//]]))</f>
        <v>18500</v>
      </c>
      <c r="P1451" s="2" t="str">
        <f ca="1">IF(INDEX(Sheet1!D:D,Table2[[#This Row],[//]])="","",INDEX(Sheet1!D:D,Table2[[#This Row],[//]]))</f>
        <v>pc</v>
      </c>
      <c r="Q1451" s="2" t="str">
        <f ca="1">IF(INDEX(Sheet1!E:E,Table2[[#This Row],[//]])="","",INDEX(Sheet1!E:E,Table2[[#This Row],[//]]))</f>
        <v>++</v>
      </c>
    </row>
    <row r="1452" spans="1:17" x14ac:dyDescent="0.25">
      <c r="A1452" s="2">
        <f>IF(OR(Sheet1!A1452=Table1[[#Headers],[NAMA BARANG "JOYKO"]],Sheet1!A1452=""),"",ROW(Sheet1!A1452))</f>
        <v>1452</v>
      </c>
      <c r="B1452" s="2">
        <f>IF(Table1[[#This Row],[NAMA BARANG "JOYKO"]]="","",COUNT(B$2:B1451)+1)</f>
        <v>1370</v>
      </c>
      <c r="C1452" s="2" t="str">
        <f>INDEX(Sheet1!A:A,INDEX(Table1[NAMA BARANG "JOYKO"],MATCH(ROW()-2,Table1[1])))</f>
        <v>SHARPENER</v>
      </c>
      <c r="D1452" s="2" t="str">
        <f t="shared" si="22"/>
        <v>C2:C1451</v>
      </c>
      <c r="E1452" s="2">
        <f ca="1">IF(_xlfn.IFNA(MATCH(Table1[[#This Row],[2]],INDIRECT(Table1[[#This Row],[3]]),0),0)=0,INDEX(Table1[NAMA BARANG "JOYKO"],MATCH(ROW()-2,Table1[1])),"")</f>
        <v>1536</v>
      </c>
      <c r="F1452" s="2">
        <f ca="1">IF(Table1[4]="","",COUNT(F$2:F1451)+1)</f>
        <v>1423</v>
      </c>
      <c r="G1452" s="2" t="str">
        <f ca="1">CELL("FORMAT",Table1[7])</f>
        <v>G</v>
      </c>
      <c r="H1452" s="2"/>
      <c r="I1452" s="2"/>
      <c r="J1452" s="2"/>
      <c r="L1452">
        <f ca="1">INDEX(Table1[4],MATCH(ROW()-2,Table1[5]))</f>
        <v>1567</v>
      </c>
      <c r="M1452" t="str">
        <f ca="1">INDEX(Sheet1!A:A,Table2[[#This Row],[//]])</f>
        <v>Sharpener A-113 (Juice)</v>
      </c>
      <c r="N1452" t="str">
        <f ca="1">IF(INDEX(Sheet1!B:B,Table2[[#This Row],[//]])="","",INDEX(Sheet1!B:B,Table2[[#This Row],[//]]))</f>
        <v>96 pcs</v>
      </c>
      <c r="O1452" s="4">
        <f ca="1">IF(INDEX(Sheet1!C:C,Table2[[#This Row],[//]])="","",INDEX(Sheet1!C:C,Table2[[#This Row],[//]]))</f>
        <v>24500</v>
      </c>
      <c r="P1452" s="2" t="str">
        <f ca="1">IF(INDEX(Sheet1!D:D,Table2[[#This Row],[//]])="","",INDEX(Sheet1!D:D,Table2[[#This Row],[//]]))</f>
        <v>pc</v>
      </c>
      <c r="Q1452" s="2" t="str">
        <f ca="1">IF(INDEX(Sheet1!E:E,Table2[[#This Row],[//]])="","",INDEX(Sheet1!E:E,Table2[[#This Row],[//]]))</f>
        <v>++</v>
      </c>
    </row>
    <row r="1453" spans="1:17" x14ac:dyDescent="0.25">
      <c r="A1453" s="2">
        <f>IF(OR(Sheet1!A1453=Table1[[#Headers],[NAMA BARANG "JOYKO"]],Sheet1!A1453=""),"",ROW(Sheet1!A1453))</f>
        <v>1453</v>
      </c>
      <c r="B1453" s="2">
        <f>IF(Table1[[#This Row],[NAMA BARANG "JOYKO"]]="","",COUNT(B$2:B1452)+1)</f>
        <v>1371</v>
      </c>
      <c r="C1453" s="2" t="str">
        <f>INDEX(Sheet1!A:A,INDEX(Table1[NAMA BARANG "JOYKO"],MATCH(ROW()-2,Table1[1])))</f>
        <v>Sharpener A-0A</v>
      </c>
      <c r="D1453" s="2" t="str">
        <f t="shared" si="22"/>
        <v>C2:C1452</v>
      </c>
      <c r="E1453" s="2">
        <f ca="1">IF(_xlfn.IFNA(MATCH(Table1[[#This Row],[2]],INDIRECT(Table1[[#This Row],[3]]),0),0)=0,INDEX(Table1[NAMA BARANG "JOYKO"],MATCH(ROW()-2,Table1[1])),"")</f>
        <v>1537</v>
      </c>
      <c r="F1453" s="2">
        <f ca="1">IF(Table1[4]="","",COUNT(F$2:F1452)+1)</f>
        <v>1424</v>
      </c>
      <c r="G1453" s="2" t="str">
        <f ca="1">CELL("FORMAT",Table1[7])</f>
        <v>G</v>
      </c>
      <c r="H1453" s="2"/>
      <c r="I1453" s="2"/>
      <c r="J1453" s="2"/>
      <c r="L1453">
        <f ca="1">INDEX(Table1[4],MATCH(ROW()-2,Table1[5]))</f>
        <v>1568</v>
      </c>
      <c r="M1453" t="str">
        <f ca="1">INDEX(Sheet1!A:A,Table2[[#This Row],[//]])</f>
        <v>Sharpener A-127 (Robot)</v>
      </c>
      <c r="N1453" t="str">
        <f ca="1">IF(INDEX(Sheet1!B:B,Table2[[#This Row],[//]])="","",INDEX(Sheet1!B:B,Table2[[#This Row],[//]]))</f>
        <v>96 pcs</v>
      </c>
      <c r="O1453" s="4">
        <f ca="1">IF(INDEX(Sheet1!C:C,Table2[[#This Row],[//]])="","",INDEX(Sheet1!C:C,Table2[[#This Row],[//]]))</f>
        <v>29000</v>
      </c>
      <c r="P1453" s="2" t="str">
        <f ca="1">IF(INDEX(Sheet1!D:D,Table2[[#This Row],[//]])="","",INDEX(Sheet1!D:D,Table2[[#This Row],[//]]))</f>
        <v>pc</v>
      </c>
      <c r="Q1453" s="2" t="str">
        <f ca="1">IF(INDEX(Sheet1!E:E,Table2[[#This Row],[//]])="","",INDEX(Sheet1!E:E,Table2[[#This Row],[//]]))</f>
        <v>++</v>
      </c>
    </row>
    <row r="1454" spans="1:17" x14ac:dyDescent="0.25">
      <c r="A1454" s="2">
        <f>IF(OR(Sheet1!A1454=Table1[[#Headers],[NAMA BARANG "JOYKO"]],Sheet1!A1454=""),"",ROW(Sheet1!A1454))</f>
        <v>1454</v>
      </c>
      <c r="B1454" s="2">
        <f>IF(Table1[[#This Row],[NAMA BARANG "JOYKO"]]="","",COUNT(B$2:B1453)+1)</f>
        <v>1372</v>
      </c>
      <c r="C1454" s="2" t="str">
        <f>INDEX(Sheet1!A:A,INDEX(Table1[NAMA BARANG "JOYKO"],MATCH(ROW()-2,Table1[1])))</f>
        <v>Sharpener A-2A (Fancy)</v>
      </c>
      <c r="D1454" s="2" t="str">
        <f t="shared" si="22"/>
        <v>C2:C1453</v>
      </c>
      <c r="E1454" s="2">
        <f ca="1">IF(_xlfn.IFNA(MATCH(Table1[[#This Row],[2]],INDIRECT(Table1[[#This Row],[3]]),0),0)=0,INDEX(Table1[NAMA BARANG "JOYKO"],MATCH(ROW()-2,Table1[1])),"")</f>
        <v>1538</v>
      </c>
      <c r="F1454" s="2">
        <f ca="1">IF(Table1[4]="","",COUNT(F$2:F1453)+1)</f>
        <v>1425</v>
      </c>
      <c r="G1454" s="2" t="str">
        <f ca="1">CELL("FORMAT",Table1[7])</f>
        <v>G</v>
      </c>
      <c r="H1454" s="2"/>
      <c r="I1454" s="2"/>
      <c r="J1454" s="2"/>
      <c r="L1454">
        <f ca="1">INDEX(Table1[4],MATCH(ROW()-2,Table1[5]))</f>
        <v>1569</v>
      </c>
      <c r="M1454" t="str">
        <f ca="1">INDEX(Sheet1!A:A,Table2[[#This Row],[//]])</f>
        <v>Sharpener A-130 (Savana)</v>
      </c>
      <c r="N1454" t="str">
        <f ca="1">IF(INDEX(Sheet1!B:B,Table2[[#This Row],[//]])="","",INDEX(Sheet1!B:B,Table2[[#This Row],[//]]))</f>
        <v>96 pcs</v>
      </c>
      <c r="O1454" s="4">
        <f ca="1">IF(INDEX(Sheet1!C:C,Table2[[#This Row],[//]])="","",INDEX(Sheet1!C:C,Table2[[#This Row],[//]]))</f>
        <v>18500</v>
      </c>
      <c r="P1454" s="2" t="str">
        <f ca="1">IF(INDEX(Sheet1!D:D,Table2[[#This Row],[//]])="","",INDEX(Sheet1!D:D,Table2[[#This Row],[//]]))</f>
        <v>pc</v>
      </c>
      <c r="Q1454" s="2" t="str">
        <f ca="1">IF(INDEX(Sheet1!E:E,Table2[[#This Row],[//]])="","",INDEX(Sheet1!E:E,Table2[[#This Row],[//]]))</f>
        <v>++</v>
      </c>
    </row>
    <row r="1455" spans="1:17" x14ac:dyDescent="0.25">
      <c r="A1455" s="2">
        <f>IF(OR(Sheet1!A1455=Table1[[#Headers],[NAMA BARANG "JOYKO"]],Sheet1!A1455=""),"",ROW(Sheet1!A1455))</f>
        <v>1455</v>
      </c>
      <c r="B1455" s="2">
        <f>IF(Table1[[#This Row],[NAMA BARANG "JOYKO"]]="","",COUNT(B$2:B1454)+1)</f>
        <v>1373</v>
      </c>
      <c r="C1455" s="2" t="str">
        <f>INDEX(Sheet1!A:A,INDEX(Table1[NAMA BARANG "JOYKO"],MATCH(ROW()-2,Table1[1])))</f>
        <v>Sharpener A-3 (Fancy)</v>
      </c>
      <c r="D1455" s="2" t="str">
        <f t="shared" si="22"/>
        <v>C2:C1454</v>
      </c>
      <c r="E1455" s="2">
        <f ca="1">IF(_xlfn.IFNA(MATCH(Table1[[#This Row],[2]],INDIRECT(Table1[[#This Row],[3]]),0),0)=0,INDEX(Table1[NAMA BARANG "JOYKO"],MATCH(ROW()-2,Table1[1])),"")</f>
        <v>1539</v>
      </c>
      <c r="F1455" s="2">
        <f ca="1">IF(Table1[4]="","",COUNT(F$2:F1454)+1)</f>
        <v>1426</v>
      </c>
      <c r="G1455" s="2" t="str">
        <f ca="1">CELL("FORMAT",Table1[7])</f>
        <v>G</v>
      </c>
      <c r="H1455" s="2"/>
      <c r="I1455" s="2"/>
      <c r="J1455" s="2"/>
      <c r="L1455">
        <f ca="1">INDEX(Table1[4],MATCH(ROW()-2,Table1[5]))</f>
        <v>1570</v>
      </c>
      <c r="M1455" t="str">
        <f ca="1">INDEX(Sheet1!A:A,Table2[[#This Row],[//]])</f>
        <v xml:space="preserve">Sharpener A-131 </v>
      </c>
      <c r="N1455" t="str">
        <f ca="1">IF(INDEX(Sheet1!B:B,Table2[[#This Row],[//]])="","",INDEX(Sheet1!B:B,Table2[[#This Row],[//]]))</f>
        <v>96 pcs</v>
      </c>
      <c r="O1455" s="4">
        <f ca="1">IF(INDEX(Sheet1!C:C,Table2[[#This Row],[//]])="","",INDEX(Sheet1!C:C,Table2[[#This Row],[//]]))</f>
        <v>25300</v>
      </c>
      <c r="P1455" s="2" t="str">
        <f ca="1">IF(INDEX(Sheet1!D:D,Table2[[#This Row],[//]])="","",INDEX(Sheet1!D:D,Table2[[#This Row],[//]]))</f>
        <v>pc</v>
      </c>
      <c r="Q1455" s="2" t="str">
        <f ca="1">IF(INDEX(Sheet1!E:E,Table2[[#This Row],[//]])="","",INDEX(Sheet1!E:E,Table2[[#This Row],[//]]))</f>
        <v>++</v>
      </c>
    </row>
    <row r="1456" spans="1:17" x14ac:dyDescent="0.25">
      <c r="A1456" s="2">
        <f>IF(OR(Sheet1!A1456=Table1[[#Headers],[NAMA BARANG "JOYKO"]],Sheet1!A1456=""),"",ROW(Sheet1!A1456))</f>
        <v>1456</v>
      </c>
      <c r="B1456" s="2">
        <f>IF(Table1[[#This Row],[NAMA BARANG "JOYKO"]]="","",COUNT(B$2:B1455)+1)</f>
        <v>1374</v>
      </c>
      <c r="C1456" s="2" t="str">
        <f>INDEX(Sheet1!A:A,INDEX(Table1[NAMA BARANG "JOYKO"],MATCH(ROW()-2,Table1[1])))</f>
        <v>SHARPENER</v>
      </c>
      <c r="D1456" s="2" t="str">
        <f t="shared" si="22"/>
        <v>C2:C1455</v>
      </c>
      <c r="E1456" s="2" t="str">
        <f ca="1">IF(_xlfn.IFNA(MATCH(Table1[[#This Row],[2]],INDIRECT(Table1[[#This Row],[3]]),0),0)=0,INDEX(Table1[NAMA BARANG "JOYKO"],MATCH(ROW()-2,Table1[1])),"")</f>
        <v/>
      </c>
      <c r="F1456" s="2" t="str">
        <f ca="1">IF(Table1[4]="","",COUNT(F$2:F1455)+1)</f>
        <v/>
      </c>
      <c r="G1456" s="2" t="str">
        <f ca="1">CELL("FORMAT",Table1[7])</f>
        <v>G</v>
      </c>
      <c r="H1456" s="2"/>
      <c r="I1456" s="2"/>
      <c r="J1456" s="2"/>
      <c r="L1456">
        <f ca="1">INDEX(Table1[4],MATCH(ROW()-2,Table1[5]))</f>
        <v>1571</v>
      </c>
      <c r="M1456" t="str">
        <f ca="1">INDEX(Sheet1!A:A,Table2[[#This Row],[//]])</f>
        <v>Sharpener A-132 (Auto)</v>
      </c>
      <c r="N1456" t="str">
        <f ca="1">IF(INDEX(Sheet1!B:B,Table2[[#This Row],[//]])="","",INDEX(Sheet1!B:B,Table2[[#This Row],[//]]))</f>
        <v>96 pcs</v>
      </c>
      <c r="O1456" s="4">
        <f ca="1">IF(INDEX(Sheet1!C:C,Table2[[#This Row],[//]])="","",INDEX(Sheet1!C:C,Table2[[#This Row],[//]]))</f>
        <v>23500</v>
      </c>
      <c r="P1456" s="2" t="str">
        <f ca="1">IF(INDEX(Sheet1!D:D,Table2[[#This Row],[//]])="","",INDEX(Sheet1!D:D,Table2[[#This Row],[//]]))</f>
        <v>pc</v>
      </c>
      <c r="Q1456" s="2" t="str">
        <f ca="1">IF(INDEX(Sheet1!E:E,Table2[[#This Row],[//]])="","",INDEX(Sheet1!E:E,Table2[[#This Row],[//]]))</f>
        <v>++</v>
      </c>
    </row>
    <row r="1457" spans="1:17" x14ac:dyDescent="0.25">
      <c r="A1457" s="2">
        <f>IF(OR(Sheet1!A1457=Table1[[#Headers],[NAMA BARANG "JOYKO"]],Sheet1!A1457=""),"",ROW(Sheet1!A1457))</f>
        <v>1457</v>
      </c>
      <c r="B1457" s="2">
        <f>IF(Table1[[#This Row],[NAMA BARANG "JOYKO"]]="","",COUNT(B$2:B1456)+1)</f>
        <v>1375</v>
      </c>
      <c r="C1457" s="2" t="str">
        <f>INDEX(Sheet1!A:A,INDEX(Table1[NAMA BARANG "JOYKO"],MATCH(ROW()-2,Table1[1])))</f>
        <v>Sharpener A-5A</v>
      </c>
      <c r="D1457" s="2" t="str">
        <f t="shared" si="22"/>
        <v>C2:C1456</v>
      </c>
      <c r="E1457" s="2">
        <f ca="1">IF(_xlfn.IFNA(MATCH(Table1[[#This Row],[2]],INDIRECT(Table1[[#This Row],[3]]),0),0)=0,INDEX(Table1[NAMA BARANG "JOYKO"],MATCH(ROW()-2,Table1[1])),"")</f>
        <v>1544</v>
      </c>
      <c r="F1457" s="2">
        <f ca="1">IF(Table1[4]="","",COUNT(F$2:F1456)+1)</f>
        <v>1427</v>
      </c>
      <c r="G1457" s="2" t="str">
        <f ca="1">CELL("FORMAT",Table1[7])</f>
        <v>G</v>
      </c>
      <c r="H1457" s="2"/>
      <c r="I1457" s="2"/>
      <c r="J1457" s="2"/>
      <c r="L1457">
        <f ca="1">INDEX(Table1[4],MATCH(ROW()-2,Table1[5]))</f>
        <v>1572</v>
      </c>
      <c r="M1457" t="str">
        <f ca="1">INDEX(Sheet1!A:A,Table2[[#This Row],[//]])</f>
        <v>Sharpener A-137</v>
      </c>
      <c r="N1457" t="str">
        <f ca="1">IF(INDEX(Sheet1!B:B,Table2[[#This Row],[//]])="","",INDEX(Sheet1!B:B,Table2[[#This Row],[//]]))</f>
        <v>60 pcs</v>
      </c>
      <c r="O1457" s="4">
        <f ca="1">IF(INDEX(Sheet1!C:C,Table2[[#This Row],[//]])="","",INDEX(Sheet1!C:C,Table2[[#This Row],[//]]))</f>
        <v>31000</v>
      </c>
      <c r="P1457" s="2" t="str">
        <f ca="1">IF(INDEX(Sheet1!D:D,Table2[[#This Row],[//]])="","",INDEX(Sheet1!D:D,Table2[[#This Row],[//]]))</f>
        <v>pc</v>
      </c>
      <c r="Q1457" s="2" t="str">
        <f ca="1">IF(INDEX(Sheet1!E:E,Table2[[#This Row],[//]])="","",INDEX(Sheet1!E:E,Table2[[#This Row],[//]]))</f>
        <v>++</v>
      </c>
    </row>
    <row r="1458" spans="1:17" x14ac:dyDescent="0.25">
      <c r="A1458" s="2">
        <f>IF(OR(Sheet1!A1458=Table1[[#Headers],[NAMA BARANG "JOYKO"]],Sheet1!A1458=""),"",ROW(Sheet1!A1458))</f>
        <v>1458</v>
      </c>
      <c r="B1458" s="2">
        <f>IF(Table1[[#This Row],[NAMA BARANG "JOYKO"]]="","",COUNT(B$2:B1457)+1)</f>
        <v>1376</v>
      </c>
      <c r="C1458" s="2" t="str">
        <f>INDEX(Sheet1!A:A,INDEX(Table1[NAMA BARANG "JOYKO"],MATCH(ROW()-2,Table1[1])))</f>
        <v>Sharpener A-5M</v>
      </c>
      <c r="D1458" s="2" t="str">
        <f t="shared" si="22"/>
        <v>C2:C1457</v>
      </c>
      <c r="E1458" s="2">
        <f ca="1">IF(_xlfn.IFNA(MATCH(Table1[[#This Row],[2]],INDIRECT(Table1[[#This Row],[3]]),0),0)=0,INDEX(Table1[NAMA BARANG "JOYKO"],MATCH(ROW()-2,Table1[1])),"")</f>
        <v>1545</v>
      </c>
      <c r="F1458" s="2">
        <f ca="1">IF(Table1[4]="","",COUNT(F$2:F1457)+1)</f>
        <v>1428</v>
      </c>
      <c r="G1458" s="2" t="str">
        <f ca="1">CELL("FORMAT",Table1[7])</f>
        <v>G</v>
      </c>
      <c r="H1458" s="2"/>
      <c r="I1458" s="2"/>
      <c r="J1458" s="2"/>
      <c r="L1458">
        <f ca="1">INDEX(Table1[4],MATCH(ROW()-2,Table1[5]))</f>
        <v>1573</v>
      </c>
      <c r="M1458" t="str">
        <f ca="1">INDEX(Sheet1!A:A,Table2[[#This Row],[//]])</f>
        <v>Sharpener A-138 (Panda)</v>
      </c>
      <c r="N1458" t="str">
        <f ca="1">IF(INDEX(Sheet1!B:B,Table2[[#This Row],[//]])="","",INDEX(Sheet1!B:B,Table2[[#This Row],[//]]))</f>
        <v>72 pcs</v>
      </c>
      <c r="O1458" s="4">
        <f ca="1">IF(INDEX(Sheet1!C:C,Table2[[#This Row],[//]])="","",INDEX(Sheet1!C:C,Table2[[#This Row],[//]]))</f>
        <v>20500</v>
      </c>
      <c r="P1458" s="2" t="str">
        <f ca="1">IF(INDEX(Sheet1!D:D,Table2[[#This Row],[//]])="","",INDEX(Sheet1!D:D,Table2[[#This Row],[//]]))</f>
        <v>pc</v>
      </c>
      <c r="Q1458" s="2" t="str">
        <f ca="1">IF(INDEX(Sheet1!E:E,Table2[[#This Row],[//]])="","",INDEX(Sheet1!E:E,Table2[[#This Row],[//]]))</f>
        <v>++</v>
      </c>
    </row>
    <row r="1459" spans="1:17" x14ac:dyDescent="0.25">
      <c r="A1459" s="2">
        <f>IF(OR(Sheet1!A1459=Table1[[#Headers],[NAMA BARANG "JOYKO"]],Sheet1!A1459=""),"",ROW(Sheet1!A1459))</f>
        <v>1459</v>
      </c>
      <c r="B1459" s="2">
        <f>IF(Table1[[#This Row],[NAMA BARANG "JOYKO"]]="","",COUNT(B$2:B1458)+1)</f>
        <v>1377</v>
      </c>
      <c r="C1459" s="2" t="str">
        <f>INDEX(Sheet1!A:A,INDEX(Table1[NAMA BARANG "JOYKO"],MATCH(ROW()-2,Table1[1])))</f>
        <v>Sharpener A-5L</v>
      </c>
      <c r="D1459" s="2" t="str">
        <f t="shared" si="22"/>
        <v>C2:C1458</v>
      </c>
      <c r="E1459" s="2">
        <f ca="1">IF(_xlfn.IFNA(MATCH(Table1[[#This Row],[2]],INDIRECT(Table1[[#This Row],[3]]),0),0)=0,INDEX(Table1[NAMA BARANG "JOYKO"],MATCH(ROW()-2,Table1[1])),"")</f>
        <v>1546</v>
      </c>
      <c r="F1459" s="2">
        <f ca="1">IF(Table1[4]="","",COUNT(F$2:F1458)+1)</f>
        <v>1429</v>
      </c>
      <c r="G1459" s="2" t="str">
        <f ca="1">CELL("FORMAT",Table1[7])</f>
        <v>G</v>
      </c>
      <c r="H1459" s="2"/>
      <c r="I1459" s="2"/>
      <c r="J1459" s="2"/>
      <c r="L1459">
        <f ca="1">INDEX(Table1[4],MATCH(ROW()-2,Table1[5]))</f>
        <v>1574</v>
      </c>
      <c r="M1459" t="str">
        <f ca="1">INDEX(Sheet1!A:A,Table2[[#This Row],[//]])</f>
        <v>Sharpener A-139</v>
      </c>
      <c r="N1459" t="str">
        <f ca="1">IF(INDEX(Sheet1!B:B,Table2[[#This Row],[//]])="","",INDEX(Sheet1!B:B,Table2[[#This Row],[//]]))</f>
        <v>72 pcs</v>
      </c>
      <c r="O1459" s="4">
        <f ca="1">IF(INDEX(Sheet1!C:C,Table2[[#This Row],[//]])="","",INDEX(Sheet1!C:C,Table2[[#This Row],[//]]))</f>
        <v>20900</v>
      </c>
      <c r="P1459" s="2" t="str">
        <f ca="1">IF(INDEX(Sheet1!D:D,Table2[[#This Row],[//]])="","",INDEX(Sheet1!D:D,Table2[[#This Row],[//]]))</f>
        <v>pc</v>
      </c>
      <c r="Q1459" s="2" t="str">
        <f ca="1">IF(INDEX(Sheet1!E:E,Table2[[#This Row],[//]])="","",INDEX(Sheet1!E:E,Table2[[#This Row],[//]]))</f>
        <v>++</v>
      </c>
    </row>
    <row r="1460" spans="1:17" x14ac:dyDescent="0.25">
      <c r="A1460" s="2">
        <f>IF(OR(Sheet1!A1460=Table1[[#Headers],[NAMA BARANG "JOYKO"]],Sheet1!A1460=""),"",ROW(Sheet1!A1460))</f>
        <v>1460</v>
      </c>
      <c r="B1460" s="2">
        <f>IF(Table1[[#This Row],[NAMA BARANG "JOYKO"]]="","",COUNT(B$2:B1459)+1)</f>
        <v>1378</v>
      </c>
      <c r="C1460" s="2" t="str">
        <f>INDEX(Sheet1!A:A,INDEX(Table1[NAMA BARANG "JOYKO"],MATCH(ROW()-2,Table1[1])))</f>
        <v>Sharpener A-18 (Penguin)</v>
      </c>
      <c r="D1460" s="2" t="str">
        <f t="shared" si="22"/>
        <v>C2:C1459</v>
      </c>
      <c r="E1460" s="2">
        <f ca="1">IF(_xlfn.IFNA(MATCH(Table1[[#This Row],[2]],INDIRECT(Table1[[#This Row],[3]]),0),0)=0,INDEX(Table1[NAMA BARANG "JOYKO"],MATCH(ROW()-2,Table1[1])),"")</f>
        <v>1547</v>
      </c>
      <c r="F1460" s="2">
        <f ca="1">IF(Table1[4]="","",COUNT(F$2:F1459)+1)</f>
        <v>1430</v>
      </c>
      <c r="G1460" s="2" t="str">
        <f ca="1">CELL("FORMAT",Table1[7])</f>
        <v>G</v>
      </c>
      <c r="H1460" s="2"/>
      <c r="I1460" s="2"/>
      <c r="J1460" s="2"/>
      <c r="L1460">
        <f ca="1">INDEX(Table1[4],MATCH(ROW()-2,Table1[5]))</f>
        <v>1575</v>
      </c>
      <c r="M1460" t="str">
        <f ca="1">INDEX(Sheet1!A:A,Table2[[#This Row],[//]])</f>
        <v>Sharpener A-147</v>
      </c>
      <c r="N1460" t="str">
        <f ca="1">IF(INDEX(Sheet1!B:B,Table2[[#This Row],[//]])="","",INDEX(Sheet1!B:B,Table2[[#This Row],[//]]))</f>
        <v>72 pcs</v>
      </c>
      <c r="O1460" s="4">
        <f ca="1">IF(INDEX(Sheet1!C:C,Table2[[#This Row],[//]])="","",INDEX(Sheet1!C:C,Table2[[#This Row],[//]]))</f>
        <v>26700</v>
      </c>
      <c r="P1460" s="2" t="str">
        <f ca="1">IF(INDEX(Sheet1!D:D,Table2[[#This Row],[//]])="","",INDEX(Sheet1!D:D,Table2[[#This Row],[//]]))</f>
        <v>pc</v>
      </c>
      <c r="Q1460" s="2" t="str">
        <f ca="1">IF(INDEX(Sheet1!E:E,Table2[[#This Row],[//]])="","",INDEX(Sheet1!E:E,Table2[[#This Row],[//]]))</f>
        <v>++</v>
      </c>
    </row>
    <row r="1461" spans="1:17" x14ac:dyDescent="0.25">
      <c r="A1461" s="2">
        <f>IF(OR(Sheet1!A1461=Table1[[#Headers],[NAMA BARANG "JOYKO"]],Sheet1!A1461=""),"",ROW(Sheet1!A1461))</f>
        <v>1461</v>
      </c>
      <c r="B1461" s="2">
        <f>IF(Table1[[#This Row],[NAMA BARANG "JOYKO"]]="","",COUNT(B$2:B1460)+1)</f>
        <v>1379</v>
      </c>
      <c r="C1461" s="2" t="str">
        <f>INDEX(Sheet1!A:A,INDEX(Table1[NAMA BARANG "JOYKO"],MATCH(ROW()-2,Table1[1])))</f>
        <v>Sharpener A-19 (Kereta Kecil)</v>
      </c>
      <c r="D1461" s="2" t="str">
        <f t="shared" si="22"/>
        <v>C2:C1460</v>
      </c>
      <c r="E1461" s="2">
        <f ca="1">IF(_xlfn.IFNA(MATCH(Table1[[#This Row],[2]],INDIRECT(Table1[[#This Row],[3]]),0),0)=0,INDEX(Table1[NAMA BARANG "JOYKO"],MATCH(ROW()-2,Table1[1])),"")</f>
        <v>1548</v>
      </c>
      <c r="F1461" s="2">
        <f ca="1">IF(Table1[4]="","",COUNT(F$2:F1460)+1)</f>
        <v>1431</v>
      </c>
      <c r="G1461" s="2" t="str">
        <f ca="1">CELL("FORMAT",Table1[7])</f>
        <v>G</v>
      </c>
      <c r="H1461" s="2"/>
      <c r="I1461" s="2"/>
      <c r="J1461" s="2"/>
      <c r="L1461">
        <f ca="1">INDEX(Table1[4],MATCH(ROW()-2,Table1[5]))</f>
        <v>1576</v>
      </c>
      <c r="M1461" t="str">
        <f ca="1">INDEX(Sheet1!A:A,Table2[[#This Row],[//]])</f>
        <v>Sharpener A-148 (Duck)</v>
      </c>
      <c r="N1461" t="str">
        <f ca="1">IF(INDEX(Sheet1!B:B,Table2[[#This Row],[//]])="","",INDEX(Sheet1!B:B,Table2[[#This Row],[//]]))</f>
        <v>36 pcs</v>
      </c>
      <c r="O1461" s="4">
        <f ca="1">IF(INDEX(Sheet1!C:C,Table2[[#This Row],[//]])="","",INDEX(Sheet1!C:C,Table2[[#This Row],[//]]))</f>
        <v>30500</v>
      </c>
      <c r="P1461" s="2" t="str">
        <f ca="1">IF(INDEX(Sheet1!D:D,Table2[[#This Row],[//]])="","",INDEX(Sheet1!D:D,Table2[[#This Row],[//]]))</f>
        <v>pc</v>
      </c>
      <c r="Q1461" s="2" t="str">
        <f ca="1">IF(INDEX(Sheet1!E:E,Table2[[#This Row],[//]])="","",INDEX(Sheet1!E:E,Table2[[#This Row],[//]]))</f>
        <v>++</v>
      </c>
    </row>
    <row r="1462" spans="1:17" x14ac:dyDescent="0.25">
      <c r="A1462" s="2">
        <f>IF(OR(Sheet1!A1462=Table1[[#Headers],[NAMA BARANG "JOYKO"]],Sheet1!A1462=""),"",ROW(Sheet1!A1462))</f>
        <v>1462</v>
      </c>
      <c r="B1462" s="2">
        <f>IF(Table1[[#This Row],[NAMA BARANG "JOYKO"]]="","",COUNT(B$2:B1461)+1)</f>
        <v>1380</v>
      </c>
      <c r="C1462" s="2" t="str">
        <f>INDEX(Sheet1!A:A,INDEX(Table1[NAMA BARANG "JOYKO"],MATCH(ROW()-2,Table1[1])))</f>
        <v>Sharpener A-19A (Kereta Api)</v>
      </c>
      <c r="D1462" s="2" t="str">
        <f t="shared" si="22"/>
        <v>C2:C1461</v>
      </c>
      <c r="E1462" s="2">
        <f ca="1">IF(_xlfn.IFNA(MATCH(Table1[[#This Row],[2]],INDIRECT(Table1[[#This Row],[3]]),0),0)=0,INDEX(Table1[NAMA BARANG "JOYKO"],MATCH(ROW()-2,Table1[1])),"")</f>
        <v>1549</v>
      </c>
      <c r="F1462" s="2">
        <f ca="1">IF(Table1[4]="","",COUNT(F$2:F1461)+1)</f>
        <v>1432</v>
      </c>
      <c r="G1462" s="2" t="str">
        <f ca="1">CELL("FORMAT",Table1[7])</f>
        <v>G</v>
      </c>
      <c r="H1462" s="2"/>
      <c r="I1462" s="2"/>
      <c r="J1462" s="2"/>
      <c r="L1462">
        <f ca="1">INDEX(Table1[4],MATCH(ROW()-2,Table1[5]))</f>
        <v>1577</v>
      </c>
      <c r="M1462" t="str">
        <f ca="1">INDEX(Sheet1!A:A,Table2[[#This Row],[//]])</f>
        <v>Sharpener A-149 (Duck)</v>
      </c>
      <c r="N1462" t="str">
        <f ca="1">IF(INDEX(Sheet1!B:B,Table2[[#This Row],[//]])="","",INDEX(Sheet1!B:B,Table2[[#This Row],[//]]))</f>
        <v>36 pcs</v>
      </c>
      <c r="O1462" s="4">
        <f ca="1">IF(INDEX(Sheet1!C:C,Table2[[#This Row],[//]])="","",INDEX(Sheet1!C:C,Table2[[#This Row],[//]]))</f>
        <v>33000</v>
      </c>
      <c r="P1462" s="2" t="str">
        <f ca="1">IF(INDEX(Sheet1!D:D,Table2[[#This Row],[//]])="","",INDEX(Sheet1!D:D,Table2[[#This Row],[//]]))</f>
        <v>pc</v>
      </c>
      <c r="Q1462" s="2" t="str">
        <f ca="1">IF(INDEX(Sheet1!E:E,Table2[[#This Row],[//]])="","",INDEX(Sheet1!E:E,Table2[[#This Row],[//]]))</f>
        <v>++</v>
      </c>
    </row>
    <row r="1463" spans="1:17" x14ac:dyDescent="0.25">
      <c r="A1463" s="2">
        <f>IF(OR(Sheet1!A1463=Table1[[#Headers],[NAMA BARANG "JOYKO"]],Sheet1!A1463=""),"",ROW(Sheet1!A1463))</f>
        <v>1463</v>
      </c>
      <c r="B1463" s="2">
        <f>IF(Table1[[#This Row],[NAMA BARANG "JOYKO"]]="","",COUNT(B$2:B1462)+1)</f>
        <v>1381</v>
      </c>
      <c r="C1463" s="2" t="str">
        <f>INDEX(Sheet1!A:A,INDEX(Table1[NAMA BARANG "JOYKO"],MATCH(ROW()-2,Table1[1])))</f>
        <v>Sharpener A-20 (Rumah)</v>
      </c>
      <c r="D1463" s="2" t="str">
        <f t="shared" si="22"/>
        <v>C2:C1462</v>
      </c>
      <c r="E1463" s="2">
        <f ca="1">IF(_xlfn.IFNA(MATCH(Table1[[#This Row],[2]],INDIRECT(Table1[[#This Row],[3]]),0),0)=0,INDEX(Table1[NAMA BARANG "JOYKO"],MATCH(ROW()-2,Table1[1])),"")</f>
        <v>1550</v>
      </c>
      <c r="F1463" s="2">
        <f ca="1">IF(Table1[4]="","",COUNT(F$2:F1462)+1)</f>
        <v>1433</v>
      </c>
      <c r="G1463" s="2" t="str">
        <f ca="1">CELL("FORMAT",Table1[7])</f>
        <v>G</v>
      </c>
      <c r="H1463" s="2"/>
      <c r="I1463" s="2"/>
      <c r="J1463" s="2"/>
      <c r="L1463">
        <f ca="1">INDEX(Table1[4],MATCH(ROW()-2,Table1[5]))</f>
        <v>1578</v>
      </c>
      <c r="M1463" t="str">
        <f ca="1">INDEX(Sheet1!A:A,Table2[[#This Row],[//]])</f>
        <v>Sharpener A-154</v>
      </c>
      <c r="N1463" t="str">
        <f ca="1">IF(INDEX(Sheet1!B:B,Table2[[#This Row],[//]])="","",INDEX(Sheet1!B:B,Table2[[#This Row],[//]]))</f>
        <v>72 pcs</v>
      </c>
      <c r="O1463" s="4">
        <f ca="1">IF(INDEX(Sheet1!C:C,Table2[[#This Row],[//]])="","",INDEX(Sheet1!C:C,Table2[[#This Row],[//]]))</f>
        <v>33000</v>
      </c>
      <c r="P1463" s="2" t="str">
        <f ca="1">IF(INDEX(Sheet1!D:D,Table2[[#This Row],[//]])="","",INDEX(Sheet1!D:D,Table2[[#This Row],[//]]))</f>
        <v>pc</v>
      </c>
      <c r="Q1463" s="2" t="str">
        <f ca="1">IF(INDEX(Sheet1!E:E,Table2[[#This Row],[//]])="","",INDEX(Sheet1!E:E,Table2[[#This Row],[//]]))</f>
        <v>++</v>
      </c>
    </row>
    <row r="1464" spans="1:17" x14ac:dyDescent="0.25">
      <c r="A1464" s="2">
        <f>IF(OR(Sheet1!A1464=Table1[[#Headers],[NAMA BARANG "JOYKO"]],Sheet1!A1464=""),"",ROW(Sheet1!A1464))</f>
        <v>1464</v>
      </c>
      <c r="B1464" s="2">
        <f>IF(Table1[[#This Row],[NAMA BARANG "JOYKO"]]="","",COUNT(B$2:B1463)+1)</f>
        <v>1382</v>
      </c>
      <c r="C1464" s="2" t="str">
        <f>INDEX(Sheet1!A:A,INDEX(Table1[NAMA BARANG "JOYKO"],MATCH(ROW()-2,Table1[1])))</f>
        <v>Sharpener A-21 (Panda)</v>
      </c>
      <c r="D1464" s="2" t="str">
        <f t="shared" si="22"/>
        <v>C2:C1463</v>
      </c>
      <c r="E1464" s="2">
        <f ca="1">IF(_xlfn.IFNA(MATCH(Table1[[#This Row],[2]],INDIRECT(Table1[[#This Row],[3]]),0),0)=0,INDEX(Table1[NAMA BARANG "JOYKO"],MATCH(ROW()-2,Table1[1])),"")</f>
        <v>1551</v>
      </c>
      <c r="F1464" s="2">
        <f ca="1">IF(Table1[4]="","",COUNT(F$2:F1463)+1)</f>
        <v>1434</v>
      </c>
      <c r="G1464" s="2" t="str">
        <f ca="1">CELL("FORMAT",Table1[7])</f>
        <v>G</v>
      </c>
      <c r="H1464" s="2"/>
      <c r="I1464" s="2"/>
      <c r="J1464" s="2"/>
      <c r="L1464">
        <f ca="1">INDEX(Table1[4],MATCH(ROW()-2,Table1[5]))</f>
        <v>1579</v>
      </c>
      <c r="M1464" t="str">
        <f ca="1">INDEX(Sheet1!A:A,Table2[[#This Row],[//]])</f>
        <v>Sharpener A-155E (Electric)</v>
      </c>
      <c r="N1464" t="str">
        <f ca="1">IF(INDEX(Sheet1!B:B,Table2[[#This Row],[//]])="","",INDEX(Sheet1!B:B,Table2[[#This Row],[//]]))</f>
        <v>12pcs x 6bxs</v>
      </c>
      <c r="O1464" s="4">
        <f ca="1">IF(INDEX(Sheet1!C:C,Table2[[#This Row],[//]])="","",INDEX(Sheet1!C:C,Table2[[#This Row],[//]]))</f>
        <v>52500</v>
      </c>
      <c r="P1464" s="2" t="str">
        <f ca="1">IF(INDEX(Sheet1!D:D,Table2[[#This Row],[//]])="","",INDEX(Sheet1!D:D,Table2[[#This Row],[//]]))</f>
        <v>pc</v>
      </c>
      <c r="Q1464" s="2" t="str">
        <f ca="1">IF(INDEX(Sheet1!E:E,Table2[[#This Row],[//]])="","",INDEX(Sheet1!E:E,Table2[[#This Row],[//]]))</f>
        <v>++</v>
      </c>
    </row>
    <row r="1465" spans="1:17" x14ac:dyDescent="0.25">
      <c r="A1465" s="2">
        <f>IF(OR(Sheet1!A1465=Table1[[#Headers],[NAMA BARANG "JOYKO"]],Sheet1!A1465=""),"",ROW(Sheet1!A1465))</f>
        <v>1465</v>
      </c>
      <c r="B1465" s="2">
        <f>IF(Table1[[#This Row],[NAMA BARANG "JOYKO"]]="","",COUNT(B$2:B1464)+1)</f>
        <v>1383</v>
      </c>
      <c r="C1465" s="2" t="str">
        <f>INDEX(Sheet1!A:A,INDEX(Table1[NAMA BARANG "JOYKO"],MATCH(ROW()-2,Table1[1])))</f>
        <v>Sharpener A-30 (Kucing)</v>
      </c>
      <c r="D1465" s="2" t="str">
        <f t="shared" si="22"/>
        <v>C2:C1464</v>
      </c>
      <c r="E1465" s="2">
        <f ca="1">IF(_xlfn.IFNA(MATCH(Table1[[#This Row],[2]],INDIRECT(Table1[[#This Row],[3]]),0),0)=0,INDEX(Table1[NAMA BARANG "JOYKO"],MATCH(ROW()-2,Table1[1])),"")</f>
        <v>1552</v>
      </c>
      <c r="F1465" s="2">
        <f ca="1">IF(Table1[4]="","",COUNT(F$2:F1464)+1)</f>
        <v>1435</v>
      </c>
      <c r="G1465" s="2" t="str">
        <f ca="1">CELL("FORMAT",Table1[7])</f>
        <v>G</v>
      </c>
      <c r="H1465" s="2"/>
      <c r="I1465" s="2"/>
      <c r="J1465" s="2"/>
      <c r="L1465">
        <f ca="1">INDEX(Table1[4],MATCH(ROW()-2,Table1[5]))</f>
        <v>1580</v>
      </c>
      <c r="M1465" t="str">
        <f ca="1">INDEX(Sheet1!A:A,Table2[[#This Row],[//]])</f>
        <v>Sharpener A-156</v>
      </c>
      <c r="N1465" t="str">
        <f ca="1">IF(INDEX(Sheet1!B:B,Table2[[#This Row],[//]])="","",INDEX(Sheet1!B:B,Table2[[#This Row],[//]]))</f>
        <v>96 pcs</v>
      </c>
      <c r="O1465" s="4">
        <f ca="1">IF(INDEX(Sheet1!C:C,Table2[[#This Row],[//]])="","",INDEX(Sheet1!C:C,Table2[[#This Row],[//]]))</f>
        <v>20000</v>
      </c>
      <c r="P1465" s="2" t="str">
        <f ca="1">IF(INDEX(Sheet1!D:D,Table2[[#This Row],[//]])="","",INDEX(Sheet1!D:D,Table2[[#This Row],[//]]))</f>
        <v>pc</v>
      </c>
      <c r="Q1465" s="2" t="str">
        <f ca="1">IF(INDEX(Sheet1!E:E,Table2[[#This Row],[//]])="","",INDEX(Sheet1!E:E,Table2[[#This Row],[//]]))</f>
        <v>++</v>
      </c>
    </row>
    <row r="1466" spans="1:17" x14ac:dyDescent="0.25">
      <c r="A1466" s="2">
        <f>IF(OR(Sheet1!A1466=Table1[[#Headers],[NAMA BARANG "JOYKO"]],Sheet1!A1466=""),"",ROW(Sheet1!A1466))</f>
        <v>1466</v>
      </c>
      <c r="B1466" s="2">
        <f>IF(Table1[[#This Row],[NAMA BARANG "JOYKO"]]="","",COUNT(B$2:B1465)+1)</f>
        <v>1384</v>
      </c>
      <c r="C1466" s="2" t="str">
        <f>INDEX(Sheet1!A:A,INDEX(Table1[NAMA BARANG "JOYKO"],MATCH(ROW()-2,Table1[1])))</f>
        <v>Sharpener A-33 (Girl)</v>
      </c>
      <c r="D1466" s="2" t="str">
        <f t="shared" si="22"/>
        <v>C2:C1465</v>
      </c>
      <c r="E1466" s="2">
        <f ca="1">IF(_xlfn.IFNA(MATCH(Table1[[#This Row],[2]],INDIRECT(Table1[[#This Row],[3]]),0),0)=0,INDEX(Table1[NAMA BARANG "JOYKO"],MATCH(ROW()-2,Table1[1])),"")</f>
        <v>1553</v>
      </c>
      <c r="F1466" s="2">
        <f ca="1">IF(Table1[4]="","",COUNT(F$2:F1465)+1)</f>
        <v>1436</v>
      </c>
      <c r="G1466" s="2" t="str">
        <f ca="1">CELL("FORMAT",Table1[7])</f>
        <v>G</v>
      </c>
      <c r="H1466" s="2"/>
      <c r="I1466" s="2"/>
      <c r="J1466" s="2"/>
      <c r="L1466">
        <f ca="1">INDEX(Table1[4],MATCH(ROW()-2,Table1[5]))</f>
        <v>1581</v>
      </c>
      <c r="M1466" t="str">
        <f ca="1">INDEX(Sheet1!A:A,Table2[[#This Row],[//]])</f>
        <v>Sharpener A-157</v>
      </c>
      <c r="N1466" t="str">
        <f ca="1">IF(INDEX(Sheet1!B:B,Table2[[#This Row],[//]])="","",INDEX(Sheet1!B:B,Table2[[#This Row],[//]]))</f>
        <v>72 pcs</v>
      </c>
      <c r="O1466" s="4">
        <f ca="1">IF(INDEX(Sheet1!C:C,Table2[[#This Row],[//]])="","",INDEX(Sheet1!C:C,Table2[[#This Row],[//]]))</f>
        <v>28500</v>
      </c>
      <c r="P1466" s="2" t="str">
        <f ca="1">IF(INDEX(Sheet1!D:D,Table2[[#This Row],[//]])="","",INDEX(Sheet1!D:D,Table2[[#This Row],[//]]))</f>
        <v>pc</v>
      </c>
      <c r="Q1466" s="2" t="str">
        <f ca="1">IF(INDEX(Sheet1!E:E,Table2[[#This Row],[//]])="","",INDEX(Sheet1!E:E,Table2[[#This Row],[//]]))</f>
        <v>++</v>
      </c>
    </row>
    <row r="1467" spans="1:17" x14ac:dyDescent="0.25">
      <c r="A1467" s="2">
        <f>IF(OR(Sheet1!A1467=Table1[[#Headers],[NAMA BARANG "JOYKO"]],Sheet1!A1467=""),"",ROW(Sheet1!A1467))</f>
        <v>1467</v>
      </c>
      <c r="B1467" s="2">
        <f>IF(Table1[[#This Row],[NAMA BARANG "JOYKO"]]="","",COUNT(B$2:B1466)+1)</f>
        <v>1385</v>
      </c>
      <c r="C1467" s="2" t="str">
        <f>INDEX(Sheet1!A:A,INDEX(Table1[NAMA BARANG "JOYKO"],MATCH(ROW()-2,Table1[1])))</f>
        <v>Sharpener A-34 (Hamster)</v>
      </c>
      <c r="D1467" s="2" t="str">
        <f t="shared" si="22"/>
        <v>C2:C1466</v>
      </c>
      <c r="E1467" s="2">
        <f ca="1">IF(_xlfn.IFNA(MATCH(Table1[[#This Row],[2]],INDIRECT(Table1[[#This Row],[3]]),0),0)=0,INDEX(Table1[NAMA BARANG "JOYKO"],MATCH(ROW()-2,Table1[1])),"")</f>
        <v>1554</v>
      </c>
      <c r="F1467" s="2">
        <f ca="1">IF(Table1[4]="","",COUNT(F$2:F1466)+1)</f>
        <v>1437</v>
      </c>
      <c r="G1467" s="2" t="str">
        <f ca="1">CELL("FORMAT",Table1[7])</f>
        <v>G</v>
      </c>
      <c r="H1467" s="2"/>
      <c r="I1467" s="2"/>
      <c r="J1467" s="2"/>
      <c r="L1467">
        <f ca="1">INDEX(Table1[4],MATCH(ROW()-2,Table1[5]))</f>
        <v>1582</v>
      </c>
      <c r="M1467" t="str">
        <f ca="1">INDEX(Sheet1!A:A,Table2[[#This Row],[//]])</f>
        <v>Sharpener A-158E (Electric)</v>
      </c>
      <c r="N1467" t="str">
        <f ca="1">IF(INDEX(Sheet1!B:B,Table2[[#This Row],[//]])="","",INDEX(Sheet1!B:B,Table2[[#This Row],[//]]))</f>
        <v>12pcs x 8bxs</v>
      </c>
      <c r="O1467" s="4">
        <f ca="1">IF(INDEX(Sheet1!C:C,Table2[[#This Row],[//]])="","",INDEX(Sheet1!C:C,Table2[[#This Row],[//]]))</f>
        <v>45000</v>
      </c>
      <c r="P1467" s="2" t="str">
        <f ca="1">IF(INDEX(Sheet1!D:D,Table2[[#This Row],[//]])="","",INDEX(Sheet1!D:D,Table2[[#This Row],[//]]))</f>
        <v>pc</v>
      </c>
      <c r="Q1467" s="2" t="str">
        <f ca="1">IF(INDEX(Sheet1!E:E,Table2[[#This Row],[//]])="","",INDEX(Sheet1!E:E,Table2[[#This Row],[//]]))</f>
        <v>++</v>
      </c>
    </row>
    <row r="1468" spans="1:17" x14ac:dyDescent="0.25">
      <c r="A1468" s="2">
        <f>IF(OR(Sheet1!A1468=Table1[[#Headers],[NAMA BARANG "JOYKO"]],Sheet1!A1468=""),"",ROW(Sheet1!A1468))</f>
        <v>1468</v>
      </c>
      <c r="B1468" s="2">
        <f>IF(Table1[[#This Row],[NAMA BARANG "JOYKO"]]="","",COUNT(B$2:B1467)+1)</f>
        <v>1386</v>
      </c>
      <c r="C1468" s="2" t="str">
        <f>INDEX(Sheet1!A:A,INDEX(Table1[NAMA BARANG "JOYKO"],MATCH(ROW()-2,Table1[1])))</f>
        <v>Sharpener A-49 (Ikan)</v>
      </c>
      <c r="D1468" s="2" t="str">
        <f t="shared" si="22"/>
        <v>C2:C1467</v>
      </c>
      <c r="E1468" s="2">
        <f ca="1">IF(_xlfn.IFNA(MATCH(Table1[[#This Row],[2]],INDIRECT(Table1[[#This Row],[3]]),0),0)=0,INDEX(Table1[NAMA BARANG "JOYKO"],MATCH(ROW()-2,Table1[1])),"")</f>
        <v>1555</v>
      </c>
      <c r="F1468" s="2">
        <f ca="1">IF(Table1[4]="","",COUNT(F$2:F1467)+1)</f>
        <v>1438</v>
      </c>
      <c r="G1468" s="2" t="str">
        <f ca="1">CELL("FORMAT",Table1[7])</f>
        <v>G</v>
      </c>
      <c r="H1468" s="2"/>
      <c r="I1468" s="2"/>
      <c r="J1468" s="2"/>
      <c r="L1468">
        <f ca="1">INDEX(Table1[4],MATCH(ROW()-2,Table1[5]))</f>
        <v>1583</v>
      </c>
      <c r="M1468" t="str">
        <f ca="1">INDEX(Sheet1!A:A,Table2[[#This Row],[//]])</f>
        <v>Sharpener A-159E (Electric)</v>
      </c>
      <c r="N1468" t="str">
        <f ca="1">IF(INDEX(Sheet1!B:B,Table2[[#This Row],[//]])="","",INDEX(Sheet1!B:B,Table2[[#This Row],[//]]))</f>
        <v>6pcs x 10bxs</v>
      </c>
      <c r="O1468" s="4">
        <f ca="1">IF(INDEX(Sheet1!C:C,Table2[[#This Row],[//]])="","",INDEX(Sheet1!C:C,Table2[[#This Row],[//]]))</f>
        <v>102000</v>
      </c>
      <c r="P1468" s="2" t="str">
        <f ca="1">IF(INDEX(Sheet1!D:D,Table2[[#This Row],[//]])="","",INDEX(Sheet1!D:D,Table2[[#This Row],[//]]))</f>
        <v>pc</v>
      </c>
      <c r="Q1468" s="2" t="str">
        <f ca="1">IF(INDEX(Sheet1!E:E,Table2[[#This Row],[//]])="","",INDEX(Sheet1!E:E,Table2[[#This Row],[//]]))</f>
        <v>++</v>
      </c>
    </row>
    <row r="1469" spans="1:17" x14ac:dyDescent="0.25">
      <c r="A1469" s="2">
        <f>IF(OR(Sheet1!A1469=Table1[[#Headers],[NAMA BARANG "JOYKO"]],Sheet1!A1469=""),"",ROW(Sheet1!A1469))</f>
        <v>1469</v>
      </c>
      <c r="B1469" s="2">
        <f>IF(Table1[[#This Row],[NAMA BARANG "JOYKO"]]="","",COUNT(B$2:B1468)+1)</f>
        <v>1387</v>
      </c>
      <c r="C1469" s="2" t="str">
        <f>INDEX(Sheet1!A:A,INDEX(Table1[NAMA BARANG "JOYKO"],MATCH(ROW()-2,Table1[1])))</f>
        <v>Sharpener A-56 (Serangga)</v>
      </c>
      <c r="D1469" s="2" t="str">
        <f t="shared" si="22"/>
        <v>C2:C1468</v>
      </c>
      <c r="E1469" s="2">
        <f ca="1">IF(_xlfn.IFNA(MATCH(Table1[[#This Row],[2]],INDIRECT(Table1[[#This Row],[3]]),0),0)=0,INDEX(Table1[NAMA BARANG "JOYKO"],MATCH(ROW()-2,Table1[1])),"")</f>
        <v>1556</v>
      </c>
      <c r="F1469" s="2">
        <f ca="1">IF(Table1[4]="","",COUNT(F$2:F1468)+1)</f>
        <v>1439</v>
      </c>
      <c r="G1469" s="2" t="str">
        <f ca="1">CELL("FORMAT",Table1[7])</f>
        <v>G</v>
      </c>
      <c r="H1469" s="2"/>
      <c r="I1469" s="2"/>
      <c r="J1469" s="2"/>
      <c r="L1469">
        <f ca="1">INDEX(Table1[4],MATCH(ROW()-2,Table1[5]))</f>
        <v>1584</v>
      </c>
      <c r="M1469" t="str">
        <f ca="1">INDEX(Sheet1!A:A,Table2[[#This Row],[//]])</f>
        <v>Sharpener A-160</v>
      </c>
      <c r="N1469" t="str">
        <f ca="1">IF(INDEX(Sheet1!B:B,Table2[[#This Row],[//]])="","",INDEX(Sheet1!B:B,Table2[[#This Row],[//]]))</f>
        <v>96 pcs</v>
      </c>
      <c r="O1469" s="4">
        <f ca="1">IF(INDEX(Sheet1!C:C,Table2[[#This Row],[//]])="","",INDEX(Sheet1!C:C,Table2[[#This Row],[//]]))</f>
        <v>23000</v>
      </c>
      <c r="P1469" s="2" t="str">
        <f ca="1">IF(INDEX(Sheet1!D:D,Table2[[#This Row],[//]])="","",INDEX(Sheet1!D:D,Table2[[#This Row],[//]]))</f>
        <v>pc</v>
      </c>
      <c r="Q1469" s="2" t="str">
        <f ca="1">IF(INDEX(Sheet1!E:E,Table2[[#This Row],[//]])="","",INDEX(Sheet1!E:E,Table2[[#This Row],[//]]))</f>
        <v>++</v>
      </c>
    </row>
    <row r="1470" spans="1:17" x14ac:dyDescent="0.25">
      <c r="A1470" s="2">
        <f>IF(OR(Sheet1!A1470=Table1[[#Headers],[NAMA BARANG "JOYKO"]],Sheet1!A1470=""),"",ROW(Sheet1!A1470))</f>
        <v>1470</v>
      </c>
      <c r="B1470" s="2">
        <f>IF(Table1[[#This Row],[NAMA BARANG "JOYKO"]]="","",COUNT(B$2:B1469)+1)</f>
        <v>1388</v>
      </c>
      <c r="C1470" s="2" t="str">
        <f>INDEX(Sheet1!A:A,INDEX(Table1[NAMA BARANG "JOYKO"],MATCH(ROW()-2,Table1[1])))</f>
        <v>Sharpener A-61 (Penguin)</v>
      </c>
      <c r="D1470" s="2" t="str">
        <f t="shared" si="22"/>
        <v>C2:C1469</v>
      </c>
      <c r="E1470" s="2">
        <f ca="1">IF(_xlfn.IFNA(MATCH(Table1[[#This Row],[2]],INDIRECT(Table1[[#This Row],[3]]),0),0)=0,INDEX(Table1[NAMA BARANG "JOYKO"],MATCH(ROW()-2,Table1[1])),"")</f>
        <v>1557</v>
      </c>
      <c r="F1470" s="2">
        <f ca="1">IF(Table1[4]="","",COUNT(F$2:F1469)+1)</f>
        <v>1440</v>
      </c>
      <c r="G1470" s="2" t="str">
        <f ca="1">CELL("FORMAT",Table1[7])</f>
        <v>G</v>
      </c>
      <c r="H1470" s="2"/>
      <c r="I1470" s="2"/>
      <c r="J1470" s="2"/>
      <c r="L1470">
        <f ca="1">INDEX(Table1[4],MATCH(ROW()-2,Table1[5]))</f>
        <v>1585</v>
      </c>
      <c r="M1470" t="str">
        <f ca="1">INDEX(Sheet1!A:A,Table2[[#This Row],[//]])</f>
        <v>Sharpener A-164CO (Blue,Brown,Pink)</v>
      </c>
      <c r="N1470" t="str">
        <f ca="1">IF(INDEX(Sheet1!B:B,Table2[[#This Row],[//]])="","",INDEX(Sheet1!B:B,Table2[[#This Row],[//]]))</f>
        <v xml:space="preserve">6pcs x 16pack </v>
      </c>
      <c r="O1470" s="4">
        <f ca="1">IF(INDEX(Sheet1!C:C,Table2[[#This Row],[//]])="","",INDEX(Sheet1!C:C,Table2[[#This Row],[//]]))</f>
        <v>30500</v>
      </c>
      <c r="P1470" s="2" t="str">
        <f ca="1">IF(INDEX(Sheet1!D:D,Table2[[#This Row],[//]])="","",INDEX(Sheet1!D:D,Table2[[#This Row],[//]]))</f>
        <v>pc</v>
      </c>
      <c r="Q1470" s="2" t="str">
        <f ca="1">IF(INDEX(Sheet1!E:E,Table2[[#This Row],[//]])="","",INDEX(Sheet1!E:E,Table2[[#This Row],[//]]))</f>
        <v>++</v>
      </c>
    </row>
    <row r="1471" spans="1:17" x14ac:dyDescent="0.25">
      <c r="A1471" s="2">
        <f>IF(OR(Sheet1!A1471=Table1[[#Headers],[NAMA BARANG "JOYKO"]],Sheet1!A1471=""),"",ROW(Sheet1!A1471))</f>
        <v>1471</v>
      </c>
      <c r="B1471" s="2">
        <f>IF(Table1[[#This Row],[NAMA BARANG "JOYKO"]]="","",COUNT(B$2:B1470)+1)</f>
        <v>1389</v>
      </c>
      <c r="C1471" s="2" t="str">
        <f>INDEX(Sheet1!A:A,INDEX(Table1[NAMA BARANG "JOYKO"],MATCH(ROW()-2,Table1[1])))</f>
        <v>Sharpener A-63 (Robot)</v>
      </c>
      <c r="D1471" s="2" t="str">
        <f t="shared" si="22"/>
        <v>C2:C1470</v>
      </c>
      <c r="E1471" s="2">
        <f ca="1">IF(_xlfn.IFNA(MATCH(Table1[[#This Row],[2]],INDIRECT(Table1[[#This Row],[3]]),0),0)=0,INDEX(Table1[NAMA BARANG "JOYKO"],MATCH(ROW()-2,Table1[1])),"")</f>
        <v>1558</v>
      </c>
      <c r="F1471" s="2">
        <f ca="1">IF(Table1[4]="","",COUNT(F$2:F1470)+1)</f>
        <v>1441</v>
      </c>
      <c r="G1471" s="2" t="str">
        <f ca="1">CELL("FORMAT",Table1[7])</f>
        <v>G</v>
      </c>
      <c r="H1471" s="2"/>
      <c r="I1471" s="2"/>
      <c r="J1471" s="2"/>
      <c r="L1471">
        <f ca="1">INDEX(Table1[4],MATCH(ROW()-2,Table1[5]))</f>
        <v>1586</v>
      </c>
      <c r="M1471" t="str">
        <f ca="1">INDEX(Sheet1!A:A,Table2[[#This Row],[//]])</f>
        <v>Sharpener A-165CO (Blue,Yellow)</v>
      </c>
      <c r="N1471" t="str">
        <f ca="1">IF(INDEX(Sheet1!B:B,Table2[[#This Row],[//]])="","",INDEX(Sheet1!B:B,Table2[[#This Row],[//]]))</f>
        <v xml:space="preserve">6pcs x 12pack </v>
      </c>
      <c r="O1471" s="4">
        <f ca="1">IF(INDEX(Sheet1!C:C,Table2[[#This Row],[//]])="","",INDEX(Sheet1!C:C,Table2[[#This Row],[//]]))</f>
        <v>35000</v>
      </c>
      <c r="P1471" s="2" t="str">
        <f ca="1">IF(INDEX(Sheet1!D:D,Table2[[#This Row],[//]])="","",INDEX(Sheet1!D:D,Table2[[#This Row],[//]]))</f>
        <v>pc</v>
      </c>
      <c r="Q1471" s="2" t="str">
        <f ca="1">IF(INDEX(Sheet1!E:E,Table2[[#This Row],[//]])="","",INDEX(Sheet1!E:E,Table2[[#This Row],[//]]))</f>
        <v>++</v>
      </c>
    </row>
    <row r="1472" spans="1:17" x14ac:dyDescent="0.25">
      <c r="A1472" s="2">
        <f>IF(OR(Sheet1!A1472=Table1[[#Headers],[NAMA BARANG "JOYKO"]],Sheet1!A1472=""),"",ROW(Sheet1!A1472))</f>
        <v>1472</v>
      </c>
      <c r="B1472" s="2">
        <f>IF(Table1[[#This Row],[NAMA BARANG "JOYKO"]]="","",COUNT(B$2:B1471)+1)</f>
        <v>1390</v>
      </c>
      <c r="C1472" s="2" t="str">
        <f>INDEX(Sheet1!A:A,INDEX(Table1[NAMA BARANG "JOYKO"],MATCH(ROW()-2,Table1[1])))</f>
        <v>Sharpener A-71 (Miring)</v>
      </c>
      <c r="D1472" s="2" t="str">
        <f t="shared" si="22"/>
        <v>C2:C1471</v>
      </c>
      <c r="E1472" s="2">
        <f ca="1">IF(_xlfn.IFNA(MATCH(Table1[[#This Row],[2]],INDIRECT(Table1[[#This Row],[3]]),0),0)=0,INDEX(Table1[NAMA BARANG "JOYKO"],MATCH(ROW()-2,Table1[1])),"")</f>
        <v>1559</v>
      </c>
      <c r="F1472" s="2">
        <f ca="1">IF(Table1[4]="","",COUNT(F$2:F1471)+1)</f>
        <v>1442</v>
      </c>
      <c r="G1472" s="2" t="str">
        <f ca="1">CELL("FORMAT",Table1[7])</f>
        <v>G</v>
      </c>
      <c r="H1472" s="2"/>
      <c r="I1472" s="2"/>
      <c r="J1472" s="2"/>
      <c r="L1472">
        <f ca="1">INDEX(Table1[4],MATCH(ROW()-2,Table1[5]))</f>
        <v>1587</v>
      </c>
      <c r="M1472" t="str">
        <f ca="1">INDEX(Sheet1!A:A,Table2[[#This Row],[//]])</f>
        <v>Sharpener A-168</v>
      </c>
      <c r="N1472" t="str">
        <f ca="1">IF(INDEX(Sheet1!B:B,Table2[[#This Row],[//]])="","",INDEX(Sheet1!B:B,Table2[[#This Row],[//]]))</f>
        <v xml:space="preserve">12pcs x 8pack </v>
      </c>
      <c r="O1472" s="4">
        <f ca="1">IF(INDEX(Sheet1!C:C,Table2[[#This Row],[//]])="","",INDEX(Sheet1!C:C,Table2[[#This Row],[//]]))</f>
        <v>24500</v>
      </c>
      <c r="P1472" s="2" t="str">
        <f ca="1">IF(INDEX(Sheet1!D:D,Table2[[#This Row],[//]])="","",INDEX(Sheet1!D:D,Table2[[#This Row],[//]]))</f>
        <v>pc</v>
      </c>
      <c r="Q1472" s="2" t="str">
        <f ca="1">IF(INDEX(Sheet1!E:E,Table2[[#This Row],[//]])="","",INDEX(Sheet1!E:E,Table2[[#This Row],[//]]))</f>
        <v>++</v>
      </c>
    </row>
    <row r="1473" spans="1:17" x14ac:dyDescent="0.25">
      <c r="A1473" s="2">
        <f>IF(OR(Sheet1!A1473=Table1[[#Headers],[NAMA BARANG "JOYKO"]],Sheet1!A1473=""),"",ROW(Sheet1!A1473))</f>
        <v>1473</v>
      </c>
      <c r="B1473" s="2">
        <f>IF(Table1[[#This Row],[NAMA BARANG "JOYKO"]]="","",COUNT(B$2:B1472)+1)</f>
        <v>1391</v>
      </c>
      <c r="C1473" s="2" t="str">
        <f>INDEX(Sheet1!A:A,INDEX(Table1[NAMA BARANG "JOYKO"],MATCH(ROW()-2,Table1[1])))</f>
        <v>Sharpener A-78 (Viking)</v>
      </c>
      <c r="D1473" s="2" t="str">
        <f t="shared" si="22"/>
        <v>C2:C1472</v>
      </c>
      <c r="E1473" s="2">
        <f ca="1">IF(_xlfn.IFNA(MATCH(Table1[[#This Row],[2]],INDIRECT(Table1[[#This Row],[3]]),0),0)=0,INDEX(Table1[NAMA BARANG "JOYKO"],MATCH(ROW()-2,Table1[1])),"")</f>
        <v>1560</v>
      </c>
      <c r="F1473" s="2">
        <f ca="1">IF(Table1[4]="","",COUNT(F$2:F1472)+1)</f>
        <v>1443</v>
      </c>
      <c r="G1473" s="2" t="str">
        <f ca="1">CELL("FORMAT",Table1[7])</f>
        <v>G</v>
      </c>
      <c r="H1473" s="2"/>
      <c r="I1473" s="2"/>
      <c r="J1473" s="2"/>
      <c r="L1473">
        <f ca="1">INDEX(Table1[4],MATCH(ROW()-2,Table1[5]))</f>
        <v>1588</v>
      </c>
      <c r="M1473" t="str">
        <f ca="1">INDEX(Sheet1!A:A,Table2[[#This Row],[//]])</f>
        <v>Sharpener A-169</v>
      </c>
      <c r="N1473" t="str">
        <f ca="1">IF(INDEX(Sheet1!B:B,Table2[[#This Row],[//]])="","",INDEX(Sheet1!B:B,Table2[[#This Row],[//]]))</f>
        <v xml:space="preserve">6pcs x 16pack </v>
      </c>
      <c r="O1473" s="4">
        <f ca="1">IF(INDEX(Sheet1!C:C,Table2[[#This Row],[//]])="","",INDEX(Sheet1!C:C,Table2[[#This Row],[//]]))</f>
        <v>39000</v>
      </c>
      <c r="P1473" s="2" t="str">
        <f ca="1">IF(INDEX(Sheet1!D:D,Table2[[#This Row],[//]])="","",INDEX(Sheet1!D:D,Table2[[#This Row],[//]]))</f>
        <v>pc</v>
      </c>
      <c r="Q1473" s="2" t="str">
        <f ca="1">IF(INDEX(Sheet1!E:E,Table2[[#This Row],[//]])="","",INDEX(Sheet1!E:E,Table2[[#This Row],[//]]))</f>
        <v>++</v>
      </c>
    </row>
    <row r="1474" spans="1:17" x14ac:dyDescent="0.25">
      <c r="A1474" s="2">
        <f>IF(OR(Sheet1!A1474=Table1[[#Headers],[NAMA BARANG "JOYKO"]],Sheet1!A1474=""),"",ROW(Sheet1!A1474))</f>
        <v>1474</v>
      </c>
      <c r="B1474" s="2">
        <f>IF(Table1[[#This Row],[NAMA BARANG "JOYKO"]]="","",COUNT(B$2:B1473)+1)</f>
        <v>1392</v>
      </c>
      <c r="C1474" s="2" t="str">
        <f>INDEX(Sheet1!A:A,INDEX(Table1[NAMA BARANG "JOYKO"],MATCH(ROW()-2,Table1[1])))</f>
        <v>Sharpener A-80 (Mobil)</v>
      </c>
      <c r="D1474" s="2" t="str">
        <f t="shared" si="22"/>
        <v>C2:C1473</v>
      </c>
      <c r="E1474" s="2">
        <f ca="1">IF(_xlfn.IFNA(MATCH(Table1[[#This Row],[2]],INDIRECT(Table1[[#This Row],[3]]),0),0)=0,INDEX(Table1[NAMA BARANG "JOYKO"],MATCH(ROW()-2,Table1[1])),"")</f>
        <v>1561</v>
      </c>
      <c r="F1474" s="2">
        <f ca="1">IF(Table1[4]="","",COUNT(F$2:F1473)+1)</f>
        <v>1444</v>
      </c>
      <c r="G1474" s="2" t="str">
        <f ca="1">CELL("FORMAT",Table1[7])</f>
        <v>G</v>
      </c>
      <c r="H1474" s="2"/>
      <c r="I1474" s="2"/>
      <c r="J1474" s="2"/>
      <c r="L1474">
        <f ca="1">INDEX(Table1[4],MATCH(ROW()-2,Table1[5]))</f>
        <v>1589</v>
      </c>
      <c r="M1474" t="str">
        <f ca="1">INDEX(Sheet1!A:A,Table2[[#This Row],[//]])</f>
        <v>Sharpener B-22 (Mouse)</v>
      </c>
      <c r="N1474" t="str">
        <f ca="1">IF(INDEX(Sheet1!B:B,Table2[[#This Row],[//]])="","",INDEX(Sheet1!B:B,Table2[[#This Row],[//]]))</f>
        <v>12pcs x 120bxs</v>
      </c>
      <c r="O1474" s="4">
        <f ca="1">IF(INDEX(Sheet1!C:C,Table2[[#This Row],[//]])="","",INDEX(Sheet1!C:C,Table2[[#This Row],[//]]))</f>
        <v>16800</v>
      </c>
      <c r="P1474" s="2" t="str">
        <f ca="1">IF(INDEX(Sheet1!D:D,Table2[[#This Row],[//]])="","",INDEX(Sheet1!D:D,Table2[[#This Row],[//]]))</f>
        <v>bxs</v>
      </c>
      <c r="Q1474" s="2" t="str">
        <f ca="1">IF(INDEX(Sheet1!E:E,Table2[[#This Row],[//]])="","",INDEX(Sheet1!E:E,Table2[[#This Row],[//]]))</f>
        <v>++</v>
      </c>
    </row>
    <row r="1475" spans="1:17" x14ac:dyDescent="0.25">
      <c r="A1475" s="2">
        <f>IF(OR(Sheet1!A1475=Table1[[#Headers],[NAMA BARANG "JOYKO"]],Sheet1!A1475=""),"",ROW(Sheet1!A1475))</f>
        <v>1475</v>
      </c>
      <c r="B1475" s="2">
        <f>IF(Table1[[#This Row],[NAMA BARANG "JOYKO"]]="","",COUNT(B$2:B1474)+1)</f>
        <v>1393</v>
      </c>
      <c r="C1475" s="2" t="str">
        <f>INDEX(Sheet1!A:A,INDEX(Table1[NAMA BARANG "JOYKO"],MATCH(ROW()-2,Table1[1])))</f>
        <v>Sharpener A-92 (Rumah)</v>
      </c>
      <c r="D1475" s="2" t="str">
        <f t="shared" ref="D1475:D1538" si="23">"C"&amp;2&amp;":C"&amp;ROW()-1</f>
        <v>C2:C1474</v>
      </c>
      <c r="E1475" s="2">
        <f ca="1">IF(_xlfn.IFNA(MATCH(Table1[[#This Row],[2]],INDIRECT(Table1[[#This Row],[3]]),0),0)=0,INDEX(Table1[NAMA BARANG "JOYKO"],MATCH(ROW()-2,Table1[1])),"")</f>
        <v>1562</v>
      </c>
      <c r="F1475" s="2">
        <f ca="1">IF(Table1[4]="","",COUNT(F$2:F1474)+1)</f>
        <v>1445</v>
      </c>
      <c r="G1475" s="2" t="str">
        <f ca="1">CELL("FORMAT",Table1[7])</f>
        <v>G</v>
      </c>
      <c r="H1475" s="2"/>
      <c r="I1475" s="2"/>
      <c r="J1475" s="2"/>
      <c r="L1475">
        <f ca="1">INDEX(Table1[4],MATCH(ROW()-2,Table1[5]))</f>
        <v>1590</v>
      </c>
      <c r="M1475" t="str">
        <f ca="1">INDEX(Sheet1!A:A,Table2[[#This Row],[//]])</f>
        <v>Sharpener B-23 (Tong 1 Lubang)</v>
      </c>
      <c r="N1475" t="str">
        <f ca="1">IF(INDEX(Sheet1!B:B,Table2[[#This Row],[//]])="","",INDEX(Sheet1!B:B,Table2[[#This Row],[//]]))</f>
        <v>12pcs x 60bxs</v>
      </c>
      <c r="O1475" s="4">
        <f ca="1">IF(INDEX(Sheet1!C:C,Table2[[#This Row],[//]])="","",INDEX(Sheet1!C:C,Table2[[#This Row],[//]]))</f>
        <v>22200</v>
      </c>
      <c r="P1475" s="2" t="str">
        <f ca="1">IF(INDEX(Sheet1!D:D,Table2[[#This Row],[//]])="","",INDEX(Sheet1!D:D,Table2[[#This Row],[//]]))</f>
        <v>bxs</v>
      </c>
      <c r="Q1475" s="2" t="str">
        <f ca="1">IF(INDEX(Sheet1!E:E,Table2[[#This Row],[//]])="","",INDEX(Sheet1!E:E,Table2[[#This Row],[//]]))</f>
        <v>++</v>
      </c>
    </row>
    <row r="1476" spans="1:17" x14ac:dyDescent="0.25">
      <c r="A1476" s="2">
        <f>IF(OR(Sheet1!A1476=Table1[[#Headers],[NAMA BARANG "JOYKO"]],Sheet1!A1476=""),"",ROW(Sheet1!A1476))</f>
        <v>1476</v>
      </c>
      <c r="B1476" s="2">
        <f>IF(Table1[[#This Row],[NAMA BARANG "JOYKO"]]="","",COUNT(B$2:B1475)+1)</f>
        <v>1394</v>
      </c>
      <c r="C1476" s="2" t="str">
        <f>INDEX(Sheet1!A:A,INDEX(Table1[NAMA BARANG "JOYKO"],MATCH(ROW()-2,Table1[1])))</f>
        <v>Sharpener A-99 (Ransel)</v>
      </c>
      <c r="D1476" s="2" t="str">
        <f t="shared" si="23"/>
        <v>C2:C1475</v>
      </c>
      <c r="E1476" s="2">
        <f ca="1">IF(_xlfn.IFNA(MATCH(Table1[[#This Row],[2]],INDIRECT(Table1[[#This Row],[3]]),0),0)=0,INDEX(Table1[NAMA BARANG "JOYKO"],MATCH(ROW()-2,Table1[1])),"")</f>
        <v>1563</v>
      </c>
      <c r="F1476" s="2">
        <f ca="1">IF(Table1[4]="","",COUNT(F$2:F1475)+1)</f>
        <v>1446</v>
      </c>
      <c r="G1476" s="2" t="str">
        <f ca="1">CELL("FORMAT",Table1[7])</f>
        <v>G</v>
      </c>
      <c r="H1476" s="2"/>
      <c r="I1476" s="2"/>
      <c r="J1476" s="2"/>
      <c r="L1476">
        <f ca="1">INDEX(Table1[4],MATCH(ROW()-2,Table1[5]))</f>
        <v>1591</v>
      </c>
      <c r="M1476" t="str">
        <f ca="1">INDEX(Sheet1!A:A,Table2[[#This Row],[//]])</f>
        <v>Sharpener B-23PTL</v>
      </c>
      <c r="N1476" t="str">
        <f ca="1">IF(INDEX(Sheet1!B:B,Table2[[#This Row],[//]])="","",INDEX(Sheet1!B:B,Table2[[#This Row],[//]]))</f>
        <v>12pcs x 60bxs</v>
      </c>
      <c r="O1476" s="4">
        <f ca="1">IF(INDEX(Sheet1!C:C,Table2[[#This Row],[//]])="","",INDEX(Sheet1!C:C,Table2[[#This Row],[//]]))</f>
        <v>22200</v>
      </c>
      <c r="P1476" s="2" t="str">
        <f ca="1">IF(INDEX(Sheet1!D:D,Table2[[#This Row],[//]])="","",INDEX(Sheet1!D:D,Table2[[#This Row],[//]]))</f>
        <v>bxs</v>
      </c>
      <c r="Q1476" s="2" t="str">
        <f ca="1">IF(INDEX(Sheet1!E:E,Table2[[#This Row],[//]])="","",INDEX(Sheet1!E:E,Table2[[#This Row],[//]]))</f>
        <v>++</v>
      </c>
    </row>
    <row r="1477" spans="1:17" x14ac:dyDescent="0.25">
      <c r="A1477" s="2">
        <f>IF(OR(Sheet1!A1477=Table1[[#Headers],[NAMA BARANG "JOYKO"]],Sheet1!A1477=""),"",ROW(Sheet1!A1477))</f>
        <v>1477</v>
      </c>
      <c r="B1477" s="2">
        <f>IF(Table1[[#This Row],[NAMA BARANG "JOYKO"]]="","",COUNT(B$2:B1476)+1)</f>
        <v>1395</v>
      </c>
      <c r="C1477" s="2" t="str">
        <f>INDEX(Sheet1!A:A,INDEX(Table1[NAMA BARANG "JOYKO"],MATCH(ROW()-2,Table1[1])))</f>
        <v>Sharpener A-102 (Astronot)</v>
      </c>
      <c r="D1477" s="2" t="str">
        <f t="shared" si="23"/>
        <v>C2:C1476</v>
      </c>
      <c r="E1477" s="2">
        <f ca="1">IF(_xlfn.IFNA(MATCH(Table1[[#This Row],[2]],INDIRECT(Table1[[#This Row],[3]]),0),0)=0,INDEX(Table1[NAMA BARANG "JOYKO"],MATCH(ROW()-2,Table1[1])),"")</f>
        <v>1564</v>
      </c>
      <c r="F1477" s="2">
        <f ca="1">IF(Table1[4]="","",COUNT(F$2:F1476)+1)</f>
        <v>1447</v>
      </c>
      <c r="G1477" s="2" t="str">
        <f ca="1">CELL("FORMAT",Table1[7])</f>
        <v>G</v>
      </c>
      <c r="H1477" s="2"/>
      <c r="I1477" s="2"/>
      <c r="J1477" s="2"/>
      <c r="L1477">
        <f ca="1">INDEX(Table1[4],MATCH(ROW()-2,Table1[5]))</f>
        <v>1592</v>
      </c>
      <c r="M1477" t="str">
        <f ca="1">INDEX(Sheet1!A:A,Table2[[#This Row],[//]])</f>
        <v>Sharpener B-24 (Tong 2 Lubang)</v>
      </c>
      <c r="N1477" t="str">
        <f ca="1">IF(INDEX(Sheet1!B:B,Table2[[#This Row],[//]])="","",INDEX(Sheet1!B:B,Table2[[#This Row],[//]]))</f>
        <v>12pcs x 60bxs</v>
      </c>
      <c r="O1477" s="4">
        <f ca="1">IF(INDEX(Sheet1!C:C,Table2[[#This Row],[//]])="","",INDEX(Sheet1!C:C,Table2[[#This Row],[//]]))</f>
        <v>31500</v>
      </c>
      <c r="P1477" s="2" t="str">
        <f ca="1">IF(INDEX(Sheet1!D:D,Table2[[#This Row],[//]])="","",INDEX(Sheet1!D:D,Table2[[#This Row],[//]]))</f>
        <v>bxs</v>
      </c>
      <c r="Q1477" s="2" t="str">
        <f ca="1">IF(INDEX(Sheet1!E:E,Table2[[#This Row],[//]])="","",INDEX(Sheet1!E:E,Table2[[#This Row],[//]]))</f>
        <v>++</v>
      </c>
    </row>
    <row r="1478" spans="1:17" x14ac:dyDescent="0.25">
      <c r="A1478" s="2">
        <f>IF(OR(Sheet1!A1478=Table1[[#Headers],[NAMA BARANG "JOYKO"]],Sheet1!A1478=""),"",ROW(Sheet1!A1478))</f>
        <v>1478</v>
      </c>
      <c r="B1478" s="2">
        <f>IF(Table1[[#This Row],[NAMA BARANG "JOYKO"]]="","",COUNT(B$2:B1477)+1)</f>
        <v>1396</v>
      </c>
      <c r="C1478" s="2" t="str">
        <f>INDEX(Sheet1!A:A,INDEX(Table1[NAMA BARANG "JOYKO"],MATCH(ROW()-2,Table1[1])))</f>
        <v>Sharpener A-108 (RM.Jepang)</v>
      </c>
      <c r="D1478" s="2" t="str">
        <f t="shared" si="23"/>
        <v>C2:C1477</v>
      </c>
      <c r="E1478" s="2">
        <f ca="1">IF(_xlfn.IFNA(MATCH(Table1[[#This Row],[2]],INDIRECT(Table1[[#This Row],[3]]),0),0)=0,INDEX(Table1[NAMA BARANG "JOYKO"],MATCH(ROW()-2,Table1[1])),"")</f>
        <v>1565</v>
      </c>
      <c r="F1478" s="2">
        <f ca="1">IF(Table1[4]="","",COUNT(F$2:F1477)+1)</f>
        <v>1448</v>
      </c>
      <c r="G1478" s="2" t="str">
        <f ca="1">CELL("FORMAT",Table1[7])</f>
        <v>G</v>
      </c>
      <c r="H1478" s="2"/>
      <c r="I1478" s="2"/>
      <c r="J1478" s="2"/>
      <c r="L1478">
        <f ca="1">INDEX(Table1[4],MATCH(ROW()-2,Table1[5]))</f>
        <v>1593</v>
      </c>
      <c r="M1478" t="str">
        <f ca="1">INDEX(Sheet1!A:A,Table2[[#This Row],[//]])</f>
        <v>Sharpener B-24PTL</v>
      </c>
      <c r="N1478" t="str">
        <f ca="1">IF(INDEX(Sheet1!B:B,Table2[[#This Row],[//]])="","",INDEX(Sheet1!B:B,Table2[[#This Row],[//]]))</f>
        <v>12pcs x 60bxs</v>
      </c>
      <c r="O1478" s="4">
        <f ca="1">IF(INDEX(Sheet1!C:C,Table2[[#This Row],[//]])="","",INDEX(Sheet1!C:C,Table2[[#This Row],[//]]))</f>
        <v>31500</v>
      </c>
      <c r="P1478" s="2" t="str">
        <f ca="1">IF(INDEX(Sheet1!D:D,Table2[[#This Row],[//]])="","",INDEX(Sheet1!D:D,Table2[[#This Row],[//]]))</f>
        <v>bxs</v>
      </c>
      <c r="Q1478" s="2" t="str">
        <f ca="1">IF(INDEX(Sheet1!E:E,Table2[[#This Row],[//]])="","",INDEX(Sheet1!E:E,Table2[[#This Row],[//]]))</f>
        <v>++</v>
      </c>
    </row>
    <row r="1479" spans="1:17" x14ac:dyDescent="0.25">
      <c r="A1479" s="2">
        <f>IF(OR(Sheet1!A1479=Table1[[#Headers],[NAMA BARANG "JOYKO"]],Sheet1!A1479=""),"",ROW(Sheet1!A1479))</f>
        <v>1479</v>
      </c>
      <c r="B1479" s="2">
        <f>IF(Table1[[#This Row],[NAMA BARANG "JOYKO"]]="","",COUNT(B$2:B1478)+1)</f>
        <v>1397</v>
      </c>
      <c r="C1479" s="2" t="str">
        <f>INDEX(Sheet1!A:A,INDEX(Table1[NAMA BARANG "JOYKO"],MATCH(ROW()-2,Table1[1])))</f>
        <v>Sharpener A-111</v>
      </c>
      <c r="D1479" s="2" t="str">
        <f t="shared" si="23"/>
        <v>C2:C1478</v>
      </c>
      <c r="E1479" s="2">
        <f ca="1">IF(_xlfn.IFNA(MATCH(Table1[[#This Row],[2]],INDIRECT(Table1[[#This Row],[3]]),0),0)=0,INDEX(Table1[NAMA BARANG "JOYKO"],MATCH(ROW()-2,Table1[1])),"")</f>
        <v>1566</v>
      </c>
      <c r="F1479" s="2">
        <f ca="1">IF(Table1[4]="","",COUNT(F$2:F1478)+1)</f>
        <v>1449</v>
      </c>
      <c r="G1479" s="2" t="str">
        <f ca="1">CELL("FORMAT",Table1[7])</f>
        <v>G</v>
      </c>
      <c r="H1479" s="2"/>
      <c r="I1479" s="2"/>
      <c r="J1479" s="2"/>
      <c r="L1479">
        <f ca="1">INDEX(Table1[4],MATCH(ROW()-2,Table1[5]))</f>
        <v>1594</v>
      </c>
      <c r="M1479" t="str">
        <f ca="1">INDEX(Sheet1!A:A,Table2[[#This Row],[//]])</f>
        <v>Sharpener B-72</v>
      </c>
      <c r="N1479" t="str">
        <f ca="1">IF(INDEX(Sheet1!B:B,Table2[[#This Row],[//]])="","",INDEX(Sheet1!B:B,Table2[[#This Row],[//]]))</f>
        <v>24pcs x 60bxs</v>
      </c>
      <c r="O1479" s="4">
        <f ca="1">IF(INDEX(Sheet1!C:C,Table2[[#This Row],[//]])="","",INDEX(Sheet1!C:C,Table2[[#This Row],[//]]))</f>
        <v>31200</v>
      </c>
      <c r="P1479" s="2" t="str">
        <f ca="1">IF(INDEX(Sheet1!D:D,Table2[[#This Row],[//]])="","",INDEX(Sheet1!D:D,Table2[[#This Row],[//]]))</f>
        <v>bxs</v>
      </c>
      <c r="Q1479" s="2" t="str">
        <f ca="1">IF(INDEX(Sheet1!E:E,Table2[[#This Row],[//]])="","",INDEX(Sheet1!E:E,Table2[[#This Row],[//]]))</f>
        <v>++</v>
      </c>
    </row>
    <row r="1480" spans="1:17" x14ac:dyDescent="0.25">
      <c r="A1480" s="2">
        <f>IF(OR(Sheet1!A1480=Table1[[#Headers],[NAMA BARANG "JOYKO"]],Sheet1!A1480=""),"",ROW(Sheet1!A1480))</f>
        <v>1480</v>
      </c>
      <c r="B1480" s="2">
        <f>IF(Table1[[#This Row],[NAMA BARANG "JOYKO"]]="","",COUNT(B$2:B1479)+1)</f>
        <v>1398</v>
      </c>
      <c r="C1480" s="2" t="str">
        <f>INDEX(Sheet1!A:A,INDEX(Table1[NAMA BARANG "JOYKO"],MATCH(ROW()-2,Table1[1])))</f>
        <v>Sharpener A-113 (Juice)</v>
      </c>
      <c r="D1480" s="2" t="str">
        <f t="shared" si="23"/>
        <v>C2:C1479</v>
      </c>
      <c r="E1480" s="2">
        <f ca="1">IF(_xlfn.IFNA(MATCH(Table1[[#This Row],[2]],INDIRECT(Table1[[#This Row],[3]]),0),0)=0,INDEX(Table1[NAMA BARANG "JOYKO"],MATCH(ROW()-2,Table1[1])),"")</f>
        <v>1567</v>
      </c>
      <c r="F1480" s="2">
        <f ca="1">IF(Table1[4]="","",COUNT(F$2:F1479)+1)</f>
        <v>1450</v>
      </c>
      <c r="G1480" s="2" t="str">
        <f ca="1">CELL("FORMAT",Table1[7])</f>
        <v>G</v>
      </c>
      <c r="H1480" s="2"/>
      <c r="I1480" s="2"/>
      <c r="J1480" s="2"/>
      <c r="L1480">
        <f ca="1">INDEX(Table1[4],MATCH(ROW()-2,Table1[5]))</f>
        <v>1599</v>
      </c>
      <c r="M1480" t="str">
        <f ca="1">INDEX(Sheet1!A:A,Table2[[#This Row],[//]])</f>
        <v>Sharpener B-75 (Kapal)</v>
      </c>
      <c r="N1480" t="str">
        <f ca="1">IF(INDEX(Sheet1!B:B,Table2[[#This Row],[//]])="","",INDEX(Sheet1!B:B,Table2[[#This Row],[//]]))</f>
        <v>24pcs x 50bxs</v>
      </c>
      <c r="O1480" s="4">
        <f ca="1">IF(INDEX(Sheet1!C:C,Table2[[#This Row],[//]])="","",INDEX(Sheet1!C:C,Table2[[#This Row],[//]]))</f>
        <v>73200</v>
      </c>
      <c r="P1480" s="2" t="str">
        <f ca="1">IF(INDEX(Sheet1!D:D,Table2[[#This Row],[//]])="","",INDEX(Sheet1!D:D,Table2[[#This Row],[//]]))</f>
        <v>bxs</v>
      </c>
      <c r="Q1480" s="2" t="str">
        <f ca="1">IF(INDEX(Sheet1!E:E,Table2[[#This Row],[//]])="","",INDEX(Sheet1!E:E,Table2[[#This Row],[//]]))</f>
        <v>++</v>
      </c>
    </row>
    <row r="1481" spans="1:17" x14ac:dyDescent="0.25">
      <c r="A1481" s="2">
        <f>IF(OR(Sheet1!A1481=Table1[[#Headers],[NAMA BARANG "JOYKO"]],Sheet1!A1481=""),"",ROW(Sheet1!A1481))</f>
        <v>1481</v>
      </c>
      <c r="B1481" s="2">
        <f>IF(Table1[[#This Row],[NAMA BARANG "JOYKO"]]="","",COUNT(B$2:B1480)+1)</f>
        <v>1399</v>
      </c>
      <c r="C1481" s="2" t="str">
        <f>INDEX(Sheet1!A:A,INDEX(Table1[NAMA BARANG "JOYKO"],MATCH(ROW()-2,Table1[1])))</f>
        <v>Sharpener A-127 (Robot)</v>
      </c>
      <c r="D1481" s="2" t="str">
        <f t="shared" si="23"/>
        <v>C2:C1480</v>
      </c>
      <c r="E1481" s="2">
        <f ca="1">IF(_xlfn.IFNA(MATCH(Table1[[#This Row],[2]],INDIRECT(Table1[[#This Row],[3]]),0),0)=0,INDEX(Table1[NAMA BARANG "JOYKO"],MATCH(ROW()-2,Table1[1])),"")</f>
        <v>1568</v>
      </c>
      <c r="F1481" s="2">
        <f ca="1">IF(Table1[4]="","",COUNT(F$2:F1480)+1)</f>
        <v>1451</v>
      </c>
      <c r="G1481" s="2" t="str">
        <f ca="1">CELL("FORMAT",Table1[7])</f>
        <v>G</v>
      </c>
      <c r="H1481" s="2"/>
      <c r="I1481" s="2"/>
      <c r="J1481" s="2"/>
      <c r="L1481">
        <f ca="1">INDEX(Table1[4],MATCH(ROW()-2,Table1[5]))</f>
        <v>1600</v>
      </c>
      <c r="M1481" t="str">
        <f ca="1">INDEX(Sheet1!A:A,Table2[[#This Row],[//]])</f>
        <v>Sharpener B-82 (Bear)</v>
      </c>
      <c r="N1481" t="str">
        <f ca="1">IF(INDEX(Sheet1!B:B,Table2[[#This Row],[//]])="","",INDEX(Sheet1!B:B,Table2[[#This Row],[//]]))</f>
        <v>24pcs x 60bxs</v>
      </c>
      <c r="O1481" s="4">
        <f ca="1">IF(INDEX(Sheet1!C:C,Table2[[#This Row],[//]])="","",INDEX(Sheet1!C:C,Table2[[#This Row],[//]]))</f>
        <v>31800</v>
      </c>
      <c r="P1481" s="2" t="str">
        <f ca="1">IF(INDEX(Sheet1!D:D,Table2[[#This Row],[//]])="","",INDEX(Sheet1!D:D,Table2[[#This Row],[//]]))</f>
        <v>bxs</v>
      </c>
      <c r="Q1481" s="2" t="str">
        <f ca="1">IF(INDEX(Sheet1!E:E,Table2[[#This Row],[//]])="","",INDEX(Sheet1!E:E,Table2[[#This Row],[//]]))</f>
        <v>++</v>
      </c>
    </row>
    <row r="1482" spans="1:17" x14ac:dyDescent="0.25">
      <c r="A1482" s="2">
        <f>IF(OR(Sheet1!A1482=Table1[[#Headers],[NAMA BARANG "JOYKO"]],Sheet1!A1482=""),"",ROW(Sheet1!A1482))</f>
        <v>1482</v>
      </c>
      <c r="B1482" s="2">
        <f>IF(Table1[[#This Row],[NAMA BARANG "JOYKO"]]="","",COUNT(B$2:B1481)+1)</f>
        <v>1400</v>
      </c>
      <c r="C1482" s="2" t="str">
        <f>INDEX(Sheet1!A:A,INDEX(Table1[NAMA BARANG "JOYKO"],MATCH(ROW()-2,Table1[1])))</f>
        <v>Sharpener A-130 (Savana)</v>
      </c>
      <c r="D1482" s="2" t="str">
        <f t="shared" si="23"/>
        <v>C2:C1481</v>
      </c>
      <c r="E1482" s="2">
        <f ca="1">IF(_xlfn.IFNA(MATCH(Table1[[#This Row],[2]],INDIRECT(Table1[[#This Row],[3]]),0),0)=0,INDEX(Table1[NAMA BARANG "JOYKO"],MATCH(ROW()-2,Table1[1])),"")</f>
        <v>1569</v>
      </c>
      <c r="F1482" s="2">
        <f ca="1">IF(Table1[4]="","",COUNT(F$2:F1481)+1)</f>
        <v>1452</v>
      </c>
      <c r="G1482" s="2" t="str">
        <f ca="1">CELL("FORMAT",Table1[7])</f>
        <v>G</v>
      </c>
      <c r="H1482" s="2"/>
      <c r="I1482" s="2"/>
      <c r="J1482" s="2"/>
      <c r="L1482">
        <f ca="1">INDEX(Table1[4],MATCH(ROW()-2,Table1[5]))</f>
        <v>1601</v>
      </c>
      <c r="M1482" t="str">
        <f ca="1">INDEX(Sheet1!A:A,Table2[[#This Row],[//]])</f>
        <v>Sharpener B-84</v>
      </c>
      <c r="N1482" t="str">
        <f ca="1">IF(INDEX(Sheet1!B:B,Table2[[#This Row],[//]])="","",INDEX(Sheet1!B:B,Table2[[#This Row],[//]]))</f>
        <v>72pcs x 48drum</v>
      </c>
      <c r="O1482" s="4">
        <f ca="1">IF(INDEX(Sheet1!C:C,Table2[[#This Row],[//]])="","",INDEX(Sheet1!C:C,Table2[[#This Row],[//]]))</f>
        <v>73800</v>
      </c>
      <c r="P1482" s="2" t="str">
        <f ca="1">IF(INDEX(Sheet1!D:D,Table2[[#This Row],[//]])="","",INDEX(Sheet1!D:D,Table2[[#This Row],[//]]))</f>
        <v>drum</v>
      </c>
      <c r="Q1482" s="2" t="str">
        <f ca="1">IF(INDEX(Sheet1!E:E,Table2[[#This Row],[//]])="","",INDEX(Sheet1!E:E,Table2[[#This Row],[//]]))</f>
        <v>++</v>
      </c>
    </row>
    <row r="1483" spans="1:17" x14ac:dyDescent="0.25">
      <c r="A1483" s="2">
        <f>IF(OR(Sheet1!A1483=Table1[[#Headers],[NAMA BARANG "JOYKO"]],Sheet1!A1483=""),"",ROW(Sheet1!A1483))</f>
        <v>1483</v>
      </c>
      <c r="B1483" s="2">
        <f>IF(Table1[[#This Row],[NAMA BARANG "JOYKO"]]="","",COUNT(B$2:B1482)+1)</f>
        <v>1401</v>
      </c>
      <c r="C1483" s="2" t="str">
        <f>INDEX(Sheet1!A:A,INDEX(Table1[NAMA BARANG "JOYKO"],MATCH(ROW()-2,Table1[1])))</f>
        <v xml:space="preserve">Sharpener A-131 </v>
      </c>
      <c r="D1483" s="2" t="str">
        <f t="shared" si="23"/>
        <v>C2:C1482</v>
      </c>
      <c r="E1483" s="2">
        <f ca="1">IF(_xlfn.IFNA(MATCH(Table1[[#This Row],[2]],INDIRECT(Table1[[#This Row],[3]]),0),0)=0,INDEX(Table1[NAMA BARANG "JOYKO"],MATCH(ROW()-2,Table1[1])),"")</f>
        <v>1570</v>
      </c>
      <c r="F1483" s="2">
        <f ca="1">IF(Table1[4]="","",COUNT(F$2:F1482)+1)</f>
        <v>1453</v>
      </c>
      <c r="G1483" s="2" t="str">
        <f ca="1">CELL("FORMAT",Table1[7])</f>
        <v>G</v>
      </c>
      <c r="H1483" s="2"/>
      <c r="I1483" s="2"/>
      <c r="J1483" s="2"/>
      <c r="L1483">
        <f ca="1">INDEX(Table1[4],MATCH(ROW()-2,Table1[5]))</f>
        <v>1602</v>
      </c>
      <c r="M1483" t="str">
        <f ca="1">INDEX(Sheet1!A:A,Table2[[#This Row],[//]])</f>
        <v>Sharpener B-85</v>
      </c>
      <c r="N1483" t="str">
        <f ca="1">IF(INDEX(Sheet1!B:B,Table2[[#This Row],[//]])="","",INDEX(Sheet1!B:B,Table2[[#This Row],[//]]))</f>
        <v>72pcs x 24drum</v>
      </c>
      <c r="O1483" s="4">
        <f ca="1">IF(INDEX(Sheet1!C:C,Table2[[#This Row],[//]])="","",INDEX(Sheet1!C:C,Table2[[#This Row],[//]]))</f>
        <v>70000</v>
      </c>
      <c r="P1483" s="2" t="str">
        <f ca="1">IF(INDEX(Sheet1!D:D,Table2[[#This Row],[//]])="","",INDEX(Sheet1!D:D,Table2[[#This Row],[//]]))</f>
        <v>drum</v>
      </c>
      <c r="Q1483" s="2" t="str">
        <f ca="1">IF(INDEX(Sheet1!E:E,Table2[[#This Row],[//]])="","",INDEX(Sheet1!E:E,Table2[[#This Row],[//]]))</f>
        <v>++</v>
      </c>
    </row>
    <row r="1484" spans="1:17" x14ac:dyDescent="0.25">
      <c r="A1484" s="2" t="str">
        <f>IF(OR(Sheet1!A1484=Table1[[#Headers],[NAMA BARANG "JOYKO"]],Sheet1!A1484=""),"",ROW(Sheet1!A1484))</f>
        <v/>
      </c>
      <c r="B1484" s="2" t="str">
        <f>IF(Table1[[#This Row],[NAMA BARANG "JOYKO"]]="","",COUNT(B$2:B1483)+1)</f>
        <v/>
      </c>
      <c r="C1484" s="2" t="str">
        <f>INDEX(Sheet1!A:A,INDEX(Table1[NAMA BARANG "JOYKO"],MATCH(ROW()-2,Table1[1])))</f>
        <v>Sharpener A-132 (Auto)</v>
      </c>
      <c r="D1484" s="2" t="str">
        <f t="shared" si="23"/>
        <v>C2:C1483</v>
      </c>
      <c r="E1484" s="2">
        <f ca="1">IF(_xlfn.IFNA(MATCH(Table1[[#This Row],[2]],INDIRECT(Table1[[#This Row],[3]]),0),0)=0,INDEX(Table1[NAMA BARANG "JOYKO"],MATCH(ROW()-2,Table1[1])),"")</f>
        <v>1571</v>
      </c>
      <c r="F1484" s="2">
        <f ca="1">IF(Table1[4]="","",COUNT(F$2:F1483)+1)</f>
        <v>1454</v>
      </c>
      <c r="G1484" s="2" t="str">
        <f ca="1">CELL("FORMAT",Table1[7])</f>
        <v>G</v>
      </c>
      <c r="H1484" s="2"/>
      <c r="I1484" s="2"/>
      <c r="J1484" s="2"/>
      <c r="L1484">
        <f ca="1">INDEX(Table1[4],MATCH(ROW()-2,Table1[5]))</f>
        <v>1603</v>
      </c>
      <c r="M1484" t="str">
        <f ca="1">INDEX(Sheet1!A:A,Table2[[#This Row],[//]])</f>
        <v>Sharpener B-88</v>
      </c>
      <c r="N1484" t="str">
        <f ca="1">IF(INDEX(Sheet1!B:B,Table2[[#This Row],[//]])="","",INDEX(Sheet1!B:B,Table2[[#This Row],[//]]))</f>
        <v>60pcs x 24drum</v>
      </c>
      <c r="O1484" s="4">
        <f ca="1">IF(INDEX(Sheet1!C:C,Table2[[#This Row],[//]])="","",INDEX(Sheet1!C:C,Table2[[#This Row],[//]]))</f>
        <v>46500</v>
      </c>
      <c r="P1484" s="2" t="str">
        <f ca="1">IF(INDEX(Sheet1!D:D,Table2[[#This Row],[//]])="","",INDEX(Sheet1!D:D,Table2[[#This Row],[//]]))</f>
        <v>drum</v>
      </c>
      <c r="Q1484" s="2" t="str">
        <f ca="1">IF(INDEX(Sheet1!E:E,Table2[[#This Row],[//]])="","",INDEX(Sheet1!E:E,Table2[[#This Row],[//]]))</f>
        <v>++</v>
      </c>
    </row>
    <row r="1485" spans="1:17" x14ac:dyDescent="0.25">
      <c r="A1485" s="2" t="str">
        <f>IF(OR(Sheet1!A1485=Table1[[#Headers],[NAMA BARANG "JOYKO"]],Sheet1!A1485=""),"",ROW(Sheet1!A1485))</f>
        <v/>
      </c>
      <c r="B1485" s="2" t="str">
        <f>IF(Table1[[#This Row],[NAMA BARANG "JOYKO"]]="","",COUNT(B$2:B1484)+1)</f>
        <v/>
      </c>
      <c r="C1485" s="2" t="str">
        <f>INDEX(Sheet1!A:A,INDEX(Table1[NAMA BARANG "JOYKO"],MATCH(ROW()-2,Table1[1])))</f>
        <v>Sharpener A-137</v>
      </c>
      <c r="D1485" s="2" t="str">
        <f t="shared" si="23"/>
        <v>C2:C1484</v>
      </c>
      <c r="E1485" s="2">
        <f ca="1">IF(_xlfn.IFNA(MATCH(Table1[[#This Row],[2]],INDIRECT(Table1[[#This Row],[3]]),0),0)=0,INDEX(Table1[NAMA BARANG "JOYKO"],MATCH(ROW()-2,Table1[1])),"")</f>
        <v>1572</v>
      </c>
      <c r="F1485" s="2">
        <f ca="1">IF(Table1[4]="","",COUNT(F$2:F1484)+1)</f>
        <v>1455</v>
      </c>
      <c r="G1485" s="2" t="str">
        <f ca="1">CELL("FORMAT",Table1[7])</f>
        <v>G</v>
      </c>
      <c r="H1485" s="2"/>
      <c r="I1485" s="2"/>
      <c r="J1485" s="2"/>
      <c r="L1485">
        <f ca="1">INDEX(Table1[4],MATCH(ROW()-2,Table1[5]))</f>
        <v>1604</v>
      </c>
      <c r="M1485" t="str">
        <f ca="1">INDEX(Sheet1!A:A,Table2[[#This Row],[//]])</f>
        <v>Sharpener B-105 (Tabung)</v>
      </c>
      <c r="N1485" t="str">
        <f ca="1">IF(INDEX(Sheet1!B:B,Table2[[#This Row],[//]])="","",INDEX(Sheet1!B:B,Table2[[#This Row],[//]]))</f>
        <v>60pcs x 48drum</v>
      </c>
      <c r="O1485" s="4">
        <f ca="1">IF(INDEX(Sheet1!C:C,Table2[[#This Row],[//]])="","",INDEX(Sheet1!C:C,Table2[[#This Row],[//]]))</f>
        <v>47400</v>
      </c>
      <c r="P1485" s="2" t="str">
        <f ca="1">IF(INDEX(Sheet1!D:D,Table2[[#This Row],[//]])="","",INDEX(Sheet1!D:D,Table2[[#This Row],[//]]))</f>
        <v>drum</v>
      </c>
      <c r="Q1485" s="2" t="str">
        <f ca="1">IF(INDEX(Sheet1!E:E,Table2[[#This Row],[//]])="","",INDEX(Sheet1!E:E,Table2[[#This Row],[//]]))</f>
        <v>++</v>
      </c>
    </row>
    <row r="1486" spans="1:17" x14ac:dyDescent="0.25">
      <c r="A1486" s="2" t="str">
        <f>IF(OR(Sheet1!A1486=Table1[[#Headers],[NAMA BARANG "JOYKO"]],Sheet1!A1486=""),"",ROW(Sheet1!A1486))</f>
        <v/>
      </c>
      <c r="B1486" s="2" t="str">
        <f>IF(Table1[[#This Row],[NAMA BARANG "JOYKO"]]="","",COUNT(B$2:B1485)+1)</f>
        <v/>
      </c>
      <c r="C1486" s="2" t="str">
        <f>INDEX(Sheet1!A:A,INDEX(Table1[NAMA BARANG "JOYKO"],MATCH(ROW()-2,Table1[1])))</f>
        <v>Sharpener A-138 (Panda)</v>
      </c>
      <c r="D1486" s="2" t="str">
        <f t="shared" si="23"/>
        <v>C2:C1485</v>
      </c>
      <c r="E1486" s="2">
        <f ca="1">IF(_xlfn.IFNA(MATCH(Table1[[#This Row],[2]],INDIRECT(Table1[[#This Row],[3]]),0),0)=0,INDEX(Table1[NAMA BARANG "JOYKO"],MATCH(ROW()-2,Table1[1])),"")</f>
        <v>1573</v>
      </c>
      <c r="F1486" s="2">
        <f ca="1">IF(Table1[4]="","",COUNT(F$2:F1485)+1)</f>
        <v>1456</v>
      </c>
      <c r="G1486" s="2" t="str">
        <f ca="1">CELL("FORMAT",Table1[7])</f>
        <v>G</v>
      </c>
      <c r="H1486" s="2"/>
      <c r="I1486" s="2"/>
      <c r="J1486" s="2"/>
      <c r="L1486">
        <f ca="1">INDEX(Table1[4],MATCH(ROW()-2,Table1[5]))</f>
        <v>1605</v>
      </c>
      <c r="M1486" t="str">
        <f ca="1">INDEX(Sheet1!A:A,Table2[[#This Row],[//]])</f>
        <v>Sharpener B-129</v>
      </c>
      <c r="N1486" t="str">
        <f ca="1">IF(INDEX(Sheet1!B:B,Table2[[#This Row],[//]])="","",INDEX(Sheet1!B:B,Table2[[#This Row],[//]]))</f>
        <v>12pcs x 60bxs</v>
      </c>
      <c r="O1486" s="4">
        <f ca="1">IF(INDEX(Sheet1!C:C,Table2[[#This Row],[//]])="","",INDEX(Sheet1!C:C,Table2[[#This Row],[//]]))</f>
        <v>19200</v>
      </c>
      <c r="P1486" s="2" t="str">
        <f ca="1">IF(INDEX(Sheet1!D:D,Table2[[#This Row],[//]])="","",INDEX(Sheet1!D:D,Table2[[#This Row],[//]]))</f>
        <v>bxs</v>
      </c>
      <c r="Q1486" s="2" t="str">
        <f ca="1">IF(INDEX(Sheet1!E:E,Table2[[#This Row],[//]])="","",INDEX(Sheet1!E:E,Table2[[#This Row],[//]]))</f>
        <v>++</v>
      </c>
    </row>
    <row r="1487" spans="1:17" x14ac:dyDescent="0.25">
      <c r="A1487" s="2" t="str">
        <f>IF(OR(Sheet1!A1487=Table1[[#Headers],[NAMA BARANG "JOYKO"]],Sheet1!A1487=""),"",ROW(Sheet1!A1487))</f>
        <v/>
      </c>
      <c r="B1487" s="2" t="str">
        <f>IF(Table1[[#This Row],[NAMA BARANG "JOYKO"]]="","",COUNT(B$2:B1486)+1)</f>
        <v/>
      </c>
      <c r="C1487" s="2" t="str">
        <f>INDEX(Sheet1!A:A,INDEX(Table1[NAMA BARANG "JOYKO"],MATCH(ROW()-2,Table1[1])))</f>
        <v>Sharpener A-139</v>
      </c>
      <c r="D1487" s="2" t="str">
        <f t="shared" si="23"/>
        <v>C2:C1486</v>
      </c>
      <c r="E1487" s="2">
        <f ca="1">IF(_xlfn.IFNA(MATCH(Table1[[#This Row],[2]],INDIRECT(Table1[[#This Row],[3]]),0),0)=0,INDEX(Table1[NAMA BARANG "JOYKO"],MATCH(ROW()-2,Table1[1])),"")</f>
        <v>1574</v>
      </c>
      <c r="F1487" s="2">
        <f ca="1">IF(Table1[4]="","",COUNT(F$2:F1486)+1)</f>
        <v>1457</v>
      </c>
      <c r="G1487" s="2" t="str">
        <f ca="1">CELL("FORMAT",Table1[7])</f>
        <v>G</v>
      </c>
      <c r="H1487" s="2"/>
      <c r="I1487" s="2"/>
      <c r="J1487" s="2"/>
      <c r="L1487">
        <f ca="1">INDEX(Table1[4],MATCH(ROW()-2,Table1[5]))</f>
        <v>1606</v>
      </c>
      <c r="M1487" t="str">
        <f ca="1">INDEX(Sheet1!A:A,Table2[[#This Row],[//]])</f>
        <v>Sharpener B-135</v>
      </c>
      <c r="N1487" t="str">
        <f ca="1">IF(INDEX(Sheet1!B:B,Table2[[#This Row],[//]])="","",INDEX(Sheet1!B:B,Table2[[#This Row],[//]]))</f>
        <v>36pcs x 30bxs</v>
      </c>
      <c r="O1487" s="4">
        <f ca="1">IF(INDEX(Sheet1!C:C,Table2[[#This Row],[//]])="","",INDEX(Sheet1!C:C,Table2[[#This Row],[//]]))</f>
        <v>33840</v>
      </c>
      <c r="P1487" s="2" t="str">
        <f ca="1">IF(INDEX(Sheet1!D:D,Table2[[#This Row],[//]])="","",INDEX(Sheet1!D:D,Table2[[#This Row],[//]]))</f>
        <v>bxs</v>
      </c>
      <c r="Q1487" s="2" t="str">
        <f ca="1">IF(INDEX(Sheet1!E:E,Table2[[#This Row],[//]])="","",INDEX(Sheet1!E:E,Table2[[#This Row],[//]]))</f>
        <v>++</v>
      </c>
    </row>
    <row r="1488" spans="1:17" x14ac:dyDescent="0.25">
      <c r="A1488" s="2">
        <f>IF(OR(Sheet1!A1488=Table1[[#Headers],[NAMA BARANG "JOYKO"]],Sheet1!A1488=""),"",ROW(Sheet1!A1488))</f>
        <v>1488</v>
      </c>
      <c r="B1488" s="2">
        <f>IF(Table1[[#This Row],[NAMA BARANG "JOYKO"]]="","",COUNT(B$2:B1487)+1)</f>
        <v>1402</v>
      </c>
      <c r="C1488" s="2" t="str">
        <f>INDEX(Sheet1!A:A,INDEX(Table1[NAMA BARANG "JOYKO"],MATCH(ROW()-2,Table1[1])))</f>
        <v>Sharpener A-147</v>
      </c>
      <c r="D1488" s="2" t="str">
        <f t="shared" si="23"/>
        <v>C2:C1487</v>
      </c>
      <c r="E1488" s="2">
        <f ca="1">IF(_xlfn.IFNA(MATCH(Table1[[#This Row],[2]],INDIRECT(Table1[[#This Row],[3]]),0),0)=0,INDEX(Table1[NAMA BARANG "JOYKO"],MATCH(ROW()-2,Table1[1])),"")</f>
        <v>1575</v>
      </c>
      <c r="F1488" s="2">
        <f ca="1">IF(Table1[4]="","",COUNT(F$2:F1487)+1)</f>
        <v>1458</v>
      </c>
      <c r="G1488" s="2" t="str">
        <f ca="1">CELL("FORMAT",Table1[7])</f>
        <v>G</v>
      </c>
      <c r="H1488" s="2"/>
      <c r="I1488" s="2"/>
      <c r="J1488" s="2"/>
      <c r="L1488">
        <f ca="1">INDEX(Table1[4],MATCH(ROW()-2,Table1[5]))</f>
        <v>1607</v>
      </c>
      <c r="M1488" t="str">
        <f ca="1">INDEX(Sheet1!A:A,Table2[[#This Row],[//]])</f>
        <v>Sharpener B-145</v>
      </c>
      <c r="N1488" t="str">
        <f ca="1">IF(INDEX(Sheet1!B:B,Table2[[#This Row],[//]])="","",INDEX(Sheet1!B:B,Table2[[#This Row],[//]]))</f>
        <v xml:space="preserve">24pcs x 60drm </v>
      </c>
      <c r="O1488" s="4">
        <f ca="1">IF(INDEX(Sheet1!C:C,Table2[[#This Row],[//]])="","",INDEX(Sheet1!C:C,Table2[[#This Row],[//]]))</f>
        <v>45600</v>
      </c>
      <c r="P1488" s="2" t="str">
        <f ca="1">IF(INDEX(Sheet1!D:D,Table2[[#This Row],[//]])="","",INDEX(Sheet1!D:D,Table2[[#This Row],[//]]))</f>
        <v>drum</v>
      </c>
      <c r="Q1488" s="2" t="str">
        <f ca="1">IF(INDEX(Sheet1!E:E,Table2[[#This Row],[//]])="","",INDEX(Sheet1!E:E,Table2[[#This Row],[//]]))</f>
        <v>++</v>
      </c>
    </row>
    <row r="1489" spans="1:17" x14ac:dyDescent="0.25">
      <c r="A1489" s="2">
        <f>IF(OR(Sheet1!A1489=Table1[[#Headers],[NAMA BARANG "JOYKO"]],Sheet1!A1489=""),"",ROW(Sheet1!A1489))</f>
        <v>1489</v>
      </c>
      <c r="B1489" s="2">
        <f>IF(Table1[[#This Row],[NAMA BARANG "JOYKO"]]="","",COUNT(B$2:B1488)+1)</f>
        <v>1403</v>
      </c>
      <c r="C1489" s="2" t="str">
        <f>INDEX(Sheet1!A:A,INDEX(Table1[NAMA BARANG "JOYKO"],MATCH(ROW()-2,Table1[1])))</f>
        <v>Sharpener A-148 (Duck)</v>
      </c>
      <c r="D1489" s="2" t="str">
        <f t="shared" si="23"/>
        <v>C2:C1488</v>
      </c>
      <c r="E1489" s="2">
        <f ca="1">IF(_xlfn.IFNA(MATCH(Table1[[#This Row],[2]],INDIRECT(Table1[[#This Row],[3]]),0),0)=0,INDEX(Table1[NAMA BARANG "JOYKO"],MATCH(ROW()-2,Table1[1])),"")</f>
        <v>1576</v>
      </c>
      <c r="F1489" s="2">
        <f ca="1">IF(Table1[4]="","",COUNT(F$2:F1488)+1)</f>
        <v>1459</v>
      </c>
      <c r="G1489" s="2" t="str">
        <f ca="1">CELL("FORMAT",Table1[7])</f>
        <v>G</v>
      </c>
      <c r="H1489" s="2"/>
      <c r="I1489" s="2"/>
      <c r="J1489" s="2"/>
      <c r="L1489">
        <f ca="1">INDEX(Table1[4],MATCH(ROW()-2,Table1[5]))</f>
        <v>1608</v>
      </c>
      <c r="M1489" t="str">
        <f ca="1">INDEX(Sheet1!A:A,Table2[[#This Row],[//]])</f>
        <v>Sharpener B-151</v>
      </c>
      <c r="N1489" t="str">
        <f ca="1">IF(INDEX(Sheet1!B:B,Table2[[#This Row],[//]])="","",INDEX(Sheet1!B:B,Table2[[#This Row],[//]]))</f>
        <v xml:space="preserve"> 36pcs x 50bxs </v>
      </c>
      <c r="O1489" s="4">
        <f ca="1">IF(INDEX(Sheet1!C:C,Table2[[#This Row],[//]])="","",INDEX(Sheet1!C:C,Table2[[#This Row],[//]]))</f>
        <v>64800</v>
      </c>
      <c r="P1489" s="2" t="str">
        <f ca="1">IF(INDEX(Sheet1!D:D,Table2[[#This Row],[//]])="","",INDEX(Sheet1!D:D,Table2[[#This Row],[//]]))</f>
        <v>bxs</v>
      </c>
      <c r="Q1489" s="2" t="str">
        <f ca="1">IF(INDEX(Sheet1!E:E,Table2[[#This Row],[//]])="","",INDEX(Sheet1!E:E,Table2[[#This Row],[//]]))</f>
        <v>++</v>
      </c>
    </row>
    <row r="1490" spans="1:17" x14ac:dyDescent="0.25">
      <c r="A1490" s="2">
        <f>IF(OR(Sheet1!A1490=Table1[[#Headers],[NAMA BARANG "JOYKO"]],Sheet1!A1490=""),"",ROW(Sheet1!A1490))</f>
        <v>1490</v>
      </c>
      <c r="B1490" s="2">
        <f>IF(Table1[[#This Row],[NAMA BARANG "JOYKO"]]="","",COUNT(B$2:B1489)+1)</f>
        <v>1404</v>
      </c>
      <c r="C1490" s="2" t="str">
        <f>INDEX(Sheet1!A:A,INDEX(Table1[NAMA BARANG "JOYKO"],MATCH(ROW()-2,Table1[1])))</f>
        <v>Sharpener A-149 (Duck)</v>
      </c>
      <c r="D1490" s="2" t="str">
        <f t="shared" si="23"/>
        <v>C2:C1489</v>
      </c>
      <c r="E1490" s="2">
        <f ca="1">IF(_xlfn.IFNA(MATCH(Table1[[#This Row],[2]],INDIRECT(Table1[[#This Row],[3]]),0),0)=0,INDEX(Table1[NAMA BARANG "JOYKO"],MATCH(ROW()-2,Table1[1])),"")</f>
        <v>1577</v>
      </c>
      <c r="F1490" s="2">
        <f ca="1">IF(Table1[4]="","",COUNT(F$2:F1489)+1)</f>
        <v>1460</v>
      </c>
      <c r="G1490" s="2" t="str">
        <f ca="1">CELL("FORMAT",Table1[7])</f>
        <v>G</v>
      </c>
      <c r="H1490" s="2"/>
      <c r="I1490" s="2"/>
      <c r="J1490" s="2"/>
      <c r="L1490">
        <f ca="1">INDEX(Table1[4],MATCH(ROW()-2,Table1[5]))</f>
        <v>1609</v>
      </c>
      <c r="M1490" t="str">
        <f ca="1">INDEX(Sheet1!A:A,Table2[[#This Row],[//]])</f>
        <v>Sharpener B-153</v>
      </c>
      <c r="N1490" t="str">
        <f ca="1">IF(INDEX(Sheet1!B:B,Table2[[#This Row],[//]])="","",INDEX(Sheet1!B:B,Table2[[#This Row],[//]]))</f>
        <v xml:space="preserve">36pcs x 32bxs </v>
      </c>
      <c r="O1490" s="4">
        <f ca="1">IF(INDEX(Sheet1!C:C,Table2[[#This Row],[//]])="","",INDEX(Sheet1!C:C,Table2[[#This Row],[//]]))</f>
        <v>64800</v>
      </c>
      <c r="P1490" s="2" t="str">
        <f ca="1">IF(INDEX(Sheet1!D:D,Table2[[#This Row],[//]])="","",INDEX(Sheet1!D:D,Table2[[#This Row],[//]]))</f>
        <v>bxs</v>
      </c>
      <c r="Q1490" s="2" t="str">
        <f ca="1">IF(INDEX(Sheet1!E:E,Table2[[#This Row],[//]])="","",INDEX(Sheet1!E:E,Table2[[#This Row],[//]]))</f>
        <v>++</v>
      </c>
    </row>
    <row r="1491" spans="1:17" x14ac:dyDescent="0.25">
      <c r="A1491" s="2">
        <f>IF(OR(Sheet1!A1491=Table1[[#Headers],[NAMA BARANG "JOYKO"]],Sheet1!A1491=""),"",ROW(Sheet1!A1491))</f>
        <v>1491</v>
      </c>
      <c r="B1491" s="2">
        <f>IF(Table1[[#This Row],[NAMA BARANG "JOYKO"]]="","",COUNT(B$2:B1490)+1)</f>
        <v>1405</v>
      </c>
      <c r="C1491" s="2" t="str">
        <f>INDEX(Sheet1!A:A,INDEX(Table1[NAMA BARANG "JOYKO"],MATCH(ROW()-2,Table1[1])))</f>
        <v>Sharpener A-154</v>
      </c>
      <c r="D1491" s="2" t="str">
        <f t="shared" si="23"/>
        <v>C2:C1490</v>
      </c>
      <c r="E1491" s="2">
        <f ca="1">IF(_xlfn.IFNA(MATCH(Table1[[#This Row],[2]],INDIRECT(Table1[[#This Row],[3]]),0),0)=0,INDEX(Table1[NAMA BARANG "JOYKO"],MATCH(ROW()-2,Table1[1])),"")</f>
        <v>1578</v>
      </c>
      <c r="F1491" s="2">
        <f ca="1">IF(Table1[4]="","",COUNT(F$2:F1490)+1)</f>
        <v>1461</v>
      </c>
      <c r="G1491" s="2" t="str">
        <f ca="1">CELL("FORMAT",Table1[7])</f>
        <v>G</v>
      </c>
      <c r="H1491" s="2"/>
      <c r="I1491" s="2"/>
      <c r="J1491" s="2"/>
      <c r="L1491">
        <f ca="1">INDEX(Table1[4],MATCH(ROW()-2,Table1[5]))</f>
        <v>1610</v>
      </c>
      <c r="M1491" t="str">
        <f ca="1">INDEX(Sheet1!A:A,Table2[[#This Row],[//]])</f>
        <v>Sharpener B-161</v>
      </c>
      <c r="N1491" t="str">
        <f ca="1">IF(INDEX(Sheet1!B:B,Table2[[#This Row],[//]])="","",INDEX(Sheet1!B:B,Table2[[#This Row],[//]]))</f>
        <v xml:space="preserve">48pcs x 30drm </v>
      </c>
      <c r="O1491" s="4">
        <f ca="1">IF(INDEX(Sheet1!C:C,Table2[[#This Row],[//]])="","",INDEX(Sheet1!C:C,Table2[[#This Row],[//]]))</f>
        <v>112800</v>
      </c>
      <c r="P1491" s="2" t="str">
        <f ca="1">IF(INDEX(Sheet1!D:D,Table2[[#This Row],[//]])="","",INDEX(Sheet1!D:D,Table2[[#This Row],[//]]))</f>
        <v>drum</v>
      </c>
      <c r="Q1491" s="2" t="str">
        <f ca="1">IF(INDEX(Sheet1!E:E,Table2[[#This Row],[//]])="","",INDEX(Sheet1!E:E,Table2[[#This Row],[//]]))</f>
        <v>++</v>
      </c>
    </row>
    <row r="1492" spans="1:17" x14ac:dyDescent="0.25">
      <c r="A1492" s="2">
        <f>IF(OR(Sheet1!A1492=Table1[[#Headers],[NAMA BARANG "JOYKO"]],Sheet1!A1492=""),"",ROW(Sheet1!A1492))</f>
        <v>1492</v>
      </c>
      <c r="B1492" s="2">
        <f>IF(Table1[[#This Row],[NAMA BARANG "JOYKO"]]="","",COUNT(B$2:B1491)+1)</f>
        <v>1406</v>
      </c>
      <c r="C1492" s="2" t="str">
        <f>INDEX(Sheet1!A:A,INDEX(Table1[NAMA BARANG "JOYKO"],MATCH(ROW()-2,Table1[1])))</f>
        <v>Sharpener A-155E (Electric)</v>
      </c>
      <c r="D1492" s="2" t="str">
        <f t="shared" si="23"/>
        <v>C2:C1491</v>
      </c>
      <c r="E1492" s="2">
        <f ca="1">IF(_xlfn.IFNA(MATCH(Table1[[#This Row],[2]],INDIRECT(Table1[[#This Row],[3]]),0),0)=0,INDEX(Table1[NAMA BARANG "JOYKO"],MATCH(ROW()-2,Table1[1])),"")</f>
        <v>1579</v>
      </c>
      <c r="F1492" s="2">
        <f ca="1">IF(Table1[4]="","",COUNT(F$2:F1491)+1)</f>
        <v>1462</v>
      </c>
      <c r="G1492" s="2" t="str">
        <f ca="1">CELL("FORMAT",Table1[7])</f>
        <v>G</v>
      </c>
      <c r="H1492" s="2"/>
      <c r="I1492" s="2"/>
      <c r="J1492" s="2"/>
      <c r="L1492">
        <f ca="1">INDEX(Table1[4],MATCH(ROW()-2,Table1[5]))</f>
        <v>1611</v>
      </c>
      <c r="M1492" t="str">
        <f ca="1">INDEX(Sheet1!A:A,Table2[[#This Row],[//]])</f>
        <v>Sharpener B-162</v>
      </c>
      <c r="N1492" t="str">
        <f ca="1">IF(INDEX(Sheet1!B:B,Table2[[#This Row],[//]])="","",INDEX(Sheet1!B:B,Table2[[#This Row],[//]]))</f>
        <v xml:space="preserve">24pcs x 60bxs </v>
      </c>
      <c r="O1492" s="4">
        <f ca="1">IF(INDEX(Sheet1!C:C,Table2[[#This Row],[//]])="","",INDEX(Sheet1!C:C,Table2[[#This Row],[//]]))</f>
        <v>72000</v>
      </c>
      <c r="P1492" s="2" t="str">
        <f ca="1">IF(INDEX(Sheet1!D:D,Table2[[#This Row],[//]])="","",INDEX(Sheet1!D:D,Table2[[#This Row],[//]]))</f>
        <v>bxs</v>
      </c>
      <c r="Q1492" s="2" t="str">
        <f ca="1">IF(INDEX(Sheet1!E:E,Table2[[#This Row],[//]])="","",INDEX(Sheet1!E:E,Table2[[#This Row],[//]]))</f>
        <v>++</v>
      </c>
    </row>
    <row r="1493" spans="1:17" x14ac:dyDescent="0.25">
      <c r="A1493" s="2">
        <f>IF(OR(Sheet1!A1493=Table1[[#Headers],[NAMA BARANG "JOYKO"]],Sheet1!A1493=""),"",ROW(Sheet1!A1493))</f>
        <v>1493</v>
      </c>
      <c r="B1493" s="2">
        <f>IF(Table1[[#This Row],[NAMA BARANG "JOYKO"]]="","",COUNT(B$2:B1492)+1)</f>
        <v>1407</v>
      </c>
      <c r="C1493" s="2" t="str">
        <f>INDEX(Sheet1!A:A,INDEX(Table1[NAMA BARANG "JOYKO"],MATCH(ROW()-2,Table1[1])))</f>
        <v>Sharpener A-156</v>
      </c>
      <c r="D1493" s="2" t="str">
        <f t="shared" si="23"/>
        <v>C2:C1492</v>
      </c>
      <c r="E1493" s="2">
        <f ca="1">IF(_xlfn.IFNA(MATCH(Table1[[#This Row],[2]],INDIRECT(Table1[[#This Row],[3]]),0),0)=0,INDEX(Table1[NAMA BARANG "JOYKO"],MATCH(ROW()-2,Table1[1])),"")</f>
        <v>1580</v>
      </c>
      <c r="F1493" s="2">
        <f ca="1">IF(Table1[4]="","",COUNT(F$2:F1492)+1)</f>
        <v>1463</v>
      </c>
      <c r="G1493" s="2" t="str">
        <f ca="1">CELL("FORMAT",Table1[7])</f>
        <v>G</v>
      </c>
      <c r="H1493" s="2"/>
      <c r="I1493" s="2"/>
      <c r="J1493" s="2"/>
      <c r="L1493">
        <f ca="1">INDEX(Table1[4],MATCH(ROW()-2,Table1[5]))</f>
        <v>1612</v>
      </c>
      <c r="M1493" t="str">
        <f ca="1">INDEX(Sheet1!A:A,Table2[[#This Row],[//]])</f>
        <v>Sharpener B-163</v>
      </c>
      <c r="N1493" t="str">
        <f ca="1">IF(INDEX(Sheet1!B:B,Table2[[#This Row],[//]])="","",INDEX(Sheet1!B:B,Table2[[#This Row],[//]]))</f>
        <v xml:space="preserve">12pcs x 60bxs </v>
      </c>
      <c r="O1493" s="4">
        <f ca="1">IF(INDEX(Sheet1!C:C,Table2[[#This Row],[//]])="","",INDEX(Sheet1!C:C,Table2[[#This Row],[//]]))</f>
        <v>63600</v>
      </c>
      <c r="P1493" s="2" t="str">
        <f ca="1">IF(INDEX(Sheet1!D:D,Table2[[#This Row],[//]])="","",INDEX(Sheet1!D:D,Table2[[#This Row],[//]]))</f>
        <v>bxs</v>
      </c>
      <c r="Q1493" s="2" t="str">
        <f ca="1">IF(INDEX(Sheet1!E:E,Table2[[#This Row],[//]])="","",INDEX(Sheet1!E:E,Table2[[#This Row],[//]]))</f>
        <v>++</v>
      </c>
    </row>
    <row r="1494" spans="1:17" x14ac:dyDescent="0.25">
      <c r="A1494" s="2">
        <f>IF(OR(Sheet1!A1494=Table1[[#Headers],[NAMA BARANG "JOYKO"]],Sheet1!A1494=""),"",ROW(Sheet1!A1494))</f>
        <v>1494</v>
      </c>
      <c r="B1494" s="2">
        <f>IF(Table1[[#This Row],[NAMA BARANG "JOYKO"]]="","",COUNT(B$2:B1493)+1)</f>
        <v>1408</v>
      </c>
      <c r="C1494" s="2" t="str">
        <f>INDEX(Sheet1!A:A,INDEX(Table1[NAMA BARANG "JOYKO"],MATCH(ROW()-2,Table1[1])))</f>
        <v>Sharpener A-157</v>
      </c>
      <c r="D1494" s="2" t="str">
        <f t="shared" si="23"/>
        <v>C2:C1493</v>
      </c>
      <c r="E1494" s="2">
        <f ca="1">IF(_xlfn.IFNA(MATCH(Table1[[#This Row],[2]],INDIRECT(Table1[[#This Row],[3]]),0),0)=0,INDEX(Table1[NAMA BARANG "JOYKO"],MATCH(ROW()-2,Table1[1])),"")</f>
        <v>1581</v>
      </c>
      <c r="F1494" s="2">
        <f ca="1">IF(Table1[4]="","",COUNT(F$2:F1493)+1)</f>
        <v>1464</v>
      </c>
      <c r="G1494" s="2" t="str">
        <f ca="1">CELL("FORMAT",Table1[7])</f>
        <v>G</v>
      </c>
      <c r="H1494" s="2"/>
      <c r="I1494" s="2"/>
      <c r="J1494" s="2"/>
      <c r="L1494">
        <f ca="1">INDEX(Table1[4],MATCH(ROW()-2,Table1[5]))</f>
        <v>1613</v>
      </c>
      <c r="M1494" t="str">
        <f ca="1">INDEX(Sheet1!A:A,Table2[[#This Row],[//]])</f>
        <v>Sharpener B-166</v>
      </c>
      <c r="N1494" t="str">
        <f ca="1">IF(INDEX(Sheet1!B:B,Table2[[#This Row],[//]])="","",INDEX(Sheet1!B:B,Table2[[#This Row],[//]]))</f>
        <v xml:space="preserve">12pcs x 60bxs </v>
      </c>
      <c r="O1494" s="4">
        <f ca="1">IF(INDEX(Sheet1!C:C,Table2[[#This Row],[//]])="","",INDEX(Sheet1!C:C,Table2[[#This Row],[//]]))</f>
        <v>62400</v>
      </c>
      <c r="P1494" s="2" t="str">
        <f ca="1">IF(INDEX(Sheet1!D:D,Table2[[#This Row],[//]])="","",INDEX(Sheet1!D:D,Table2[[#This Row],[//]]))</f>
        <v>bxs</v>
      </c>
      <c r="Q1494" s="2" t="str">
        <f ca="1">IF(INDEX(Sheet1!E:E,Table2[[#This Row],[//]])="","",INDEX(Sheet1!E:E,Table2[[#This Row],[//]]))</f>
        <v>++</v>
      </c>
    </row>
    <row r="1495" spans="1:17" x14ac:dyDescent="0.25">
      <c r="A1495" s="2">
        <f>IF(OR(Sheet1!A1495=Table1[[#Headers],[NAMA BARANG "JOYKO"]],Sheet1!A1495=""),"",ROW(Sheet1!A1495))</f>
        <v>1495</v>
      </c>
      <c r="B1495" s="2">
        <f>IF(Table1[[#This Row],[NAMA BARANG "JOYKO"]]="","",COUNT(B$2:B1494)+1)</f>
        <v>1409</v>
      </c>
      <c r="C1495" s="2" t="str">
        <f>INDEX(Sheet1!A:A,INDEX(Table1[NAMA BARANG "JOYKO"],MATCH(ROW()-2,Table1[1])))</f>
        <v>Sharpener A-158E (Electric)</v>
      </c>
      <c r="D1495" s="2" t="str">
        <f t="shared" si="23"/>
        <v>C2:C1494</v>
      </c>
      <c r="E1495" s="2">
        <f ca="1">IF(_xlfn.IFNA(MATCH(Table1[[#This Row],[2]],INDIRECT(Table1[[#This Row],[3]]),0),0)=0,INDEX(Table1[NAMA BARANG "JOYKO"],MATCH(ROW()-2,Table1[1])),"")</f>
        <v>1582</v>
      </c>
      <c r="F1495" s="2">
        <f ca="1">IF(Table1[4]="","",COUNT(F$2:F1494)+1)</f>
        <v>1465</v>
      </c>
      <c r="G1495" s="2" t="str">
        <f ca="1">CELL("FORMAT",Table1[7])</f>
        <v>G</v>
      </c>
      <c r="H1495" s="2"/>
      <c r="I1495" s="2"/>
      <c r="J1495" s="2"/>
      <c r="L1495">
        <f ca="1">INDEX(Table1[4],MATCH(ROW()-2,Table1[5]))</f>
        <v>1614</v>
      </c>
      <c r="M1495" t="str">
        <f ca="1">INDEX(Sheet1!A:A,Table2[[#This Row],[//]])</f>
        <v>Sharpener B-167</v>
      </c>
      <c r="N1495" t="str">
        <f ca="1">IF(INDEX(Sheet1!B:B,Table2[[#This Row],[//]])="","",INDEX(Sheet1!B:B,Table2[[#This Row],[//]]))</f>
        <v xml:space="preserve">24pcs x 60bxs </v>
      </c>
      <c r="O1495" s="4">
        <f ca="1">IF(INDEX(Sheet1!C:C,Table2[[#This Row],[//]])="","",INDEX(Sheet1!C:C,Table2[[#This Row],[//]]))</f>
        <v>34800</v>
      </c>
      <c r="P1495" s="2" t="str">
        <f ca="1">IF(INDEX(Sheet1!D:D,Table2[[#This Row],[//]])="","",INDEX(Sheet1!D:D,Table2[[#This Row],[//]]))</f>
        <v>bxs</v>
      </c>
      <c r="Q1495" s="2" t="str">
        <f ca="1">IF(INDEX(Sheet1!E:E,Table2[[#This Row],[//]])="","",INDEX(Sheet1!E:E,Table2[[#This Row],[//]]))</f>
        <v>++</v>
      </c>
    </row>
    <row r="1496" spans="1:17" x14ac:dyDescent="0.25">
      <c r="A1496" s="2">
        <f>IF(OR(Sheet1!A1496=Table1[[#Headers],[NAMA BARANG "JOYKO"]],Sheet1!A1496=""),"",ROW(Sheet1!A1496))</f>
        <v>1496</v>
      </c>
      <c r="B1496" s="2">
        <f>IF(Table1[[#This Row],[NAMA BARANG "JOYKO"]]="","",COUNT(B$2:B1495)+1)</f>
        <v>1410</v>
      </c>
      <c r="C1496" s="2" t="str">
        <f>INDEX(Sheet1!A:A,INDEX(Table1[NAMA BARANG "JOYKO"],MATCH(ROW()-2,Table1[1])))</f>
        <v>Sharpener A-159E (Electric)</v>
      </c>
      <c r="D1496" s="2" t="str">
        <f t="shared" si="23"/>
        <v>C2:C1495</v>
      </c>
      <c r="E1496" s="2">
        <f ca="1">IF(_xlfn.IFNA(MATCH(Table1[[#This Row],[2]],INDIRECT(Table1[[#This Row],[3]]),0),0)=0,INDEX(Table1[NAMA BARANG "JOYKO"],MATCH(ROW()-2,Table1[1])),"")</f>
        <v>1583</v>
      </c>
      <c r="F1496" s="2">
        <f ca="1">IF(Table1[4]="","",COUNT(F$2:F1495)+1)</f>
        <v>1466</v>
      </c>
      <c r="G1496" s="2" t="str">
        <f ca="1">CELL("FORMAT",Table1[7])</f>
        <v>G</v>
      </c>
      <c r="H1496" s="2"/>
      <c r="I1496" s="2"/>
      <c r="J1496" s="2"/>
      <c r="L1496">
        <f ca="1">INDEX(Table1[4],MATCH(ROW()-2,Table1[5]))</f>
        <v>1615</v>
      </c>
      <c r="M1496" t="str">
        <f ca="1">INDEX(Sheet1!A:A,Table2[[#This Row],[//]])</f>
        <v>Sharpener SP-362 (Roti)</v>
      </c>
      <c r="N1496" t="str">
        <f ca="1">IF(INDEX(Sheet1!B:B,Table2[[#This Row],[//]])="","",INDEX(Sheet1!B:B,Table2[[#This Row],[//]]))</f>
        <v>24pcs x 180bxs</v>
      </c>
      <c r="O1496" s="4">
        <f ca="1">IF(INDEX(Sheet1!C:C,Table2[[#This Row],[//]])="","",INDEX(Sheet1!C:C,Table2[[#This Row],[//]]))</f>
        <v>10200</v>
      </c>
      <c r="P1496" s="2" t="str">
        <f ca="1">IF(INDEX(Sheet1!D:D,Table2[[#This Row],[//]])="","",INDEX(Sheet1!D:D,Table2[[#This Row],[//]]))</f>
        <v>bxs</v>
      </c>
      <c r="Q1496" s="2" t="str">
        <f ca="1">IF(INDEX(Sheet1!E:E,Table2[[#This Row],[//]])="","",INDEX(Sheet1!E:E,Table2[[#This Row],[//]]))</f>
        <v>++</v>
      </c>
    </row>
    <row r="1497" spans="1:17" x14ac:dyDescent="0.25">
      <c r="A1497" s="2">
        <f>IF(OR(Sheet1!A1497=Table1[[#Headers],[NAMA BARANG "JOYKO"]],Sheet1!A1497=""),"",ROW(Sheet1!A1497))</f>
        <v>1497</v>
      </c>
      <c r="B1497" s="2">
        <f>IF(Table1[[#This Row],[NAMA BARANG "JOYKO"]]="","",COUNT(B$2:B1496)+1)</f>
        <v>1411</v>
      </c>
      <c r="C1497" s="2" t="str">
        <f>INDEX(Sheet1!A:A,INDEX(Table1[NAMA BARANG "JOYKO"],MATCH(ROW()-2,Table1[1])))</f>
        <v>Sharpener A-160</v>
      </c>
      <c r="D1497" s="2" t="str">
        <f t="shared" si="23"/>
        <v>C2:C1496</v>
      </c>
      <c r="E1497" s="2">
        <f ca="1">IF(_xlfn.IFNA(MATCH(Table1[[#This Row],[2]],INDIRECT(Table1[[#This Row],[3]]),0),0)=0,INDEX(Table1[NAMA BARANG "JOYKO"],MATCH(ROW()-2,Table1[1])),"")</f>
        <v>1584</v>
      </c>
      <c r="F1497" s="2">
        <f ca="1">IF(Table1[4]="","",COUNT(F$2:F1496)+1)</f>
        <v>1467</v>
      </c>
      <c r="G1497" s="2" t="str">
        <f ca="1">CELL("FORMAT",Table1[7])</f>
        <v>G</v>
      </c>
      <c r="H1497" s="2"/>
      <c r="I1497" s="2"/>
      <c r="J1497" s="2"/>
      <c r="L1497">
        <f ca="1">INDEX(Table1[4],MATCH(ROW()-2,Table1[5]))</f>
        <v>1616</v>
      </c>
      <c r="M1497" t="str">
        <f ca="1">INDEX(Sheet1!A:A,Table2[[#This Row],[//]])</f>
        <v>Sharpener SP-362PTL (Roti)</v>
      </c>
      <c r="N1497" t="str">
        <f ca="1">IF(INDEX(Sheet1!B:B,Table2[[#This Row],[//]])="","",INDEX(Sheet1!B:B,Table2[[#This Row],[//]]))</f>
        <v>24pcs x 180bxs</v>
      </c>
      <c r="O1497" s="4">
        <f ca="1">IF(INDEX(Sheet1!C:C,Table2[[#This Row],[//]])="","",INDEX(Sheet1!C:C,Table2[[#This Row],[//]]))</f>
        <v>9960</v>
      </c>
      <c r="P1497" s="2" t="str">
        <f ca="1">IF(INDEX(Sheet1!D:D,Table2[[#This Row],[//]])="","",INDEX(Sheet1!D:D,Table2[[#This Row],[//]]))</f>
        <v>bxs</v>
      </c>
      <c r="Q1497" s="2" t="str">
        <f ca="1">IF(INDEX(Sheet1!E:E,Table2[[#This Row],[//]])="","",INDEX(Sheet1!E:E,Table2[[#This Row],[//]]))</f>
        <v>++</v>
      </c>
    </row>
    <row r="1498" spans="1:17" x14ac:dyDescent="0.25">
      <c r="A1498" s="2">
        <f>IF(OR(Sheet1!A1498=Table1[[#Headers],[NAMA BARANG "JOYKO"]],Sheet1!A1498=""),"",ROW(Sheet1!A1498))</f>
        <v>1498</v>
      </c>
      <c r="B1498" s="2">
        <f>IF(Table1[[#This Row],[NAMA BARANG "JOYKO"]]="","",COUNT(B$2:B1497)+1)</f>
        <v>1412</v>
      </c>
      <c r="C1498" s="2" t="str">
        <f>INDEX(Sheet1!A:A,INDEX(Table1[NAMA BARANG "JOYKO"],MATCH(ROW()-2,Table1[1])))</f>
        <v>Sharpener A-164CO (Blue,Brown,Pink)</v>
      </c>
      <c r="D1498" s="2" t="str">
        <f t="shared" si="23"/>
        <v>C2:C1497</v>
      </c>
      <c r="E1498" s="2">
        <f ca="1">IF(_xlfn.IFNA(MATCH(Table1[[#This Row],[2]],INDIRECT(Table1[[#This Row],[3]]),0),0)=0,INDEX(Table1[NAMA BARANG "JOYKO"],MATCH(ROW()-2,Table1[1])),"")</f>
        <v>1585</v>
      </c>
      <c r="F1498" s="2">
        <f ca="1">IF(Table1[4]="","",COUNT(F$2:F1497)+1)</f>
        <v>1468</v>
      </c>
      <c r="G1498" s="2" t="str">
        <f ca="1">CELL("FORMAT",Table1[7])</f>
        <v>G</v>
      </c>
      <c r="H1498" s="2"/>
      <c r="I1498" s="2"/>
      <c r="J1498" s="2"/>
      <c r="L1498">
        <f ca="1">INDEX(Table1[4],MATCH(ROW()-2,Table1[5]))</f>
        <v>1617</v>
      </c>
      <c r="M1498" s="3" t="str">
        <f ca="1">INDEX(Sheet1!A:A,Table2[[#This Row],[//]])</f>
        <v xml:space="preserve">SHREDDER </v>
      </c>
      <c r="N1498" t="str">
        <f ca="1">IF(INDEX(Sheet1!B:B,Table2[[#This Row],[//]])="","",INDEX(Sheet1!B:B,Table2[[#This Row],[//]]))</f>
        <v/>
      </c>
      <c r="O1498" s="4" t="str">
        <f ca="1">IF(INDEX(Sheet1!C:C,Table2[[#This Row],[//]])="","",INDEX(Sheet1!C:C,Table2[[#This Row],[//]]))</f>
        <v/>
      </c>
      <c r="P1498" s="2" t="str">
        <f ca="1">IF(INDEX(Sheet1!D:D,Table2[[#This Row],[//]])="","",INDEX(Sheet1!D:D,Table2[[#This Row],[//]]))</f>
        <v/>
      </c>
      <c r="Q1498" s="2" t="str">
        <f ca="1">IF(INDEX(Sheet1!E:E,Table2[[#This Row],[//]])="","",INDEX(Sheet1!E:E,Table2[[#This Row],[//]]))</f>
        <v/>
      </c>
    </row>
    <row r="1499" spans="1:17" x14ac:dyDescent="0.25">
      <c r="A1499" s="2">
        <f>IF(OR(Sheet1!A1499=Table1[[#Headers],[NAMA BARANG "JOYKO"]],Sheet1!A1499=""),"",ROW(Sheet1!A1499))</f>
        <v>1499</v>
      </c>
      <c r="B1499" s="2">
        <f>IF(Table1[[#This Row],[NAMA BARANG "JOYKO"]]="","",COUNT(B$2:B1498)+1)</f>
        <v>1413</v>
      </c>
      <c r="C1499" s="2" t="str">
        <f>INDEX(Sheet1!A:A,INDEX(Table1[NAMA BARANG "JOYKO"],MATCH(ROW()-2,Table1[1])))</f>
        <v>Sharpener A-165CO (Blue,Yellow)</v>
      </c>
      <c r="D1499" s="2" t="str">
        <f t="shared" si="23"/>
        <v>C2:C1498</v>
      </c>
      <c r="E1499" s="2">
        <f ca="1">IF(_xlfn.IFNA(MATCH(Table1[[#This Row],[2]],INDIRECT(Table1[[#This Row],[3]]),0),0)=0,INDEX(Table1[NAMA BARANG "JOYKO"],MATCH(ROW()-2,Table1[1])),"")</f>
        <v>1586</v>
      </c>
      <c r="F1499" s="2">
        <f ca="1">IF(Table1[4]="","",COUNT(F$2:F1498)+1)</f>
        <v>1469</v>
      </c>
      <c r="G1499" s="2" t="str">
        <f ca="1">CELL("FORMAT",Table1[7])</f>
        <v>G</v>
      </c>
      <c r="H1499" s="2"/>
      <c r="I1499" s="2"/>
      <c r="J1499" s="2"/>
      <c r="L1499">
        <f ca="1">INDEX(Table1[4],MATCH(ROW()-2,Table1[5]))</f>
        <v>1618</v>
      </c>
      <c r="M1499" t="str">
        <f ca="1">INDEX(Sheet1!A:A,Table2[[#This Row],[//]])</f>
        <v>Paper Shredder SHD-01</v>
      </c>
      <c r="N1499" t="str">
        <f ca="1">IF(INDEX(Sheet1!B:B,Table2[[#This Row],[//]])="","",INDEX(Sheet1!B:B,Table2[[#This Row],[//]]))</f>
        <v>2 pcs</v>
      </c>
      <c r="O1499" s="4">
        <f ca="1">IF(INDEX(Sheet1!C:C,Table2[[#This Row],[//]])="","",INDEX(Sheet1!C:C,Table2[[#This Row],[//]]))</f>
        <v>730000</v>
      </c>
      <c r="P1499" s="2" t="str">
        <f ca="1">IF(INDEX(Sheet1!D:D,Table2[[#This Row],[//]])="","",INDEX(Sheet1!D:D,Table2[[#This Row],[//]]))</f>
        <v>pcs</v>
      </c>
      <c r="Q1499" s="2" t="str">
        <f ca="1">IF(INDEX(Sheet1!E:E,Table2[[#This Row],[//]])="","",INDEX(Sheet1!E:E,Table2[[#This Row],[//]]))</f>
        <v>++</v>
      </c>
    </row>
    <row r="1500" spans="1:17" x14ac:dyDescent="0.25">
      <c r="A1500" s="2">
        <f>IF(OR(Sheet1!A1500=Table1[[#Headers],[NAMA BARANG "JOYKO"]],Sheet1!A1500=""),"",ROW(Sheet1!A1500))</f>
        <v>1500</v>
      </c>
      <c r="B1500" s="2">
        <f>IF(Table1[[#This Row],[NAMA BARANG "JOYKO"]]="","",COUNT(B$2:B1499)+1)</f>
        <v>1414</v>
      </c>
      <c r="C1500" s="2" t="str">
        <f>INDEX(Sheet1!A:A,INDEX(Table1[NAMA BARANG "JOYKO"],MATCH(ROW()-2,Table1[1])))</f>
        <v>Sharpener A-168</v>
      </c>
      <c r="D1500" s="2" t="str">
        <f t="shared" si="23"/>
        <v>C2:C1499</v>
      </c>
      <c r="E1500" s="2">
        <f ca="1">IF(_xlfn.IFNA(MATCH(Table1[[#This Row],[2]],INDIRECT(Table1[[#This Row],[3]]),0),0)=0,INDEX(Table1[NAMA BARANG "JOYKO"],MATCH(ROW()-2,Table1[1])),"")</f>
        <v>1587</v>
      </c>
      <c r="F1500" s="2">
        <f ca="1">IF(Table1[4]="","",COUNT(F$2:F1499)+1)</f>
        <v>1470</v>
      </c>
      <c r="G1500" s="2" t="str">
        <f ca="1">CELL("FORMAT",Table1[7])</f>
        <v>G</v>
      </c>
      <c r="H1500" s="2"/>
      <c r="I1500" s="2"/>
      <c r="J1500" s="2"/>
      <c r="L1500">
        <f ca="1">INDEX(Table1[4],MATCH(ROW()-2,Table1[5]))</f>
        <v>1619</v>
      </c>
      <c r="M1500" t="str">
        <f ca="1">INDEX(Sheet1!A:A,Table2[[#This Row],[//]])</f>
        <v>Paper Shredder SHD-02</v>
      </c>
      <c r="N1500" t="str">
        <f ca="1">IF(INDEX(Sheet1!B:B,Table2[[#This Row],[//]])="","",INDEX(Sheet1!B:B,Table2[[#This Row],[//]]))</f>
        <v>2 pcs</v>
      </c>
      <c r="O1500" s="4">
        <f ca="1">IF(INDEX(Sheet1!C:C,Table2[[#This Row],[//]])="","",INDEX(Sheet1!C:C,Table2[[#This Row],[//]]))</f>
        <v>535000</v>
      </c>
      <c r="P1500" s="2" t="str">
        <f ca="1">IF(INDEX(Sheet1!D:D,Table2[[#This Row],[//]])="","",INDEX(Sheet1!D:D,Table2[[#This Row],[//]]))</f>
        <v>pcs</v>
      </c>
      <c r="Q1500" s="2" t="str">
        <f ca="1">IF(INDEX(Sheet1!E:E,Table2[[#This Row],[//]])="","",INDEX(Sheet1!E:E,Table2[[#This Row],[//]]))</f>
        <v>++</v>
      </c>
    </row>
    <row r="1501" spans="1:17" x14ac:dyDescent="0.25">
      <c r="A1501" s="2">
        <f>IF(OR(Sheet1!A1501=Table1[[#Headers],[NAMA BARANG "JOYKO"]],Sheet1!A1501=""),"",ROW(Sheet1!A1501))</f>
        <v>1501</v>
      </c>
      <c r="B1501" s="2">
        <f>IF(Table1[[#This Row],[NAMA BARANG "JOYKO"]]="","",COUNT(B$2:B1500)+1)</f>
        <v>1415</v>
      </c>
      <c r="C1501" s="2" t="str">
        <f>INDEX(Sheet1!A:A,INDEX(Table1[NAMA BARANG "JOYKO"],MATCH(ROW()-2,Table1[1])))</f>
        <v>Sharpener A-169</v>
      </c>
      <c r="D1501" s="2" t="str">
        <f t="shared" si="23"/>
        <v>C2:C1500</v>
      </c>
      <c r="E1501" s="2">
        <f ca="1">IF(_xlfn.IFNA(MATCH(Table1[[#This Row],[2]],INDIRECT(Table1[[#This Row],[3]]),0),0)=0,INDEX(Table1[NAMA BARANG "JOYKO"],MATCH(ROW()-2,Table1[1])),"")</f>
        <v>1588</v>
      </c>
      <c r="F1501" s="2">
        <f ca="1">IF(Table1[4]="","",COUNT(F$2:F1500)+1)</f>
        <v>1471</v>
      </c>
      <c r="G1501" s="2" t="str">
        <f ca="1">CELL("FORMAT",Table1[7])</f>
        <v>G</v>
      </c>
      <c r="H1501" s="2"/>
      <c r="I1501" s="2"/>
      <c r="J1501" s="2"/>
      <c r="L1501">
        <f ca="1">INDEX(Table1[4],MATCH(ROW()-2,Table1[5]))</f>
        <v>1620</v>
      </c>
      <c r="M1501" t="str">
        <f ca="1">INDEX(Sheet1!A:A,Table2[[#This Row],[//]])</f>
        <v>Paper Shredder SHD-03</v>
      </c>
      <c r="N1501" t="str">
        <f ca="1">IF(INDEX(Sheet1!B:B,Table2[[#This Row],[//]])="","",INDEX(Sheet1!B:B,Table2[[#This Row],[//]]))</f>
        <v>4 pcs</v>
      </c>
      <c r="O1501" s="4">
        <f ca="1">IF(INDEX(Sheet1!C:C,Table2[[#This Row],[//]])="","",INDEX(Sheet1!C:C,Table2[[#This Row],[//]]))</f>
        <v>292000</v>
      </c>
      <c r="P1501" s="2" t="str">
        <f ca="1">IF(INDEX(Sheet1!D:D,Table2[[#This Row],[//]])="","",INDEX(Sheet1!D:D,Table2[[#This Row],[//]]))</f>
        <v>pcs</v>
      </c>
      <c r="Q1501" s="2" t="str">
        <f ca="1">IF(INDEX(Sheet1!E:E,Table2[[#This Row],[//]])="","",INDEX(Sheet1!E:E,Table2[[#This Row],[//]]))</f>
        <v>++</v>
      </c>
    </row>
    <row r="1502" spans="1:17" x14ac:dyDescent="0.25">
      <c r="A1502" s="2">
        <f>IF(OR(Sheet1!A1502=Table1[[#Headers],[NAMA BARANG "JOYKO"]],Sheet1!A1502=""),"",ROW(Sheet1!A1502))</f>
        <v>1502</v>
      </c>
      <c r="B1502" s="2">
        <f>IF(Table1[[#This Row],[NAMA BARANG "JOYKO"]]="","",COUNT(B$2:B1501)+1)</f>
        <v>1416</v>
      </c>
      <c r="C1502" s="2" t="str">
        <f>INDEX(Sheet1!A:A,INDEX(Table1[NAMA BARANG "JOYKO"],MATCH(ROW()-2,Table1[1])))</f>
        <v>Sharpener B-22 (Mouse)</v>
      </c>
      <c r="D1502" s="2" t="str">
        <f t="shared" si="23"/>
        <v>C2:C1501</v>
      </c>
      <c r="E1502" s="2">
        <f ca="1">IF(_xlfn.IFNA(MATCH(Table1[[#This Row],[2]],INDIRECT(Table1[[#This Row],[3]]),0),0)=0,INDEX(Table1[NAMA BARANG "JOYKO"],MATCH(ROW()-2,Table1[1])),"")</f>
        <v>1589</v>
      </c>
      <c r="F1502" s="2">
        <f ca="1">IF(Table1[4]="","",COUNT(F$2:F1501)+1)</f>
        <v>1472</v>
      </c>
      <c r="G1502" s="2" t="str">
        <f ca="1">CELL("FORMAT",Table1[7])</f>
        <v>G</v>
      </c>
      <c r="H1502" s="2"/>
      <c r="I1502" s="2"/>
      <c r="J1502" s="2"/>
      <c r="L1502">
        <f ca="1">INDEX(Table1[4],MATCH(ROW()-2,Table1[5]))</f>
        <v>1621</v>
      </c>
      <c r="M1502" t="str">
        <f ca="1">INDEX(Sheet1!A:A,Table2[[#This Row],[//]])</f>
        <v>Paper Shredder SHD-04</v>
      </c>
      <c r="N1502" t="str">
        <f ca="1">IF(INDEX(Sheet1!B:B,Table2[[#This Row],[//]])="","",INDEX(Sheet1!B:B,Table2[[#This Row],[//]]))</f>
        <v>1 pcs</v>
      </c>
      <c r="O1502" s="4">
        <f ca="1">IF(INDEX(Sheet1!C:C,Table2[[#This Row],[//]])="","",INDEX(Sheet1!C:C,Table2[[#This Row],[//]]))</f>
        <v>1800000</v>
      </c>
      <c r="P1502" s="2" t="str">
        <f ca="1">IF(INDEX(Sheet1!D:D,Table2[[#This Row],[//]])="","",INDEX(Sheet1!D:D,Table2[[#This Row],[//]]))</f>
        <v>pcs</v>
      </c>
      <c r="Q1502" s="2" t="str">
        <f ca="1">IF(INDEX(Sheet1!E:E,Table2[[#This Row],[//]])="","",INDEX(Sheet1!E:E,Table2[[#This Row],[//]]))</f>
        <v>++</v>
      </c>
    </row>
    <row r="1503" spans="1:17" x14ac:dyDescent="0.25">
      <c r="A1503" s="2">
        <f>IF(OR(Sheet1!A1503=Table1[[#Headers],[NAMA BARANG "JOYKO"]],Sheet1!A1503=""),"",ROW(Sheet1!A1503))</f>
        <v>1503</v>
      </c>
      <c r="B1503" s="2">
        <f>IF(Table1[[#This Row],[NAMA BARANG "JOYKO"]]="","",COUNT(B$2:B1502)+1)</f>
        <v>1417</v>
      </c>
      <c r="C1503" s="2" t="str">
        <f>INDEX(Sheet1!A:A,INDEX(Table1[NAMA BARANG "JOYKO"],MATCH(ROW()-2,Table1[1])))</f>
        <v>Sharpener B-23 (Tong 1 Lubang)</v>
      </c>
      <c r="D1503" s="2" t="str">
        <f t="shared" si="23"/>
        <v>C2:C1502</v>
      </c>
      <c r="E1503" s="2">
        <f ca="1">IF(_xlfn.IFNA(MATCH(Table1[[#This Row],[2]],INDIRECT(Table1[[#This Row],[3]]),0),0)=0,INDEX(Table1[NAMA BARANG "JOYKO"],MATCH(ROW()-2,Table1[1])),"")</f>
        <v>1590</v>
      </c>
      <c r="F1503" s="2">
        <f ca="1">IF(Table1[4]="","",COUNT(F$2:F1502)+1)</f>
        <v>1473</v>
      </c>
      <c r="G1503" s="2" t="str">
        <f ca="1">CELL("FORMAT",Table1[7])</f>
        <v>G</v>
      </c>
      <c r="H1503" s="2"/>
      <c r="I1503" s="2"/>
      <c r="J1503" s="2"/>
      <c r="L1503">
        <f ca="1">INDEX(Table1[4],MATCH(ROW()-2,Table1[5]))</f>
        <v>1622</v>
      </c>
      <c r="M1503" s="3" t="str">
        <f ca="1">INDEX(Sheet1!A:A,Table2[[#This Row],[//]])</f>
        <v>SPEAR</v>
      </c>
      <c r="N1503" t="str">
        <f ca="1">IF(INDEX(Sheet1!B:B,Table2[[#This Row],[//]])="","",INDEX(Sheet1!B:B,Table2[[#This Row],[//]]))</f>
        <v/>
      </c>
      <c r="O1503" s="4" t="str">
        <f ca="1">IF(INDEX(Sheet1!C:C,Table2[[#This Row],[//]])="","",INDEX(Sheet1!C:C,Table2[[#This Row],[//]]))</f>
        <v/>
      </c>
      <c r="P1503" s="2" t="str">
        <f ca="1">IF(INDEX(Sheet1!D:D,Table2[[#This Row],[//]])="","",INDEX(Sheet1!D:D,Table2[[#This Row],[//]]))</f>
        <v/>
      </c>
      <c r="Q1503" s="2" t="str">
        <f ca="1">IF(INDEX(Sheet1!E:E,Table2[[#This Row],[//]])="","",INDEX(Sheet1!E:E,Table2[[#This Row],[//]]))</f>
        <v/>
      </c>
    </row>
    <row r="1504" spans="1:17" x14ac:dyDescent="0.25">
      <c r="A1504" s="2">
        <f>IF(OR(Sheet1!A1504=Table1[[#Headers],[NAMA BARANG "JOYKO"]],Sheet1!A1504=""),"",ROW(Sheet1!A1504))</f>
        <v>1504</v>
      </c>
      <c r="B1504" s="2">
        <f>IF(Table1[[#This Row],[NAMA BARANG "JOYKO"]]="","",COUNT(B$2:B1503)+1)</f>
        <v>1418</v>
      </c>
      <c r="C1504" s="2" t="str">
        <f>INDEX(Sheet1!A:A,INDEX(Table1[NAMA BARANG "JOYKO"],MATCH(ROW()-2,Table1[1])))</f>
        <v>Sharpener B-23PTL</v>
      </c>
      <c r="D1504" s="2" t="str">
        <f t="shared" si="23"/>
        <v>C2:C1503</v>
      </c>
      <c r="E1504" s="2">
        <f ca="1">IF(_xlfn.IFNA(MATCH(Table1[[#This Row],[2]],INDIRECT(Table1[[#This Row],[3]]),0),0)=0,INDEX(Table1[NAMA BARANG "JOYKO"],MATCH(ROW()-2,Table1[1])),"")</f>
        <v>1591</v>
      </c>
      <c r="F1504" s="2">
        <f ca="1">IF(Table1[4]="","",COUNT(F$2:F1503)+1)</f>
        <v>1474</v>
      </c>
      <c r="G1504" s="2" t="str">
        <f ca="1">CELL("FORMAT",Table1[7])</f>
        <v>G</v>
      </c>
      <c r="H1504" s="2"/>
      <c r="I1504" s="2"/>
      <c r="J1504" s="2"/>
      <c r="L1504">
        <f ca="1">INDEX(Table1[4],MATCH(ROW()-2,Table1[5]))</f>
        <v>1623</v>
      </c>
      <c r="M1504" t="str">
        <f ca="1">INDEX(Sheet1!A:A,Table2[[#This Row],[//]])</f>
        <v>Paper Spear PS 1</v>
      </c>
      <c r="N1504" t="str">
        <f ca="1">IF(INDEX(Sheet1!B:B,Table2[[#This Row],[//]])="","",INDEX(Sheet1!B:B,Table2[[#This Row],[//]]))</f>
        <v>12pcs x 20bxs</v>
      </c>
      <c r="O1504" s="4">
        <f ca="1">IF(INDEX(Sheet1!C:C,Table2[[#This Row],[//]])="","",INDEX(Sheet1!C:C,Table2[[#This Row],[//]]))</f>
        <v>10200</v>
      </c>
      <c r="P1504" s="2" t="str">
        <f ca="1">IF(INDEX(Sheet1!D:D,Table2[[#This Row],[//]])="","",INDEX(Sheet1!D:D,Table2[[#This Row],[//]]))</f>
        <v>pc</v>
      </c>
      <c r="Q1504" s="2" t="str">
        <f ca="1">IF(INDEX(Sheet1!E:E,Table2[[#This Row],[//]])="","",INDEX(Sheet1!E:E,Table2[[#This Row],[//]]))</f>
        <v>++</v>
      </c>
    </row>
    <row r="1505" spans="1:17" x14ac:dyDescent="0.25">
      <c r="A1505" s="2">
        <f>IF(OR(Sheet1!A1505=Table1[[#Headers],[NAMA BARANG "JOYKO"]],Sheet1!A1505=""),"",ROW(Sheet1!A1505))</f>
        <v>1505</v>
      </c>
      <c r="B1505" s="2">
        <f>IF(Table1[[#This Row],[NAMA BARANG "JOYKO"]]="","",COUNT(B$2:B1504)+1)</f>
        <v>1419</v>
      </c>
      <c r="C1505" s="2" t="str">
        <f>INDEX(Sheet1!A:A,INDEX(Table1[NAMA BARANG "JOYKO"],MATCH(ROW()-2,Table1[1])))</f>
        <v>Sharpener B-24 (Tong 2 Lubang)</v>
      </c>
      <c r="D1505" s="2" t="str">
        <f t="shared" si="23"/>
        <v>C2:C1504</v>
      </c>
      <c r="E1505" s="2">
        <f ca="1">IF(_xlfn.IFNA(MATCH(Table1[[#This Row],[2]],INDIRECT(Table1[[#This Row],[3]]),0),0)=0,INDEX(Table1[NAMA BARANG "JOYKO"],MATCH(ROW()-2,Table1[1])),"")</f>
        <v>1592</v>
      </c>
      <c r="F1505" s="2">
        <f ca="1">IF(Table1[4]="","",COUNT(F$2:F1504)+1)</f>
        <v>1475</v>
      </c>
      <c r="G1505" s="2" t="str">
        <f ca="1">CELL("FORMAT",Table1[7])</f>
        <v>G</v>
      </c>
      <c r="H1505" s="2"/>
      <c r="I1505" s="2"/>
      <c r="J1505" s="2"/>
      <c r="L1505">
        <f ca="1">INDEX(Table1[4],MATCH(ROW()-2,Table1[5]))</f>
        <v>1624</v>
      </c>
      <c r="M1505" s="3" t="str">
        <f ca="1">INDEX(Sheet1!A:A,Table2[[#This Row],[//]])</f>
        <v>STAMP &amp; STAMP PAD</v>
      </c>
      <c r="N1505" t="str">
        <f ca="1">IF(INDEX(Sheet1!B:B,Table2[[#This Row],[//]])="","",INDEX(Sheet1!B:B,Table2[[#This Row],[//]]))</f>
        <v/>
      </c>
      <c r="O1505" s="4" t="str">
        <f ca="1">IF(INDEX(Sheet1!C:C,Table2[[#This Row],[//]])="","",INDEX(Sheet1!C:C,Table2[[#This Row],[//]]))</f>
        <v/>
      </c>
      <c r="P1505" s="2" t="str">
        <f ca="1">IF(INDEX(Sheet1!D:D,Table2[[#This Row],[//]])="","",INDEX(Sheet1!D:D,Table2[[#This Row],[//]]))</f>
        <v/>
      </c>
      <c r="Q1505" s="2" t="str">
        <f ca="1">IF(INDEX(Sheet1!E:E,Table2[[#This Row],[//]])="","",INDEX(Sheet1!E:E,Table2[[#This Row],[//]]))</f>
        <v/>
      </c>
    </row>
    <row r="1506" spans="1:17" x14ac:dyDescent="0.25">
      <c r="A1506" s="2">
        <f>IF(OR(Sheet1!A1506=Table1[[#Headers],[NAMA BARANG "JOYKO"]],Sheet1!A1506=""),"",ROW(Sheet1!A1506))</f>
        <v>1506</v>
      </c>
      <c r="B1506" s="2">
        <f>IF(Table1[[#This Row],[NAMA BARANG "JOYKO"]]="","",COUNT(B$2:B1505)+1)</f>
        <v>1420</v>
      </c>
      <c r="C1506" s="2" t="str">
        <f>INDEX(Sheet1!A:A,INDEX(Table1[NAMA BARANG "JOYKO"],MATCH(ROW()-2,Table1[1])))</f>
        <v>Sharpener B-24PTL</v>
      </c>
      <c r="D1506" s="2" t="str">
        <f t="shared" si="23"/>
        <v>C2:C1505</v>
      </c>
      <c r="E1506" s="2">
        <f ca="1">IF(_xlfn.IFNA(MATCH(Table1[[#This Row],[2]],INDIRECT(Table1[[#This Row],[3]]),0),0)=0,INDEX(Table1[NAMA BARANG "JOYKO"],MATCH(ROW()-2,Table1[1])),"")</f>
        <v>1593</v>
      </c>
      <c r="F1506" s="2">
        <f ca="1">IF(Table1[4]="","",COUNT(F$2:F1505)+1)</f>
        <v>1476</v>
      </c>
      <c r="G1506" s="2" t="str">
        <f ca="1">CELL("FORMAT",Table1[7])</f>
        <v>G</v>
      </c>
      <c r="H1506" s="2"/>
      <c r="I1506" s="2"/>
      <c r="J1506" s="2"/>
      <c r="L1506">
        <f ca="1">INDEX(Table1[4],MATCH(ROW()-2,Table1[5]))</f>
        <v>1625</v>
      </c>
      <c r="M1506" t="str">
        <f ca="1">INDEX(Sheet1!A:A,Table2[[#This Row],[//]])</f>
        <v>Stamp Pad No. 00</v>
      </c>
      <c r="N1506" t="str">
        <f ca="1">IF(INDEX(Sheet1!B:B,Table2[[#This Row],[//]])="","",INDEX(Sheet1!B:B,Table2[[#This Row],[//]]))</f>
        <v>24pcs x 24pack</v>
      </c>
      <c r="O1506" s="4">
        <f ca="1">IF(INDEX(Sheet1!C:C,Table2[[#This Row],[//]])="","",INDEX(Sheet1!C:C,Table2[[#This Row],[//]]))</f>
        <v>4700</v>
      </c>
      <c r="P1506" s="2" t="str">
        <f ca="1">IF(INDEX(Sheet1!D:D,Table2[[#This Row],[//]])="","",INDEX(Sheet1!D:D,Table2[[#This Row],[//]]))</f>
        <v>pc</v>
      </c>
      <c r="Q1506" s="2" t="str">
        <f ca="1">IF(INDEX(Sheet1!E:E,Table2[[#This Row],[//]])="","",INDEX(Sheet1!E:E,Table2[[#This Row],[//]]))</f>
        <v>++</v>
      </c>
    </row>
    <row r="1507" spans="1:17" x14ac:dyDescent="0.25">
      <c r="A1507" s="2">
        <f>IF(OR(Sheet1!A1507=Table1[[#Headers],[NAMA BARANG "JOYKO"]],Sheet1!A1507=""),"",ROW(Sheet1!A1507))</f>
        <v>1507</v>
      </c>
      <c r="B1507" s="2">
        <f>IF(Table1[[#This Row],[NAMA BARANG "JOYKO"]]="","",COUNT(B$2:B1506)+1)</f>
        <v>1421</v>
      </c>
      <c r="C1507" s="2" t="str">
        <f>INDEX(Sheet1!A:A,INDEX(Table1[NAMA BARANG "JOYKO"],MATCH(ROW()-2,Table1[1])))</f>
        <v>Sharpener B-72</v>
      </c>
      <c r="D1507" s="2" t="str">
        <f t="shared" si="23"/>
        <v>C2:C1506</v>
      </c>
      <c r="E1507" s="2">
        <f ca="1">IF(_xlfn.IFNA(MATCH(Table1[[#This Row],[2]],INDIRECT(Table1[[#This Row],[3]]),0),0)=0,INDEX(Table1[NAMA BARANG "JOYKO"],MATCH(ROW()-2,Table1[1])),"")</f>
        <v>1594</v>
      </c>
      <c r="F1507" s="2">
        <f ca="1">IF(Table1[4]="","",COUNT(F$2:F1506)+1)</f>
        <v>1477</v>
      </c>
      <c r="G1507" s="2" t="str">
        <f ca="1">CELL("FORMAT",Table1[7])</f>
        <v>G</v>
      </c>
      <c r="H1507" s="2"/>
      <c r="I1507" s="2"/>
      <c r="J1507" s="2"/>
      <c r="L1507">
        <f ca="1">INDEX(Table1[4],MATCH(ROW()-2,Table1[5]))</f>
        <v>1626</v>
      </c>
      <c r="M1507" t="str">
        <f ca="1">INDEX(Sheet1!A:A,Table2[[#This Row],[//]])</f>
        <v>Stamp Pad No. 0</v>
      </c>
      <c r="N1507" t="str">
        <f ca="1">IF(INDEX(Sheet1!B:B,Table2[[#This Row],[//]])="","",INDEX(Sheet1!B:B,Table2[[#This Row],[//]]))</f>
        <v>12pcs x 18pack</v>
      </c>
      <c r="O1507" s="4">
        <f ca="1">IF(INDEX(Sheet1!C:C,Table2[[#This Row],[//]])="","",INDEX(Sheet1!C:C,Table2[[#This Row],[//]]))</f>
        <v>4900</v>
      </c>
      <c r="P1507" s="2" t="str">
        <f ca="1">IF(INDEX(Sheet1!D:D,Table2[[#This Row],[//]])="","",INDEX(Sheet1!D:D,Table2[[#This Row],[//]]))</f>
        <v>pc</v>
      </c>
      <c r="Q1507" s="2" t="str">
        <f ca="1">IF(INDEX(Sheet1!E:E,Table2[[#This Row],[//]])="","",INDEX(Sheet1!E:E,Table2[[#This Row],[//]]))</f>
        <v>++</v>
      </c>
    </row>
    <row r="1508" spans="1:17" x14ac:dyDescent="0.25">
      <c r="A1508" s="2">
        <f>IF(OR(Sheet1!A1508=Table1[[#Headers],[NAMA BARANG "JOYKO"]],Sheet1!A1508=""),"",ROW(Sheet1!A1508))</f>
        <v>1508</v>
      </c>
      <c r="B1508" s="2">
        <f>IF(Table1[[#This Row],[NAMA BARANG "JOYKO"]]="","",COUNT(B$2:B1507)+1)</f>
        <v>1422</v>
      </c>
      <c r="C1508" s="2" t="str">
        <f>INDEX(Sheet1!A:A,INDEX(Table1[NAMA BARANG "JOYKO"],MATCH(ROW()-2,Table1[1])))</f>
        <v>SHARPENER</v>
      </c>
      <c r="D1508" s="2" t="str">
        <f t="shared" si="23"/>
        <v>C2:C1507</v>
      </c>
      <c r="E1508" s="2" t="str">
        <f ca="1">IF(_xlfn.IFNA(MATCH(Table1[[#This Row],[2]],INDIRECT(Table1[[#This Row],[3]]),0),0)=0,INDEX(Table1[NAMA BARANG "JOYKO"],MATCH(ROW()-2,Table1[1])),"")</f>
        <v/>
      </c>
      <c r="F1508" s="2" t="str">
        <f ca="1">IF(Table1[4]="","",COUNT(F$2:F1507)+1)</f>
        <v/>
      </c>
      <c r="G1508" s="2" t="str">
        <f ca="1">CELL("FORMAT",Table1[7])</f>
        <v>G</v>
      </c>
      <c r="H1508" s="2"/>
      <c r="I1508" s="2"/>
      <c r="J1508" s="2"/>
      <c r="L1508">
        <f ca="1">INDEX(Table1[4],MATCH(ROW()-2,Table1[5]))</f>
        <v>1627</v>
      </c>
      <c r="M1508" t="str">
        <f ca="1">INDEX(Sheet1!A:A,Table2[[#This Row],[//]])</f>
        <v>Stamp Pad No. 1</v>
      </c>
      <c r="N1508" t="str">
        <f ca="1">IF(INDEX(Sheet1!B:B,Table2[[#This Row],[//]])="","",INDEX(Sheet1!B:B,Table2[[#This Row],[//]]))</f>
        <v>12pcs x 18pack</v>
      </c>
      <c r="O1508" s="4">
        <f ca="1">IF(INDEX(Sheet1!C:C,Table2[[#This Row],[//]])="","",INDEX(Sheet1!C:C,Table2[[#This Row],[//]]))</f>
        <v>5800</v>
      </c>
      <c r="P1508" s="2" t="str">
        <f ca="1">IF(INDEX(Sheet1!D:D,Table2[[#This Row],[//]])="","",INDEX(Sheet1!D:D,Table2[[#This Row],[//]]))</f>
        <v>pc</v>
      </c>
      <c r="Q1508" s="2" t="str">
        <f ca="1">IF(INDEX(Sheet1!E:E,Table2[[#This Row],[//]])="","",INDEX(Sheet1!E:E,Table2[[#This Row],[//]]))</f>
        <v>++</v>
      </c>
    </row>
    <row r="1509" spans="1:17" x14ac:dyDescent="0.25">
      <c r="A1509" s="2">
        <f>IF(OR(Sheet1!A1509=Table1[[#Headers],[NAMA BARANG "JOYKO"]],Sheet1!A1509=""),"",ROW(Sheet1!A1509))</f>
        <v>1509</v>
      </c>
      <c r="B1509" s="2">
        <f>IF(Table1[[#This Row],[NAMA BARANG "JOYKO"]]="","",COUNT(B$2:B1508)+1)</f>
        <v>1423</v>
      </c>
      <c r="C1509" s="2" t="str">
        <f>INDEX(Sheet1!A:A,INDEX(Table1[NAMA BARANG "JOYKO"],MATCH(ROW()-2,Table1[1])))</f>
        <v>Sharpener B-75 (Kapal)</v>
      </c>
      <c r="D1509" s="2" t="str">
        <f t="shared" si="23"/>
        <v>C2:C1508</v>
      </c>
      <c r="E1509" s="2">
        <f ca="1">IF(_xlfn.IFNA(MATCH(Table1[[#This Row],[2]],INDIRECT(Table1[[#This Row],[3]]),0),0)=0,INDEX(Table1[NAMA BARANG "JOYKO"],MATCH(ROW()-2,Table1[1])),"")</f>
        <v>1599</v>
      </c>
      <c r="F1509" s="2">
        <f ca="1">IF(Table1[4]="","",COUNT(F$2:F1508)+1)</f>
        <v>1478</v>
      </c>
      <c r="G1509" s="2" t="str">
        <f ca="1">CELL("FORMAT",Table1[7])</f>
        <v>G</v>
      </c>
      <c r="H1509" s="2"/>
      <c r="I1509" s="2"/>
      <c r="J1509" s="2"/>
      <c r="L1509">
        <f ca="1">INDEX(Table1[4],MATCH(ROW()-2,Table1[5]))</f>
        <v>1628</v>
      </c>
      <c r="M1509" t="str">
        <f ca="1">INDEX(Sheet1!A:A,Table2[[#This Row],[//]])</f>
        <v>Stamp Pad No. 2</v>
      </c>
      <c r="N1509" t="str">
        <f ca="1">IF(INDEX(Sheet1!B:B,Table2[[#This Row],[//]])="","",INDEX(Sheet1!B:B,Table2[[#This Row],[//]]))</f>
        <v>6pcs x 24pack</v>
      </c>
      <c r="O1509" s="4">
        <f ca="1">IF(INDEX(Sheet1!C:C,Table2[[#This Row],[//]])="","",INDEX(Sheet1!C:C,Table2[[#This Row],[//]]))</f>
        <v>13000</v>
      </c>
      <c r="P1509" s="2" t="str">
        <f ca="1">IF(INDEX(Sheet1!D:D,Table2[[#This Row],[//]])="","",INDEX(Sheet1!D:D,Table2[[#This Row],[//]]))</f>
        <v>pc</v>
      </c>
      <c r="Q1509" s="2" t="str">
        <f ca="1">IF(INDEX(Sheet1!E:E,Table2[[#This Row],[//]])="","",INDEX(Sheet1!E:E,Table2[[#This Row],[//]]))</f>
        <v>++</v>
      </c>
    </row>
    <row r="1510" spans="1:17" x14ac:dyDescent="0.25">
      <c r="A1510" s="2">
        <f>IF(OR(Sheet1!A1510=Table1[[#Headers],[NAMA BARANG "JOYKO"]],Sheet1!A1510=""),"",ROW(Sheet1!A1510))</f>
        <v>1510</v>
      </c>
      <c r="B1510" s="2">
        <f>IF(Table1[[#This Row],[NAMA BARANG "JOYKO"]]="","",COUNT(B$2:B1509)+1)</f>
        <v>1424</v>
      </c>
      <c r="C1510" s="2" t="str">
        <f>INDEX(Sheet1!A:A,INDEX(Table1[NAMA BARANG "JOYKO"],MATCH(ROW()-2,Table1[1])))</f>
        <v>Sharpener B-82 (Bear)</v>
      </c>
      <c r="D1510" s="2" t="str">
        <f t="shared" si="23"/>
        <v>C2:C1509</v>
      </c>
      <c r="E1510" s="2">
        <f ca="1">IF(_xlfn.IFNA(MATCH(Table1[[#This Row],[2]],INDIRECT(Table1[[#This Row],[3]]),0),0)=0,INDEX(Table1[NAMA BARANG "JOYKO"],MATCH(ROW()-2,Table1[1])),"")</f>
        <v>1600</v>
      </c>
      <c r="F1510" s="2">
        <f ca="1">IF(Table1[4]="","",COUNT(F$2:F1509)+1)</f>
        <v>1479</v>
      </c>
      <c r="G1510" s="2" t="str">
        <f ca="1">CELL("FORMAT",Table1[7])</f>
        <v>G</v>
      </c>
      <c r="H1510" s="2"/>
      <c r="I1510" s="2"/>
      <c r="J1510" s="2"/>
      <c r="L1510">
        <f ca="1">INDEX(Table1[4],MATCH(ROW()-2,Table1[5]))</f>
        <v>1629</v>
      </c>
      <c r="M1510" t="str">
        <f ca="1">INDEX(Sheet1!A:A,Table2[[#This Row],[//]])</f>
        <v>Date Stamp D-3</v>
      </c>
      <c r="N1510" t="str">
        <f ca="1">IF(INDEX(Sheet1!B:B,Table2[[#This Row],[//]])="","",INDEX(Sheet1!B:B,Table2[[#This Row],[//]]))</f>
        <v>12pcs x 40bxs</v>
      </c>
      <c r="O1510" s="4">
        <f ca="1">IF(INDEX(Sheet1!C:C,Table2[[#This Row],[//]])="","",INDEX(Sheet1!C:C,Table2[[#This Row],[//]]))</f>
        <v>6900</v>
      </c>
      <c r="P1510" s="2" t="str">
        <f ca="1">IF(INDEX(Sheet1!D:D,Table2[[#This Row],[//]])="","",INDEX(Sheet1!D:D,Table2[[#This Row],[//]]))</f>
        <v>pc</v>
      </c>
      <c r="Q1510" s="2" t="str">
        <f ca="1">IF(INDEX(Sheet1!E:E,Table2[[#This Row],[//]])="","",INDEX(Sheet1!E:E,Table2[[#This Row],[//]]))</f>
        <v>++</v>
      </c>
    </row>
    <row r="1511" spans="1:17" x14ac:dyDescent="0.25">
      <c r="A1511" s="2">
        <f>IF(OR(Sheet1!A1511=Table1[[#Headers],[NAMA BARANG "JOYKO"]],Sheet1!A1511=""),"",ROW(Sheet1!A1511))</f>
        <v>1511</v>
      </c>
      <c r="B1511" s="2">
        <f>IF(Table1[[#This Row],[NAMA BARANG "JOYKO"]]="","",COUNT(B$2:B1510)+1)</f>
        <v>1425</v>
      </c>
      <c r="C1511" s="2" t="str">
        <f>INDEX(Sheet1!A:A,INDEX(Table1[NAMA BARANG "JOYKO"],MATCH(ROW()-2,Table1[1])))</f>
        <v>Sharpener B-84</v>
      </c>
      <c r="D1511" s="2" t="str">
        <f t="shared" si="23"/>
        <v>C2:C1510</v>
      </c>
      <c r="E1511" s="2">
        <f ca="1">IF(_xlfn.IFNA(MATCH(Table1[[#This Row],[2]],INDIRECT(Table1[[#This Row],[3]]),0),0)=0,INDEX(Table1[NAMA BARANG "JOYKO"],MATCH(ROW()-2,Table1[1])),"")</f>
        <v>1601</v>
      </c>
      <c r="F1511" s="2">
        <f ca="1">IF(Table1[4]="","",COUNT(F$2:F1510)+1)</f>
        <v>1480</v>
      </c>
      <c r="G1511" s="2" t="str">
        <f ca="1">CELL("FORMAT",Table1[7])</f>
        <v>G</v>
      </c>
      <c r="H1511" s="2"/>
      <c r="I1511" s="2"/>
      <c r="J1511" s="2"/>
      <c r="L1511">
        <f ca="1">INDEX(Table1[4],MATCH(ROW()-2,Table1[5]))</f>
        <v>1630</v>
      </c>
      <c r="M1511" t="str">
        <f ca="1">INDEX(Sheet1!A:A,Table2[[#This Row],[//]])</f>
        <v>Date Stamp D-4</v>
      </c>
      <c r="N1511" t="str">
        <f ca="1">IF(INDEX(Sheet1!B:B,Table2[[#This Row],[//]])="","",INDEX(Sheet1!B:B,Table2[[#This Row],[//]]))</f>
        <v>12pcs x 40bxs</v>
      </c>
      <c r="O1511" s="4">
        <f ca="1">IF(INDEX(Sheet1!C:C,Table2[[#This Row],[//]])="","",INDEX(Sheet1!C:C,Table2[[#This Row],[//]]))</f>
        <v>6600</v>
      </c>
      <c r="P1511" s="2" t="str">
        <f ca="1">IF(INDEX(Sheet1!D:D,Table2[[#This Row],[//]])="","",INDEX(Sheet1!D:D,Table2[[#This Row],[//]]))</f>
        <v>pc</v>
      </c>
      <c r="Q1511" s="2" t="str">
        <f ca="1">IF(INDEX(Sheet1!E:E,Table2[[#This Row],[//]])="","",INDEX(Sheet1!E:E,Table2[[#This Row],[//]]))</f>
        <v>++</v>
      </c>
    </row>
    <row r="1512" spans="1:17" x14ac:dyDescent="0.25">
      <c r="A1512" s="2">
        <f>IF(OR(Sheet1!A1512=Table1[[#Headers],[NAMA BARANG "JOYKO"]],Sheet1!A1512=""),"",ROW(Sheet1!A1512))</f>
        <v>1512</v>
      </c>
      <c r="B1512" s="2">
        <f>IF(Table1[[#This Row],[NAMA BARANG "JOYKO"]]="","",COUNT(B$2:B1511)+1)</f>
        <v>1426</v>
      </c>
      <c r="C1512" s="2" t="str">
        <f>INDEX(Sheet1!A:A,INDEX(Table1[NAMA BARANG "JOYKO"],MATCH(ROW()-2,Table1[1])))</f>
        <v>Sharpener B-85</v>
      </c>
      <c r="D1512" s="2" t="str">
        <f t="shared" si="23"/>
        <v>C2:C1511</v>
      </c>
      <c r="E1512" s="2">
        <f ca="1">IF(_xlfn.IFNA(MATCH(Table1[[#This Row],[2]],INDIRECT(Table1[[#This Row],[3]]),0),0)=0,INDEX(Table1[NAMA BARANG "JOYKO"],MATCH(ROW()-2,Table1[1])),"")</f>
        <v>1602</v>
      </c>
      <c r="F1512" s="2">
        <f ca="1">IF(Table1[4]="","",COUNT(F$2:F1511)+1)</f>
        <v>1481</v>
      </c>
      <c r="G1512" s="2" t="str">
        <f ca="1">CELL("FORMAT",Table1[7])</f>
        <v>G</v>
      </c>
      <c r="H1512" s="2"/>
      <c r="I1512" s="2"/>
      <c r="J1512" s="2"/>
      <c r="L1512">
        <f ca="1">INDEX(Table1[4],MATCH(ROW()-2,Table1[5]))</f>
        <v>1631</v>
      </c>
      <c r="M1512" t="str">
        <f ca="1">INDEX(Sheet1!A:A,Table2[[#This Row],[//]])</f>
        <v>Date Stamp S-68 (Lunas)</v>
      </c>
      <c r="N1512" t="str">
        <f ca="1">IF(INDEX(Sheet1!B:B,Table2[[#This Row],[//]])="","",INDEX(Sheet1!B:B,Table2[[#This Row],[//]]))</f>
        <v>12pcs x 20bxs</v>
      </c>
      <c r="O1512" s="4">
        <f ca="1">IF(INDEX(Sheet1!C:C,Table2[[#This Row],[//]])="","",INDEX(Sheet1!C:C,Table2[[#This Row],[//]]))</f>
        <v>8600</v>
      </c>
      <c r="P1512" s="2" t="str">
        <f ca="1">IF(INDEX(Sheet1!D:D,Table2[[#This Row],[//]])="","",INDEX(Sheet1!D:D,Table2[[#This Row],[//]]))</f>
        <v>pc</v>
      </c>
      <c r="Q1512" s="2" t="str">
        <f ca="1">IF(INDEX(Sheet1!E:E,Table2[[#This Row],[//]])="","",INDEX(Sheet1!E:E,Table2[[#This Row],[//]]))</f>
        <v>++</v>
      </c>
    </row>
    <row r="1513" spans="1:17" x14ac:dyDescent="0.25">
      <c r="A1513" s="2">
        <f>IF(OR(Sheet1!A1513=Table1[[#Headers],[NAMA BARANG "JOYKO"]],Sheet1!A1513=""),"",ROW(Sheet1!A1513))</f>
        <v>1513</v>
      </c>
      <c r="B1513" s="2">
        <f>IF(Table1[[#This Row],[NAMA BARANG "JOYKO"]]="","",COUNT(B$2:B1512)+1)</f>
        <v>1427</v>
      </c>
      <c r="C1513" s="2" t="str">
        <f>INDEX(Sheet1!A:A,INDEX(Table1[NAMA BARANG "JOYKO"],MATCH(ROW()-2,Table1[1])))</f>
        <v>Sharpener B-88</v>
      </c>
      <c r="D1513" s="2" t="str">
        <f t="shared" si="23"/>
        <v>C2:C1512</v>
      </c>
      <c r="E1513" s="2">
        <f ca="1">IF(_xlfn.IFNA(MATCH(Table1[[#This Row],[2]],INDIRECT(Table1[[#This Row],[3]]),0),0)=0,INDEX(Table1[NAMA BARANG "JOYKO"],MATCH(ROW()-2,Table1[1])),"")</f>
        <v>1603</v>
      </c>
      <c r="F1513" s="2">
        <f ca="1">IF(Table1[4]="","",COUNT(F$2:F1512)+1)</f>
        <v>1482</v>
      </c>
      <c r="G1513" s="2" t="str">
        <f ca="1">CELL("FORMAT",Table1[7])</f>
        <v>G</v>
      </c>
      <c r="H1513" s="2"/>
      <c r="I1513" s="2"/>
      <c r="J1513" s="2"/>
      <c r="L1513">
        <f ca="1">INDEX(Table1[4],MATCH(ROW()-2,Table1[5]))</f>
        <v>1632</v>
      </c>
      <c r="M1513" t="str">
        <f ca="1">INDEX(Sheet1!A:A,Table2[[#This Row],[//]])</f>
        <v>Date Stamp S-69 (Received)</v>
      </c>
      <c r="N1513" t="str">
        <f ca="1">IF(INDEX(Sheet1!B:B,Table2[[#This Row],[//]])="","",INDEX(Sheet1!B:B,Table2[[#This Row],[//]]))</f>
        <v>12pcs x 20bxs</v>
      </c>
      <c r="O1513" s="4">
        <f ca="1">IF(INDEX(Sheet1!C:C,Table2[[#This Row],[//]])="","",INDEX(Sheet1!C:C,Table2[[#This Row],[//]]))</f>
        <v>8600</v>
      </c>
      <c r="P1513" s="2" t="str">
        <f ca="1">IF(INDEX(Sheet1!D:D,Table2[[#This Row],[//]])="","",INDEX(Sheet1!D:D,Table2[[#This Row],[//]]))</f>
        <v>pc</v>
      </c>
      <c r="Q1513" s="2" t="str">
        <f ca="1">IF(INDEX(Sheet1!E:E,Table2[[#This Row],[//]])="","",INDEX(Sheet1!E:E,Table2[[#This Row],[//]]))</f>
        <v>++</v>
      </c>
    </row>
    <row r="1514" spans="1:17" x14ac:dyDescent="0.25">
      <c r="A1514" s="2">
        <f>IF(OR(Sheet1!A1514=Table1[[#Headers],[NAMA BARANG "JOYKO"]],Sheet1!A1514=""),"",ROW(Sheet1!A1514))</f>
        <v>1514</v>
      </c>
      <c r="B1514" s="2">
        <f>IF(Table1[[#This Row],[NAMA BARANG "JOYKO"]]="","",COUNT(B$2:B1513)+1)</f>
        <v>1428</v>
      </c>
      <c r="C1514" s="2" t="str">
        <f>INDEX(Sheet1!A:A,INDEX(Table1[NAMA BARANG "JOYKO"],MATCH(ROW()-2,Table1[1])))</f>
        <v>Sharpener B-105 (Tabung)</v>
      </c>
      <c r="D1514" s="2" t="str">
        <f t="shared" si="23"/>
        <v>C2:C1513</v>
      </c>
      <c r="E1514" s="2">
        <f ca="1">IF(_xlfn.IFNA(MATCH(Table1[[#This Row],[2]],INDIRECT(Table1[[#This Row],[3]]),0),0)=0,INDEX(Table1[NAMA BARANG "JOYKO"],MATCH(ROW()-2,Table1[1])),"")</f>
        <v>1604</v>
      </c>
      <c r="F1514" s="2">
        <f ca="1">IF(Table1[4]="","",COUNT(F$2:F1513)+1)</f>
        <v>1483</v>
      </c>
      <c r="G1514" s="2" t="str">
        <f ca="1">CELL("FORMAT",Table1[7])</f>
        <v>G</v>
      </c>
      <c r="H1514" s="2"/>
      <c r="I1514" s="2"/>
      <c r="J1514" s="2"/>
      <c r="L1514">
        <f ca="1">INDEX(Table1[4],MATCH(ROW()-2,Table1[5]))</f>
        <v>1633</v>
      </c>
      <c r="M1514" t="str">
        <f ca="1">INDEX(Sheet1!A:A,Table2[[#This Row],[//]])</f>
        <v>Date Stamp S-70 (Paid)</v>
      </c>
      <c r="N1514" t="str">
        <f ca="1">IF(INDEX(Sheet1!B:B,Table2[[#This Row],[//]])="","",INDEX(Sheet1!B:B,Table2[[#This Row],[//]]))</f>
        <v>12pcs x 20bxs</v>
      </c>
      <c r="O1514" s="4">
        <f ca="1">IF(INDEX(Sheet1!C:C,Table2[[#This Row],[//]])="","",INDEX(Sheet1!C:C,Table2[[#This Row],[//]]))</f>
        <v>8600</v>
      </c>
      <c r="P1514" s="2" t="str">
        <f ca="1">IF(INDEX(Sheet1!D:D,Table2[[#This Row],[//]])="","",INDEX(Sheet1!D:D,Table2[[#This Row],[//]]))</f>
        <v>pc</v>
      </c>
      <c r="Q1514" s="2" t="str">
        <f ca="1">IF(INDEX(Sheet1!E:E,Table2[[#This Row],[//]])="","",INDEX(Sheet1!E:E,Table2[[#This Row],[//]]))</f>
        <v>++</v>
      </c>
    </row>
    <row r="1515" spans="1:17" x14ac:dyDescent="0.25">
      <c r="A1515" s="2">
        <f>IF(OR(Sheet1!A1515=Table1[[#Headers],[NAMA BARANG "JOYKO"]],Sheet1!A1515=""),"",ROW(Sheet1!A1515))</f>
        <v>1515</v>
      </c>
      <c r="B1515" s="2">
        <f>IF(Table1[[#This Row],[NAMA BARANG "JOYKO"]]="","",COUNT(B$2:B1514)+1)</f>
        <v>1429</v>
      </c>
      <c r="C1515" s="2" t="str">
        <f>INDEX(Sheet1!A:A,INDEX(Table1[NAMA BARANG "JOYKO"],MATCH(ROW()-2,Table1[1])))</f>
        <v>Sharpener B-129</v>
      </c>
      <c r="D1515" s="2" t="str">
        <f t="shared" si="23"/>
        <v>C2:C1514</v>
      </c>
      <c r="E1515" s="2">
        <f ca="1">IF(_xlfn.IFNA(MATCH(Table1[[#This Row],[2]],INDIRECT(Table1[[#This Row],[3]]),0),0)=0,INDEX(Table1[NAMA BARANG "JOYKO"],MATCH(ROW()-2,Table1[1])),"")</f>
        <v>1605</v>
      </c>
      <c r="F1515" s="2">
        <f ca="1">IF(Table1[4]="","",COUNT(F$2:F1514)+1)</f>
        <v>1484</v>
      </c>
      <c r="G1515" s="2" t="str">
        <f ca="1">CELL("FORMAT",Table1[7])</f>
        <v>G</v>
      </c>
      <c r="H1515" s="2"/>
      <c r="I1515" s="2"/>
      <c r="J1515" s="2"/>
      <c r="L1515">
        <f ca="1">INDEX(Table1[4],MATCH(ROW()-2,Table1[5]))</f>
        <v>1634</v>
      </c>
      <c r="M1515" t="str">
        <f ca="1">INDEX(Sheet1!A:A,Table2[[#This Row],[//]])</f>
        <v>Date Stamp S-71 (Lunas)</v>
      </c>
      <c r="N1515" t="str">
        <f ca="1">IF(INDEX(Sheet1!B:B,Table2[[#This Row],[//]])="","",INDEX(Sheet1!B:B,Table2[[#This Row],[//]]))</f>
        <v>24pcs x 6bxs</v>
      </c>
      <c r="O1515" s="4">
        <f ca="1">IF(INDEX(Sheet1!C:C,Table2[[#This Row],[//]])="","",INDEX(Sheet1!C:C,Table2[[#This Row],[//]]))</f>
        <v>23500</v>
      </c>
      <c r="P1515" s="2" t="str">
        <f ca="1">IF(INDEX(Sheet1!D:D,Table2[[#This Row],[//]])="","",INDEX(Sheet1!D:D,Table2[[#This Row],[//]]))</f>
        <v>pc</v>
      </c>
      <c r="Q1515" s="2" t="str">
        <f ca="1">IF(INDEX(Sheet1!E:E,Table2[[#This Row],[//]])="","",INDEX(Sheet1!E:E,Table2[[#This Row],[//]]))</f>
        <v>++</v>
      </c>
    </row>
    <row r="1516" spans="1:17" x14ac:dyDescent="0.25">
      <c r="A1516" s="2">
        <f>IF(OR(Sheet1!A1516=Table1[[#Headers],[NAMA BARANG "JOYKO"]],Sheet1!A1516=""),"",ROW(Sheet1!A1516))</f>
        <v>1516</v>
      </c>
      <c r="B1516" s="2">
        <f>IF(Table1[[#This Row],[NAMA BARANG "JOYKO"]]="","",COUNT(B$2:B1515)+1)</f>
        <v>1430</v>
      </c>
      <c r="C1516" s="2" t="str">
        <f>INDEX(Sheet1!A:A,INDEX(Table1[NAMA BARANG "JOYKO"],MATCH(ROW()-2,Table1[1])))</f>
        <v>Sharpener B-135</v>
      </c>
      <c r="D1516" s="2" t="str">
        <f t="shared" si="23"/>
        <v>C2:C1515</v>
      </c>
      <c r="E1516" s="2">
        <f ca="1">IF(_xlfn.IFNA(MATCH(Table1[[#This Row],[2]],INDIRECT(Table1[[#This Row],[3]]),0),0)=0,INDEX(Table1[NAMA BARANG "JOYKO"],MATCH(ROW()-2,Table1[1])),"")</f>
        <v>1606</v>
      </c>
      <c r="F1516" s="2">
        <f ca="1">IF(Table1[4]="","",COUNT(F$2:F1515)+1)</f>
        <v>1485</v>
      </c>
      <c r="G1516" s="2" t="str">
        <f ca="1">CELL("FORMAT",Table1[7])</f>
        <v>G</v>
      </c>
      <c r="H1516" s="2"/>
      <c r="I1516" s="2"/>
      <c r="J1516" s="2"/>
      <c r="L1516">
        <f ca="1">INDEX(Table1[4],MATCH(ROW()-2,Table1[5]))</f>
        <v>1635</v>
      </c>
      <c r="M1516" t="str">
        <f ca="1">INDEX(Sheet1!A:A,Table2[[#This Row],[//]])</f>
        <v>Number Stamp N-7 (7 digits)</v>
      </c>
      <c r="N1516" t="str">
        <f ca="1">IF(INDEX(Sheet1!B:B,Table2[[#This Row],[//]])="","",INDEX(Sheet1!B:B,Table2[[#This Row],[//]]))</f>
        <v>12pcs x 40bxs</v>
      </c>
      <c r="O1516" s="4">
        <f ca="1">IF(INDEX(Sheet1!C:C,Table2[[#This Row],[//]])="","",INDEX(Sheet1!C:C,Table2[[#This Row],[//]]))</f>
        <v>6900</v>
      </c>
      <c r="P1516" s="2" t="str">
        <f ca="1">IF(INDEX(Sheet1!D:D,Table2[[#This Row],[//]])="","",INDEX(Sheet1!D:D,Table2[[#This Row],[//]]))</f>
        <v>pc</v>
      </c>
      <c r="Q1516" s="2" t="str">
        <f ca="1">IF(INDEX(Sheet1!E:E,Table2[[#This Row],[//]])="","",INDEX(Sheet1!E:E,Table2[[#This Row],[//]]))</f>
        <v>++</v>
      </c>
    </row>
    <row r="1517" spans="1:17" x14ac:dyDescent="0.25">
      <c r="A1517" s="2">
        <f>IF(OR(Sheet1!A1517=Table1[[#Headers],[NAMA BARANG "JOYKO"]],Sheet1!A1517=""),"",ROW(Sheet1!A1517))</f>
        <v>1517</v>
      </c>
      <c r="B1517" s="2">
        <f>IF(Table1[[#This Row],[NAMA BARANG "JOYKO"]]="","",COUNT(B$2:B1516)+1)</f>
        <v>1431</v>
      </c>
      <c r="C1517" s="2" t="str">
        <f>INDEX(Sheet1!A:A,INDEX(Table1[NAMA BARANG "JOYKO"],MATCH(ROW()-2,Table1[1])))</f>
        <v>Sharpener B-145</v>
      </c>
      <c r="D1517" s="2" t="str">
        <f t="shared" si="23"/>
        <v>C2:C1516</v>
      </c>
      <c r="E1517" s="2">
        <f ca="1">IF(_xlfn.IFNA(MATCH(Table1[[#This Row],[2]],INDIRECT(Table1[[#This Row],[3]]),0),0)=0,INDEX(Table1[NAMA BARANG "JOYKO"],MATCH(ROW()-2,Table1[1])),"")</f>
        <v>1607</v>
      </c>
      <c r="F1517" s="2">
        <f ca="1">IF(Table1[4]="","",COUNT(F$2:F1516)+1)</f>
        <v>1486</v>
      </c>
      <c r="G1517" s="2" t="str">
        <f ca="1">CELL("FORMAT",Table1[7])</f>
        <v>G</v>
      </c>
      <c r="H1517" s="2"/>
      <c r="I1517" s="2"/>
      <c r="J1517" s="2"/>
      <c r="L1517">
        <f ca="1">INDEX(Table1[4],MATCH(ROW()-2,Table1[5]))</f>
        <v>1636</v>
      </c>
      <c r="M1517" t="str">
        <f ca="1">INDEX(Sheet1!A:A,Table2[[#This Row],[//]])</f>
        <v>Number Stamp N-8 (8 digits)</v>
      </c>
      <c r="N1517" t="str">
        <f ca="1">IF(INDEX(Sheet1!B:B,Table2[[#This Row],[//]])="","",INDEX(Sheet1!B:B,Table2[[#This Row],[//]]))</f>
        <v>12pcs x 40bxs</v>
      </c>
      <c r="O1517" s="4">
        <f ca="1">IF(INDEX(Sheet1!C:C,Table2[[#This Row],[//]])="","",INDEX(Sheet1!C:C,Table2[[#This Row],[//]]))</f>
        <v>7400</v>
      </c>
      <c r="P1517" s="2" t="str">
        <f ca="1">IF(INDEX(Sheet1!D:D,Table2[[#This Row],[//]])="","",INDEX(Sheet1!D:D,Table2[[#This Row],[//]]))</f>
        <v>pc</v>
      </c>
      <c r="Q1517" s="2" t="str">
        <f ca="1">IF(INDEX(Sheet1!E:E,Table2[[#This Row],[//]])="","",INDEX(Sheet1!E:E,Table2[[#This Row],[//]]))</f>
        <v>++</v>
      </c>
    </row>
    <row r="1518" spans="1:17" x14ac:dyDescent="0.25">
      <c r="A1518" s="2">
        <f>IF(OR(Sheet1!A1518=Table1[[#Headers],[NAMA BARANG "JOYKO"]],Sheet1!A1518=""),"",ROW(Sheet1!A1518))</f>
        <v>1518</v>
      </c>
      <c r="B1518" s="2">
        <f>IF(Table1[[#This Row],[NAMA BARANG "JOYKO"]]="","",COUNT(B$2:B1517)+1)</f>
        <v>1432</v>
      </c>
      <c r="C1518" s="2" t="str">
        <f>INDEX(Sheet1!A:A,INDEX(Table1[NAMA BARANG "JOYKO"],MATCH(ROW()-2,Table1[1])))</f>
        <v>Sharpener B-151</v>
      </c>
      <c r="D1518" s="2" t="str">
        <f t="shared" si="23"/>
        <v>C2:C1517</v>
      </c>
      <c r="E1518" s="2">
        <f ca="1">IF(_xlfn.IFNA(MATCH(Table1[[#This Row],[2]],INDIRECT(Table1[[#This Row],[3]]),0),0)=0,INDEX(Table1[NAMA BARANG "JOYKO"],MATCH(ROW()-2,Table1[1])),"")</f>
        <v>1608</v>
      </c>
      <c r="F1518" s="2">
        <f ca="1">IF(Table1[4]="","",COUNT(F$2:F1517)+1)</f>
        <v>1487</v>
      </c>
      <c r="G1518" s="2" t="str">
        <f ca="1">CELL("FORMAT",Table1[7])</f>
        <v>G</v>
      </c>
      <c r="H1518" s="2"/>
      <c r="I1518" s="2"/>
      <c r="J1518" s="2"/>
      <c r="L1518">
        <f ca="1">INDEX(Table1[4],MATCH(ROW()-2,Table1[5]))</f>
        <v>1637</v>
      </c>
      <c r="M1518" s="3" t="str">
        <f ca="1">INDEX(Sheet1!A:A,Table2[[#This Row],[//]])</f>
        <v>STAND</v>
      </c>
      <c r="N1518" t="str">
        <f ca="1">IF(INDEX(Sheet1!B:B,Table2[[#This Row],[//]])="","",INDEX(Sheet1!B:B,Table2[[#This Row],[//]]))</f>
        <v/>
      </c>
      <c r="O1518" s="4" t="str">
        <f ca="1">IF(INDEX(Sheet1!C:C,Table2[[#This Row],[//]])="","",INDEX(Sheet1!C:C,Table2[[#This Row],[//]]))</f>
        <v/>
      </c>
      <c r="P1518" s="2" t="str">
        <f ca="1">IF(INDEX(Sheet1!D:D,Table2[[#This Row],[//]])="","",INDEX(Sheet1!D:D,Table2[[#This Row],[//]]))</f>
        <v/>
      </c>
      <c r="Q1518" s="2" t="str">
        <f ca="1">IF(INDEX(Sheet1!E:E,Table2[[#This Row],[//]])="","",INDEX(Sheet1!E:E,Table2[[#This Row],[//]]))</f>
        <v/>
      </c>
    </row>
    <row r="1519" spans="1:17" x14ac:dyDescent="0.25">
      <c r="A1519" s="2">
        <f>IF(OR(Sheet1!A1519=Table1[[#Headers],[NAMA BARANG "JOYKO"]],Sheet1!A1519=""),"",ROW(Sheet1!A1519))</f>
        <v>1519</v>
      </c>
      <c r="B1519" s="2">
        <f>IF(Table1[[#This Row],[NAMA BARANG "JOYKO"]]="","",COUNT(B$2:B1518)+1)</f>
        <v>1433</v>
      </c>
      <c r="C1519" s="2" t="str">
        <f>INDEX(Sheet1!A:A,INDEX(Table1[NAMA BARANG "JOYKO"],MATCH(ROW()-2,Table1[1])))</f>
        <v>Sharpener B-153</v>
      </c>
      <c r="D1519" s="2" t="str">
        <f t="shared" si="23"/>
        <v>C2:C1518</v>
      </c>
      <c r="E1519" s="2">
        <f ca="1">IF(_xlfn.IFNA(MATCH(Table1[[#This Row],[2]],INDIRECT(Table1[[#This Row],[3]]),0),0)=0,INDEX(Table1[NAMA BARANG "JOYKO"],MATCH(ROW()-2,Table1[1])),"")</f>
        <v>1609</v>
      </c>
      <c r="F1519" s="2">
        <f ca="1">IF(Table1[4]="","",COUNT(F$2:F1518)+1)</f>
        <v>1488</v>
      </c>
      <c r="G1519" s="2" t="str">
        <f ca="1">CELL("FORMAT",Table1[7])</f>
        <v>G</v>
      </c>
      <c r="H1519" s="2"/>
      <c r="I1519" s="2"/>
      <c r="J1519" s="2"/>
      <c r="L1519">
        <f ca="1">INDEX(Table1[4],MATCH(ROW()-2,Table1[5]))</f>
        <v>1638</v>
      </c>
      <c r="M1519" t="str">
        <f ca="1">INDEX(Sheet1!A:A,Table2[[#This Row],[//]])</f>
        <v>Monitor Stand MNSD-50</v>
      </c>
      <c r="N1519" t="str">
        <f ca="1">IF(INDEX(Sheet1!B:B,Table2[[#This Row],[//]])="","",INDEX(Sheet1!B:B,Table2[[#This Row],[//]]))</f>
        <v>2 pcs</v>
      </c>
      <c r="O1519" s="4">
        <f ca="1">IF(INDEX(Sheet1!C:C,Table2[[#This Row],[//]])="","",INDEX(Sheet1!C:C,Table2[[#This Row],[//]]))</f>
        <v>185000</v>
      </c>
      <c r="P1519" s="2" t="str">
        <f ca="1">IF(INDEX(Sheet1!D:D,Table2[[#This Row],[//]])="","",INDEX(Sheet1!D:D,Table2[[#This Row],[//]]))</f>
        <v>pc</v>
      </c>
      <c r="Q1519" s="2" t="str">
        <f ca="1">IF(INDEX(Sheet1!E:E,Table2[[#This Row],[//]])="","",INDEX(Sheet1!E:E,Table2[[#This Row],[//]]))</f>
        <v>++</v>
      </c>
    </row>
    <row r="1520" spans="1:17" x14ac:dyDescent="0.25">
      <c r="A1520" s="2">
        <f>IF(OR(Sheet1!A1520=Table1[[#Headers],[NAMA BARANG "JOYKO"]],Sheet1!A1520=""),"",ROW(Sheet1!A1520))</f>
        <v>1520</v>
      </c>
      <c r="B1520" s="2">
        <f>IF(Table1[[#This Row],[NAMA BARANG "JOYKO"]]="","",COUNT(B$2:B1519)+1)</f>
        <v>1434</v>
      </c>
      <c r="C1520" s="2" t="str">
        <f>INDEX(Sheet1!A:A,INDEX(Table1[NAMA BARANG "JOYKO"],MATCH(ROW()-2,Table1[1])))</f>
        <v>Sharpener B-161</v>
      </c>
      <c r="D1520" s="2" t="str">
        <f t="shared" si="23"/>
        <v>C2:C1519</v>
      </c>
      <c r="E1520" s="2">
        <f ca="1">IF(_xlfn.IFNA(MATCH(Table1[[#This Row],[2]],INDIRECT(Table1[[#This Row],[3]]),0),0)=0,INDEX(Table1[NAMA BARANG "JOYKO"],MATCH(ROW()-2,Table1[1])),"")</f>
        <v>1610</v>
      </c>
      <c r="F1520" s="2">
        <f ca="1">IF(Table1[4]="","",COUNT(F$2:F1519)+1)</f>
        <v>1489</v>
      </c>
      <c r="G1520" s="2" t="str">
        <f ca="1">CELL("FORMAT",Table1[7])</f>
        <v>G</v>
      </c>
      <c r="H1520" s="2"/>
      <c r="I1520" s="2"/>
      <c r="J1520" s="2"/>
      <c r="L1520">
        <f ca="1">INDEX(Table1[4],MATCH(ROW()-2,Table1[5]))</f>
        <v>1639</v>
      </c>
      <c r="M1520" t="str">
        <f ca="1">INDEX(Sheet1!A:A,Table2[[#This Row],[//]])</f>
        <v>Laptop Stand LTS-350</v>
      </c>
      <c r="N1520" t="str">
        <f ca="1">IF(INDEX(Sheet1!B:B,Table2[[#This Row],[//]])="","",INDEX(Sheet1!B:B,Table2[[#This Row],[//]]))</f>
        <v>18 pcs</v>
      </c>
      <c r="O1520" s="4">
        <f ca="1">IF(INDEX(Sheet1!C:C,Table2[[#This Row],[//]])="","",INDEX(Sheet1!C:C,Table2[[#This Row],[//]]))</f>
        <v>290000</v>
      </c>
      <c r="P1520" s="2" t="str">
        <f ca="1">IF(INDEX(Sheet1!D:D,Table2[[#This Row],[//]])="","",INDEX(Sheet1!D:D,Table2[[#This Row],[//]]))</f>
        <v>pc</v>
      </c>
      <c r="Q1520" s="2" t="str">
        <f ca="1">IF(INDEX(Sheet1!E:E,Table2[[#This Row],[//]])="","",INDEX(Sheet1!E:E,Table2[[#This Row],[//]]))</f>
        <v>++</v>
      </c>
    </row>
    <row r="1521" spans="1:17" x14ac:dyDescent="0.25">
      <c r="A1521" s="2">
        <f>IF(OR(Sheet1!A1521=Table1[[#Headers],[NAMA BARANG "JOYKO"]],Sheet1!A1521=""),"",ROW(Sheet1!A1521))</f>
        <v>1521</v>
      </c>
      <c r="B1521" s="2">
        <f>IF(Table1[[#This Row],[NAMA BARANG "JOYKO"]]="","",COUNT(B$2:B1520)+1)</f>
        <v>1435</v>
      </c>
      <c r="C1521" s="2" t="str">
        <f>INDEX(Sheet1!A:A,INDEX(Table1[NAMA BARANG "JOYKO"],MATCH(ROW()-2,Table1[1])))</f>
        <v>Sharpener B-162</v>
      </c>
      <c r="D1521" s="2" t="str">
        <f t="shared" si="23"/>
        <v>C2:C1520</v>
      </c>
      <c r="E1521" s="2">
        <f ca="1">IF(_xlfn.IFNA(MATCH(Table1[[#This Row],[2]],INDIRECT(Table1[[#This Row],[3]]),0),0)=0,INDEX(Table1[NAMA BARANG "JOYKO"],MATCH(ROW()-2,Table1[1])),"")</f>
        <v>1611</v>
      </c>
      <c r="F1521" s="2">
        <f ca="1">IF(Table1[4]="","",COUNT(F$2:F1520)+1)</f>
        <v>1490</v>
      </c>
      <c r="G1521" s="2" t="str">
        <f ca="1">CELL("FORMAT",Table1[7])</f>
        <v>G</v>
      </c>
      <c r="H1521" s="2"/>
      <c r="I1521" s="2"/>
      <c r="J1521" s="2"/>
      <c r="L1521">
        <f ca="1">INDEX(Table1[4],MATCH(ROW()-2,Table1[5]))</f>
        <v>1640</v>
      </c>
      <c r="M1521" s="3" t="str">
        <f ca="1">INDEX(Sheet1!A:A,Table2[[#This Row],[//]])</f>
        <v>STAPLER &amp; STAPLES</v>
      </c>
      <c r="N1521" t="str">
        <f ca="1">IF(INDEX(Sheet1!B:B,Table2[[#This Row],[//]])="","",INDEX(Sheet1!B:B,Table2[[#This Row],[//]]))</f>
        <v/>
      </c>
      <c r="O1521" s="4" t="str">
        <f ca="1">IF(INDEX(Sheet1!C:C,Table2[[#This Row],[//]])="","",INDEX(Sheet1!C:C,Table2[[#This Row],[//]]))</f>
        <v/>
      </c>
      <c r="P1521" s="2" t="str">
        <f ca="1">IF(INDEX(Sheet1!D:D,Table2[[#This Row],[//]])="","",INDEX(Sheet1!D:D,Table2[[#This Row],[//]]))</f>
        <v/>
      </c>
      <c r="Q1521" s="2" t="str">
        <f ca="1">IF(INDEX(Sheet1!E:E,Table2[[#This Row],[//]])="","",INDEX(Sheet1!E:E,Table2[[#This Row],[//]]))</f>
        <v/>
      </c>
    </row>
    <row r="1522" spans="1:17" x14ac:dyDescent="0.25">
      <c r="A1522" s="2">
        <f>IF(OR(Sheet1!A1522=Table1[[#Headers],[NAMA BARANG "JOYKO"]],Sheet1!A1522=""),"",ROW(Sheet1!A1522))</f>
        <v>1522</v>
      </c>
      <c r="B1522" s="2">
        <f>IF(Table1[[#This Row],[NAMA BARANG "JOYKO"]]="","",COUNT(B$2:B1521)+1)</f>
        <v>1436</v>
      </c>
      <c r="C1522" s="2" t="str">
        <f>INDEX(Sheet1!A:A,INDEX(Table1[NAMA BARANG "JOYKO"],MATCH(ROW()-2,Table1[1])))</f>
        <v>Sharpener B-163</v>
      </c>
      <c r="D1522" s="2" t="str">
        <f t="shared" si="23"/>
        <v>C2:C1521</v>
      </c>
      <c r="E1522" s="2">
        <f ca="1">IF(_xlfn.IFNA(MATCH(Table1[[#This Row],[2]],INDIRECT(Table1[[#This Row],[3]]),0),0)=0,INDEX(Table1[NAMA BARANG "JOYKO"],MATCH(ROW()-2,Table1[1])),"")</f>
        <v>1612</v>
      </c>
      <c r="F1522" s="2">
        <f ca="1">IF(Table1[4]="","",COUNT(F$2:F1521)+1)</f>
        <v>1491</v>
      </c>
      <c r="G1522" s="2" t="str">
        <f ca="1">CELL("FORMAT",Table1[7])</f>
        <v>G</v>
      </c>
      <c r="H1522" s="2"/>
      <c r="I1522" s="2"/>
      <c r="J1522" s="2"/>
      <c r="L1522">
        <f ca="1">INDEX(Table1[4],MATCH(ROW()-2,Table1[5]))</f>
        <v>1641</v>
      </c>
      <c r="M1522" t="str">
        <f ca="1">INDEX(Sheet1!A:A,Table2[[#This Row],[//]])</f>
        <v>Stapler HD-10M (Mini)</v>
      </c>
      <c r="N1522" t="str">
        <f ca="1">IF(INDEX(Sheet1!B:B,Table2[[#This Row],[//]])="","",INDEX(Sheet1!B:B,Table2[[#This Row],[//]]))</f>
        <v>12pcs x 25bxs</v>
      </c>
      <c r="O1522" s="4">
        <f ca="1">IF(INDEX(Sheet1!C:C,Table2[[#This Row],[//]])="","",INDEX(Sheet1!C:C,Table2[[#This Row],[//]]))</f>
        <v>70800</v>
      </c>
      <c r="P1522" s="2" t="str">
        <f ca="1">IF(INDEX(Sheet1!D:D,Table2[[#This Row],[//]])="","",INDEX(Sheet1!D:D,Table2[[#This Row],[//]]))</f>
        <v>dz</v>
      </c>
      <c r="Q1522" s="2" t="str">
        <f ca="1">IF(INDEX(Sheet1!E:E,Table2[[#This Row],[//]])="","",INDEX(Sheet1!E:E,Table2[[#This Row],[//]]))</f>
        <v>++</v>
      </c>
    </row>
    <row r="1523" spans="1:17" x14ac:dyDescent="0.25">
      <c r="A1523" s="2">
        <f>IF(OR(Sheet1!A1523=Table1[[#Headers],[NAMA BARANG "JOYKO"]],Sheet1!A1523=""),"",ROW(Sheet1!A1523))</f>
        <v>1523</v>
      </c>
      <c r="B1523" s="2">
        <f>IF(Table1[[#This Row],[NAMA BARANG "JOYKO"]]="","",COUNT(B$2:B1522)+1)</f>
        <v>1437</v>
      </c>
      <c r="C1523" s="2" t="str">
        <f>INDEX(Sheet1!A:A,INDEX(Table1[NAMA BARANG "JOYKO"],MATCH(ROW()-2,Table1[1])))</f>
        <v>Sharpener B-166</v>
      </c>
      <c r="D1523" s="2" t="str">
        <f t="shared" si="23"/>
        <v>C2:C1522</v>
      </c>
      <c r="E1523" s="2">
        <f ca="1">IF(_xlfn.IFNA(MATCH(Table1[[#This Row],[2]],INDIRECT(Table1[[#This Row],[3]]),0),0)=0,INDEX(Table1[NAMA BARANG "JOYKO"],MATCH(ROW()-2,Table1[1])),"")</f>
        <v>1613</v>
      </c>
      <c r="F1523" s="2">
        <f ca="1">IF(Table1[4]="","",COUNT(F$2:F1522)+1)</f>
        <v>1492</v>
      </c>
      <c r="G1523" s="2" t="str">
        <f ca="1">CELL("FORMAT",Table1[7])</f>
        <v>G</v>
      </c>
      <c r="H1523" s="2"/>
      <c r="I1523" s="2"/>
      <c r="J1523" s="2"/>
      <c r="L1523">
        <f ca="1">INDEX(Table1[4],MATCH(ROW()-2,Table1[5]))</f>
        <v>1642</v>
      </c>
      <c r="M1523" t="str">
        <f ca="1">INDEX(Sheet1!A:A,Table2[[#This Row],[//]])</f>
        <v>Stapler HD-10MP</v>
      </c>
      <c r="N1523" t="str">
        <f ca="1">IF(INDEX(Sheet1!B:B,Table2[[#This Row],[//]])="","",INDEX(Sheet1!B:B,Table2[[#This Row],[//]]))</f>
        <v>12pcs x 25bxs</v>
      </c>
      <c r="O1523" s="4">
        <f ca="1">IF(INDEX(Sheet1!C:C,Table2[[#This Row],[//]])="","",INDEX(Sheet1!C:C,Table2[[#This Row],[//]]))</f>
        <v>66600</v>
      </c>
      <c r="P1523" s="2" t="str">
        <f ca="1">IF(INDEX(Sheet1!D:D,Table2[[#This Row],[//]])="","",INDEX(Sheet1!D:D,Table2[[#This Row],[//]]))</f>
        <v>dz</v>
      </c>
      <c r="Q1523" s="2" t="str">
        <f ca="1">IF(INDEX(Sheet1!E:E,Table2[[#This Row],[//]])="","",INDEX(Sheet1!E:E,Table2[[#This Row],[//]]))</f>
        <v>++</v>
      </c>
    </row>
    <row r="1524" spans="1:17" x14ac:dyDescent="0.25">
      <c r="A1524" s="2">
        <f>IF(OR(Sheet1!A1524=Table1[[#Headers],[NAMA BARANG "JOYKO"]],Sheet1!A1524=""),"",ROW(Sheet1!A1524))</f>
        <v>1524</v>
      </c>
      <c r="B1524" s="2">
        <f>IF(Table1[[#This Row],[NAMA BARANG "JOYKO"]]="","",COUNT(B$2:B1523)+1)</f>
        <v>1438</v>
      </c>
      <c r="C1524" s="2" t="str">
        <f>INDEX(Sheet1!A:A,INDEX(Table1[NAMA BARANG "JOYKO"],MATCH(ROW()-2,Table1[1])))</f>
        <v>Sharpener B-167</v>
      </c>
      <c r="D1524" s="2" t="str">
        <f t="shared" si="23"/>
        <v>C2:C1523</v>
      </c>
      <c r="E1524" s="2">
        <f ca="1">IF(_xlfn.IFNA(MATCH(Table1[[#This Row],[2]],INDIRECT(Table1[[#This Row],[3]]),0),0)=0,INDEX(Table1[NAMA BARANG "JOYKO"],MATCH(ROW()-2,Table1[1])),"")</f>
        <v>1614</v>
      </c>
      <c r="F1524" s="2">
        <f ca="1">IF(Table1[4]="","",COUNT(F$2:F1523)+1)</f>
        <v>1493</v>
      </c>
      <c r="G1524" s="2" t="str">
        <f ca="1">CELL("FORMAT",Table1[7])</f>
        <v>G</v>
      </c>
      <c r="H1524" s="2"/>
      <c r="I1524" s="2"/>
      <c r="J1524" s="2"/>
      <c r="L1524">
        <f ca="1">INDEX(Table1[4],MATCH(ROW()-2,Table1[5]))</f>
        <v>1643</v>
      </c>
      <c r="M1524" t="str">
        <f ca="1">INDEX(Sheet1!A:A,Table2[[#This Row],[//]])</f>
        <v>Stapler HD-10</v>
      </c>
      <c r="N1524" t="str">
        <f ca="1">IF(INDEX(Sheet1!B:B,Table2[[#This Row],[//]])="","",INDEX(Sheet1!B:B,Table2[[#This Row],[//]]))</f>
        <v>12pcs x 20bxs</v>
      </c>
      <c r="O1524" s="4">
        <f ca="1">IF(INDEX(Sheet1!C:C,Table2[[#This Row],[//]])="","",INDEX(Sheet1!C:C,Table2[[#This Row],[//]]))</f>
        <v>85200</v>
      </c>
      <c r="P1524" s="2" t="str">
        <f ca="1">IF(INDEX(Sheet1!D:D,Table2[[#This Row],[//]])="","",INDEX(Sheet1!D:D,Table2[[#This Row],[//]]))</f>
        <v>dz</v>
      </c>
      <c r="Q1524" s="2" t="str">
        <f ca="1">IF(INDEX(Sheet1!E:E,Table2[[#This Row],[//]])="","",INDEX(Sheet1!E:E,Table2[[#This Row],[//]]))</f>
        <v>++</v>
      </c>
    </row>
    <row r="1525" spans="1:17" x14ac:dyDescent="0.25">
      <c r="A1525" s="2">
        <f>IF(OR(Sheet1!A1525=Table1[[#Headers],[NAMA BARANG "JOYKO"]],Sheet1!A1525=""),"",ROW(Sheet1!A1525))</f>
        <v>1525</v>
      </c>
      <c r="B1525" s="2">
        <f>IF(Table1[[#This Row],[NAMA BARANG "JOYKO"]]="","",COUNT(B$2:B1524)+1)</f>
        <v>1439</v>
      </c>
      <c r="C1525" s="2" t="str">
        <f>INDEX(Sheet1!A:A,INDEX(Table1[NAMA BARANG "JOYKO"],MATCH(ROW()-2,Table1[1])))</f>
        <v>Sharpener SP-362 (Roti)</v>
      </c>
      <c r="D1525" s="2" t="str">
        <f t="shared" si="23"/>
        <v>C2:C1524</v>
      </c>
      <c r="E1525" s="2">
        <f ca="1">IF(_xlfn.IFNA(MATCH(Table1[[#This Row],[2]],INDIRECT(Table1[[#This Row],[3]]),0),0)=0,INDEX(Table1[NAMA BARANG "JOYKO"],MATCH(ROW()-2,Table1[1])),"")</f>
        <v>1615</v>
      </c>
      <c r="F1525" s="2">
        <f ca="1">IF(Table1[4]="","",COUNT(F$2:F1524)+1)</f>
        <v>1494</v>
      </c>
      <c r="G1525" s="2" t="str">
        <f ca="1">CELL("FORMAT",Table1[7])</f>
        <v>G</v>
      </c>
      <c r="H1525" s="2"/>
      <c r="I1525" s="2"/>
      <c r="J1525" s="2"/>
      <c r="L1525">
        <f ca="1">INDEX(Table1[4],MATCH(ROW()-2,Table1[5]))</f>
        <v>1644</v>
      </c>
      <c r="M1525" t="str">
        <f ca="1">INDEX(Sheet1!A:A,Table2[[#This Row],[//]])</f>
        <v>Stapler HD-10D</v>
      </c>
      <c r="N1525" t="str">
        <f ca="1">IF(INDEX(Sheet1!B:B,Table2[[#This Row],[//]])="","",INDEX(Sheet1!B:B,Table2[[#This Row],[//]]))</f>
        <v>10pcs x 24bxs</v>
      </c>
      <c r="O1525" s="4">
        <f ca="1">IF(INDEX(Sheet1!C:C,Table2[[#This Row],[//]])="","",INDEX(Sheet1!C:C,Table2[[#This Row],[//]]))</f>
        <v>9750</v>
      </c>
      <c r="P1525" s="2" t="str">
        <f ca="1">IF(INDEX(Sheet1!D:D,Table2[[#This Row],[//]])="","",INDEX(Sheet1!D:D,Table2[[#This Row],[//]]))</f>
        <v>pc</v>
      </c>
      <c r="Q1525" s="2" t="str">
        <f ca="1">IF(INDEX(Sheet1!E:E,Table2[[#This Row],[//]])="","",INDEX(Sheet1!E:E,Table2[[#This Row],[//]]))</f>
        <v>++</v>
      </c>
    </row>
    <row r="1526" spans="1:17" x14ac:dyDescent="0.25">
      <c r="A1526" s="2">
        <f>IF(OR(Sheet1!A1526=Table1[[#Headers],[NAMA BARANG "JOYKO"]],Sheet1!A1526=""),"",ROW(Sheet1!A1526))</f>
        <v>1526</v>
      </c>
      <c r="B1526" s="2">
        <f>IF(Table1[[#This Row],[NAMA BARANG "JOYKO"]]="","",COUNT(B$2:B1525)+1)</f>
        <v>1440</v>
      </c>
      <c r="C1526" s="2" t="str">
        <f>INDEX(Sheet1!A:A,INDEX(Table1[NAMA BARANG "JOYKO"],MATCH(ROW()-2,Table1[1])))</f>
        <v>Sharpener SP-362PTL (Roti)</v>
      </c>
      <c r="D1526" s="2" t="str">
        <f t="shared" si="23"/>
        <v>C2:C1525</v>
      </c>
      <c r="E1526" s="2">
        <f ca="1">IF(_xlfn.IFNA(MATCH(Table1[[#This Row],[2]],INDIRECT(Table1[[#This Row],[3]]),0),0)=0,INDEX(Table1[NAMA BARANG "JOYKO"],MATCH(ROW()-2,Table1[1])),"")</f>
        <v>1616</v>
      </c>
      <c r="F1526" s="2">
        <f ca="1">IF(Table1[4]="","",COUNT(F$2:F1525)+1)</f>
        <v>1495</v>
      </c>
      <c r="G1526" s="2" t="str">
        <f ca="1">CELL("FORMAT",Table1[7])</f>
        <v>G</v>
      </c>
      <c r="H1526" s="2"/>
      <c r="I1526" s="2"/>
      <c r="J1526" s="2"/>
      <c r="L1526">
        <f ca="1">INDEX(Table1[4],MATCH(ROW()-2,Table1[5]))</f>
        <v>1645</v>
      </c>
      <c r="M1526" t="str">
        <f ca="1">INDEX(Sheet1!A:A,Table2[[#This Row],[//]])</f>
        <v>Stapler HD-10CL</v>
      </c>
      <c r="N1526" t="str">
        <f ca="1">IF(INDEX(Sheet1!B:B,Table2[[#This Row],[//]])="","",INDEX(Sheet1!B:B,Table2[[#This Row],[//]]))</f>
        <v>12pcs x 20bxs</v>
      </c>
      <c r="O1526" s="4">
        <f ca="1">IF(INDEX(Sheet1!C:C,Table2[[#This Row],[//]])="","",INDEX(Sheet1!C:C,Table2[[#This Row],[//]]))</f>
        <v>6800</v>
      </c>
      <c r="P1526" s="2" t="str">
        <f ca="1">IF(INDEX(Sheet1!D:D,Table2[[#This Row],[//]])="","",INDEX(Sheet1!D:D,Table2[[#This Row],[//]]))</f>
        <v>pc</v>
      </c>
      <c r="Q1526" s="2" t="str">
        <f ca="1">IF(INDEX(Sheet1!E:E,Table2[[#This Row],[//]])="","",INDEX(Sheet1!E:E,Table2[[#This Row],[//]]))</f>
        <v>++</v>
      </c>
    </row>
    <row r="1527" spans="1:17" x14ac:dyDescent="0.25">
      <c r="A1527" s="2">
        <f>IF(OR(Sheet1!A1527=Table1[[#Headers],[NAMA BARANG "JOYKO"]],Sheet1!A1527=""),"",ROW(Sheet1!A1527))</f>
        <v>1527</v>
      </c>
      <c r="B1527" s="2">
        <f>IF(Table1[[#This Row],[NAMA BARANG "JOYKO"]]="","",COUNT(B$2:B1526)+1)</f>
        <v>1441</v>
      </c>
      <c r="C1527" s="2" t="str">
        <f>INDEX(Sheet1!A:A,INDEX(Table1[NAMA BARANG "JOYKO"],MATCH(ROW()-2,Table1[1])))</f>
        <v xml:space="preserve">SHREDDER </v>
      </c>
      <c r="D1527" s="2" t="str">
        <f t="shared" si="23"/>
        <v>C2:C1526</v>
      </c>
      <c r="E1527" s="2">
        <f ca="1">IF(_xlfn.IFNA(MATCH(Table1[[#This Row],[2]],INDIRECT(Table1[[#This Row],[3]]),0),0)=0,INDEX(Table1[NAMA BARANG "JOYKO"],MATCH(ROW()-2,Table1[1])),"")</f>
        <v>1617</v>
      </c>
      <c r="F1527" s="2">
        <f ca="1">IF(Table1[4]="","",COUNT(F$2:F1526)+1)</f>
        <v>1496</v>
      </c>
      <c r="G1527" s="2" t="str">
        <f ca="1">CELL("FORMAT",Table1[7])</f>
        <v>G</v>
      </c>
      <c r="H1527" s="2"/>
      <c r="I1527" s="2"/>
      <c r="J1527" s="2"/>
      <c r="L1527">
        <f ca="1">INDEX(Table1[4],MATCH(ROW()-2,Table1[5]))</f>
        <v>1646</v>
      </c>
      <c r="M1527" t="str">
        <f ca="1">INDEX(Sheet1!A:A,Table2[[#This Row],[//]])</f>
        <v>Stapler HD-30</v>
      </c>
      <c r="N1527" t="str">
        <f ca="1">IF(INDEX(Sheet1!B:B,Table2[[#This Row],[//]])="","",INDEX(Sheet1!B:B,Table2[[#This Row],[//]]))</f>
        <v>12pcs x 10bxs</v>
      </c>
      <c r="O1527" s="4">
        <f ca="1">IF(INDEX(Sheet1!C:C,Table2[[#This Row],[//]])="","",INDEX(Sheet1!C:C,Table2[[#This Row],[//]]))</f>
        <v>21800</v>
      </c>
      <c r="P1527" s="2" t="str">
        <f ca="1">IF(INDEX(Sheet1!D:D,Table2[[#This Row],[//]])="","",INDEX(Sheet1!D:D,Table2[[#This Row],[//]]))</f>
        <v>pc</v>
      </c>
      <c r="Q1527" s="2" t="str">
        <f ca="1">IF(INDEX(Sheet1!E:E,Table2[[#This Row],[//]])="","",INDEX(Sheet1!E:E,Table2[[#This Row],[//]]))</f>
        <v>++</v>
      </c>
    </row>
    <row r="1528" spans="1:17" x14ac:dyDescent="0.25">
      <c r="A1528" s="2">
        <f>IF(OR(Sheet1!A1528=Table1[[#Headers],[NAMA BARANG "JOYKO"]],Sheet1!A1528=""),"",ROW(Sheet1!A1528))</f>
        <v>1528</v>
      </c>
      <c r="B1528" s="2">
        <f>IF(Table1[[#This Row],[NAMA BARANG "JOYKO"]]="","",COUNT(B$2:B1527)+1)</f>
        <v>1442</v>
      </c>
      <c r="C1528" s="2" t="str">
        <f>INDEX(Sheet1!A:A,INDEX(Table1[NAMA BARANG "JOYKO"],MATCH(ROW()-2,Table1[1])))</f>
        <v>Paper Shredder SHD-01</v>
      </c>
      <c r="D1528" s="2" t="str">
        <f t="shared" si="23"/>
        <v>C2:C1527</v>
      </c>
      <c r="E1528" s="2">
        <f ca="1">IF(_xlfn.IFNA(MATCH(Table1[[#This Row],[2]],INDIRECT(Table1[[#This Row],[3]]),0),0)=0,INDEX(Table1[NAMA BARANG "JOYKO"],MATCH(ROW()-2,Table1[1])),"")</f>
        <v>1618</v>
      </c>
      <c r="F1528" s="2">
        <f ca="1">IF(Table1[4]="","",COUNT(F$2:F1527)+1)</f>
        <v>1497</v>
      </c>
      <c r="G1528" s="2" t="str">
        <f ca="1">CELL("FORMAT",Table1[7])</f>
        <v>G</v>
      </c>
      <c r="H1528" s="2"/>
      <c r="I1528" s="2"/>
      <c r="J1528" s="2"/>
      <c r="L1528">
        <f ca="1">INDEX(Table1[4],MATCH(ROW()-2,Table1[5]))</f>
        <v>1647</v>
      </c>
      <c r="M1528" t="str">
        <f ca="1">INDEX(Sheet1!A:A,Table2[[#This Row],[//]])</f>
        <v>Stapler HD-50</v>
      </c>
      <c r="N1528" t="str">
        <f ca="1">IF(INDEX(Sheet1!B:B,Table2[[#This Row],[//]])="","",INDEX(Sheet1!B:B,Table2[[#This Row],[//]]))</f>
        <v>6pcs x 20bxs</v>
      </c>
      <c r="O1528" s="4">
        <f ca="1">IF(INDEX(Sheet1!C:C,Table2[[#This Row],[//]])="","",INDEX(Sheet1!C:C,Table2[[#This Row],[//]]))</f>
        <v>18700</v>
      </c>
      <c r="P1528" s="2" t="str">
        <f ca="1">IF(INDEX(Sheet1!D:D,Table2[[#This Row],[//]])="","",INDEX(Sheet1!D:D,Table2[[#This Row],[//]]))</f>
        <v>pc</v>
      </c>
      <c r="Q1528" s="2" t="str">
        <f ca="1">IF(INDEX(Sheet1!E:E,Table2[[#This Row],[//]])="","",INDEX(Sheet1!E:E,Table2[[#This Row],[//]]))</f>
        <v>++</v>
      </c>
    </row>
    <row r="1529" spans="1:17" x14ac:dyDescent="0.25">
      <c r="A1529" s="2">
        <f>IF(OR(Sheet1!A1529=Table1[[#Headers],[NAMA BARANG "JOYKO"]],Sheet1!A1529=""),"",ROW(Sheet1!A1529))</f>
        <v>1529</v>
      </c>
      <c r="B1529" s="2">
        <f>IF(Table1[[#This Row],[NAMA BARANG "JOYKO"]]="","",COUNT(B$2:B1528)+1)</f>
        <v>1443</v>
      </c>
      <c r="C1529" s="2" t="str">
        <f>INDEX(Sheet1!A:A,INDEX(Table1[NAMA BARANG "JOYKO"],MATCH(ROW()-2,Table1[1])))</f>
        <v>Paper Shredder SHD-02</v>
      </c>
      <c r="D1529" s="2" t="str">
        <f t="shared" si="23"/>
        <v>C2:C1528</v>
      </c>
      <c r="E1529" s="2">
        <f ca="1">IF(_xlfn.IFNA(MATCH(Table1[[#This Row],[2]],INDIRECT(Table1[[#This Row],[3]]),0),0)=0,INDEX(Table1[NAMA BARANG "JOYKO"],MATCH(ROW()-2,Table1[1])),"")</f>
        <v>1619</v>
      </c>
      <c r="F1529" s="2">
        <f ca="1">IF(Table1[4]="","",COUNT(F$2:F1528)+1)</f>
        <v>1498</v>
      </c>
      <c r="G1529" s="2" t="str">
        <f ca="1">CELL("FORMAT",Table1[7])</f>
        <v>G</v>
      </c>
      <c r="H1529" s="2"/>
      <c r="I1529" s="2"/>
      <c r="J1529" s="2"/>
      <c r="L1529">
        <f ca="1">INDEX(Table1[4],MATCH(ROW()-2,Table1[5]))</f>
        <v>1648</v>
      </c>
      <c r="M1529" t="str">
        <f ca="1">INDEX(Sheet1!A:A,Table2[[#This Row],[//]])</f>
        <v>Stapler HD-50CL</v>
      </c>
      <c r="N1529" t="str">
        <f ca="1">IF(INDEX(Sheet1!B:B,Table2[[#This Row],[//]])="","",INDEX(Sheet1!B:B,Table2[[#This Row],[//]]))</f>
        <v>6pcs x 20bxs</v>
      </c>
      <c r="O1529" s="4">
        <f ca="1">IF(INDEX(Sheet1!C:C,Table2[[#This Row],[//]])="","",INDEX(Sheet1!C:C,Table2[[#This Row],[//]]))</f>
        <v>18000</v>
      </c>
      <c r="P1529" s="2" t="str">
        <f ca="1">IF(INDEX(Sheet1!D:D,Table2[[#This Row],[//]])="","",INDEX(Sheet1!D:D,Table2[[#This Row],[//]]))</f>
        <v>pc</v>
      </c>
      <c r="Q1529" s="2" t="str">
        <f ca="1">IF(INDEX(Sheet1!E:E,Table2[[#This Row],[//]])="","",INDEX(Sheet1!E:E,Table2[[#This Row],[//]]))</f>
        <v>++</v>
      </c>
    </row>
    <row r="1530" spans="1:17" x14ac:dyDescent="0.25">
      <c r="A1530" s="2">
        <f>IF(OR(Sheet1!A1530=Table1[[#Headers],[NAMA BARANG "JOYKO"]],Sheet1!A1530=""),"",ROW(Sheet1!A1530))</f>
        <v>1530</v>
      </c>
      <c r="B1530" s="2">
        <f>IF(Table1[[#This Row],[NAMA BARANG "JOYKO"]]="","",COUNT(B$2:B1529)+1)</f>
        <v>1444</v>
      </c>
      <c r="C1530" s="2" t="str">
        <f>INDEX(Sheet1!A:A,INDEX(Table1[NAMA BARANG "JOYKO"],MATCH(ROW()-2,Table1[1])))</f>
        <v>Paper Shredder SHD-03</v>
      </c>
      <c r="D1530" s="2" t="str">
        <f t="shared" si="23"/>
        <v>C2:C1529</v>
      </c>
      <c r="E1530" s="2">
        <f ca="1">IF(_xlfn.IFNA(MATCH(Table1[[#This Row],[2]],INDIRECT(Table1[[#This Row],[3]]),0),0)=0,INDEX(Table1[NAMA BARANG "JOYKO"],MATCH(ROW()-2,Table1[1])),"")</f>
        <v>1620</v>
      </c>
      <c r="F1530" s="2">
        <f ca="1">IF(Table1[4]="","",COUNT(F$2:F1529)+1)</f>
        <v>1499</v>
      </c>
      <c r="G1530" s="2" t="str">
        <f ca="1">CELL("FORMAT",Table1[7])</f>
        <v>G</v>
      </c>
      <c r="H1530" s="2"/>
      <c r="I1530" s="2"/>
      <c r="J1530" s="2"/>
      <c r="L1530">
        <f ca="1">INDEX(Table1[4],MATCH(ROW()-2,Table1[5]))</f>
        <v>1649</v>
      </c>
      <c r="M1530" t="str">
        <f ca="1">INDEX(Sheet1!A:A,Table2[[#This Row],[//]])</f>
        <v>HD Stapler HD-12N/13</v>
      </c>
      <c r="N1530" t="str">
        <f ca="1">IF(INDEX(Sheet1!B:B,Table2[[#This Row],[//]])="","",INDEX(Sheet1!B:B,Table2[[#This Row],[//]]))</f>
        <v>12 pcs</v>
      </c>
      <c r="O1530" s="4">
        <f ca="1">IF(INDEX(Sheet1!C:C,Table2[[#This Row],[//]])="","",INDEX(Sheet1!C:C,Table2[[#This Row],[//]]))</f>
        <v>97000</v>
      </c>
      <c r="P1530" s="2" t="str">
        <f ca="1">IF(INDEX(Sheet1!D:D,Table2[[#This Row],[//]])="","",INDEX(Sheet1!D:D,Table2[[#This Row],[//]]))</f>
        <v>pc</v>
      </c>
      <c r="Q1530" s="2" t="str">
        <f ca="1">IF(INDEX(Sheet1!E:E,Table2[[#This Row],[//]])="","",INDEX(Sheet1!E:E,Table2[[#This Row],[//]]))</f>
        <v>++</v>
      </c>
    </row>
    <row r="1531" spans="1:17" x14ac:dyDescent="0.25">
      <c r="A1531" s="2">
        <f>IF(OR(Sheet1!A1531=Table1[[#Headers],[NAMA BARANG "JOYKO"]],Sheet1!A1531=""),"",ROW(Sheet1!A1531))</f>
        <v>1531</v>
      </c>
      <c r="B1531" s="2">
        <f>IF(Table1[[#This Row],[NAMA BARANG "JOYKO"]]="","",COUNT(B$2:B1530)+1)</f>
        <v>1445</v>
      </c>
      <c r="C1531" s="2" t="str">
        <f>INDEX(Sheet1!A:A,INDEX(Table1[NAMA BARANG "JOYKO"],MATCH(ROW()-2,Table1[1])))</f>
        <v>Paper Shredder SHD-04</v>
      </c>
      <c r="D1531" s="2" t="str">
        <f t="shared" si="23"/>
        <v>C2:C1530</v>
      </c>
      <c r="E1531" s="2">
        <f ca="1">IF(_xlfn.IFNA(MATCH(Table1[[#This Row],[2]],INDIRECT(Table1[[#This Row],[3]]),0),0)=0,INDEX(Table1[NAMA BARANG "JOYKO"],MATCH(ROW()-2,Table1[1])),"")</f>
        <v>1621</v>
      </c>
      <c r="F1531" s="2">
        <f ca="1">IF(Table1[4]="","",COUNT(F$2:F1530)+1)</f>
        <v>1500</v>
      </c>
      <c r="G1531" s="2" t="str">
        <f ca="1">CELL("FORMAT",Table1[7])</f>
        <v>G</v>
      </c>
      <c r="H1531" s="2"/>
      <c r="I1531" s="2"/>
      <c r="J1531" s="2"/>
      <c r="L1531">
        <f ca="1">INDEX(Table1[4],MATCH(ROW()-2,Table1[5]))</f>
        <v>1654</v>
      </c>
      <c r="M1531" t="str">
        <f ca="1">INDEX(Sheet1!A:A,Table2[[#This Row],[//]])</f>
        <v>HD Stapler HD-12N/24</v>
      </c>
      <c r="N1531" t="str">
        <f ca="1">IF(INDEX(Sheet1!B:B,Table2[[#This Row],[//]])="","",INDEX(Sheet1!B:B,Table2[[#This Row],[//]]))</f>
        <v>6 pcs</v>
      </c>
      <c r="O1531" s="4">
        <f ca="1">IF(INDEX(Sheet1!C:C,Table2[[#This Row],[//]])="","",INDEX(Sheet1!C:C,Table2[[#This Row],[//]]))</f>
        <v>187000</v>
      </c>
      <c r="P1531" s="2" t="str">
        <f ca="1">IF(INDEX(Sheet1!D:D,Table2[[#This Row],[//]])="","",INDEX(Sheet1!D:D,Table2[[#This Row],[//]]))</f>
        <v>pc</v>
      </c>
      <c r="Q1531" s="2" t="str">
        <f ca="1">IF(INDEX(Sheet1!E:E,Table2[[#This Row],[//]])="","",INDEX(Sheet1!E:E,Table2[[#This Row],[//]]))</f>
        <v>++</v>
      </c>
    </row>
    <row r="1532" spans="1:17" x14ac:dyDescent="0.25">
      <c r="A1532" s="2">
        <f>IF(OR(Sheet1!A1532=Table1[[#Headers],[NAMA BARANG "JOYKO"]],Sheet1!A1532=""),"",ROW(Sheet1!A1532))</f>
        <v>1532</v>
      </c>
      <c r="B1532" s="2">
        <f>IF(Table1[[#This Row],[NAMA BARANG "JOYKO"]]="","",COUNT(B$2:B1531)+1)</f>
        <v>1446</v>
      </c>
      <c r="C1532" s="2" t="str">
        <f>INDEX(Sheet1!A:A,INDEX(Table1[NAMA BARANG "JOYKO"],MATCH(ROW()-2,Table1[1])))</f>
        <v>SPEAR</v>
      </c>
      <c r="D1532" s="2" t="str">
        <f t="shared" si="23"/>
        <v>C2:C1531</v>
      </c>
      <c r="E1532" s="2">
        <f ca="1">IF(_xlfn.IFNA(MATCH(Table1[[#This Row],[2]],INDIRECT(Table1[[#This Row],[3]]),0),0)=0,INDEX(Table1[NAMA BARANG "JOYKO"],MATCH(ROW()-2,Table1[1])),"")</f>
        <v>1622</v>
      </c>
      <c r="F1532" s="2">
        <f ca="1">IF(Table1[4]="","",COUNT(F$2:F1531)+1)</f>
        <v>1501</v>
      </c>
      <c r="G1532" s="2" t="str">
        <f ca="1">CELL("FORMAT",Table1[7])</f>
        <v>G</v>
      </c>
      <c r="H1532" s="2"/>
      <c r="I1532" s="2"/>
      <c r="J1532" s="2"/>
      <c r="L1532">
        <f ca="1">INDEX(Table1[4],MATCH(ROW()-2,Table1[5]))</f>
        <v>1655</v>
      </c>
      <c r="M1532" t="str">
        <f ca="1">INDEX(Sheet1!A:A,Table2[[#This Row],[//]])</f>
        <v>HD Stapler HD-12L/24</v>
      </c>
      <c r="N1532" t="str">
        <f ca="1">IF(INDEX(Sheet1!B:B,Table2[[#This Row],[//]])="","",INDEX(Sheet1!B:B,Table2[[#This Row],[//]]))</f>
        <v>6 pcs</v>
      </c>
      <c r="O1532" s="4">
        <f ca="1">IF(INDEX(Sheet1!C:C,Table2[[#This Row],[//]])="","",INDEX(Sheet1!C:C,Table2[[#This Row],[//]]))</f>
        <v>420000</v>
      </c>
      <c r="P1532" s="2" t="str">
        <f ca="1">IF(INDEX(Sheet1!D:D,Table2[[#This Row],[//]])="","",INDEX(Sheet1!D:D,Table2[[#This Row],[//]]))</f>
        <v>pc</v>
      </c>
      <c r="Q1532" s="2" t="str">
        <f ca="1">IF(INDEX(Sheet1!E:E,Table2[[#This Row],[//]])="","",INDEX(Sheet1!E:E,Table2[[#This Row],[//]]))</f>
        <v>++</v>
      </c>
    </row>
    <row r="1533" spans="1:17" x14ac:dyDescent="0.25">
      <c r="A1533" s="2">
        <f>IF(OR(Sheet1!A1533=Table1[[#Headers],[NAMA BARANG "JOYKO"]],Sheet1!A1533=""),"",ROW(Sheet1!A1533))</f>
        <v>1533</v>
      </c>
      <c r="B1533" s="2">
        <f>IF(Table1[[#This Row],[NAMA BARANG "JOYKO"]]="","",COUNT(B$2:B1532)+1)</f>
        <v>1447</v>
      </c>
      <c r="C1533" s="2" t="str">
        <f>INDEX(Sheet1!A:A,INDEX(Table1[NAMA BARANG "JOYKO"],MATCH(ROW()-2,Table1[1])))</f>
        <v>Paper Spear PS 1</v>
      </c>
      <c r="D1533" s="2" t="str">
        <f t="shared" si="23"/>
        <v>C2:C1532</v>
      </c>
      <c r="E1533" s="2">
        <f ca="1">IF(_xlfn.IFNA(MATCH(Table1[[#This Row],[2]],INDIRECT(Table1[[#This Row],[3]]),0),0)=0,INDEX(Table1[NAMA BARANG "JOYKO"],MATCH(ROW()-2,Table1[1])),"")</f>
        <v>1623</v>
      </c>
      <c r="F1533" s="2">
        <f ca="1">IF(Table1[4]="","",COUNT(F$2:F1532)+1)</f>
        <v>1502</v>
      </c>
      <c r="G1533" s="2" t="str">
        <f ca="1">CELL("FORMAT",Table1[7])</f>
        <v>G</v>
      </c>
      <c r="H1533" s="2"/>
      <c r="I1533" s="2"/>
      <c r="J1533" s="2"/>
      <c r="L1533">
        <f ca="1">INDEX(Table1[4],MATCH(ROW()-2,Table1[5]))</f>
        <v>1656</v>
      </c>
      <c r="M1533" t="str">
        <f ca="1">INDEX(Sheet1!A:A,Table2[[#This Row],[//]])</f>
        <v>HD Stapler HD-12A/13</v>
      </c>
      <c r="N1533" t="str">
        <f ca="1">IF(INDEX(Sheet1!B:B,Table2[[#This Row],[//]])="","",INDEX(Sheet1!B:B,Table2[[#This Row],[//]]))</f>
        <v>12 pcs</v>
      </c>
      <c r="O1533" s="4">
        <f ca="1">IF(INDEX(Sheet1!C:C,Table2[[#This Row],[//]])="","",INDEX(Sheet1!C:C,Table2[[#This Row],[//]]))</f>
        <v>97000</v>
      </c>
      <c r="P1533" s="2" t="str">
        <f ca="1">IF(INDEX(Sheet1!D:D,Table2[[#This Row],[//]])="","",INDEX(Sheet1!D:D,Table2[[#This Row],[//]]))</f>
        <v>pc</v>
      </c>
      <c r="Q1533" s="2" t="str">
        <f ca="1">IF(INDEX(Sheet1!E:E,Table2[[#This Row],[//]])="","",INDEX(Sheet1!E:E,Table2[[#This Row],[//]]))</f>
        <v>++</v>
      </c>
    </row>
    <row r="1534" spans="1:17" x14ac:dyDescent="0.25">
      <c r="A1534" s="2">
        <f>IF(OR(Sheet1!A1534=Table1[[#Headers],[NAMA BARANG "JOYKO"]],Sheet1!A1534=""),"",ROW(Sheet1!A1534))</f>
        <v>1534</v>
      </c>
      <c r="B1534" s="2">
        <f>IF(Table1[[#This Row],[NAMA BARANG "JOYKO"]]="","",COUNT(B$2:B1533)+1)</f>
        <v>1448</v>
      </c>
      <c r="C1534" s="2" t="str">
        <f>INDEX(Sheet1!A:A,INDEX(Table1[NAMA BARANG "JOYKO"],MATCH(ROW()-2,Table1[1])))</f>
        <v>STAMP &amp; STAMP PAD</v>
      </c>
      <c r="D1534" s="2" t="str">
        <f t="shared" si="23"/>
        <v>C2:C1533</v>
      </c>
      <c r="E1534" s="2">
        <f ca="1">IF(_xlfn.IFNA(MATCH(Table1[[#This Row],[2]],INDIRECT(Table1[[#This Row],[3]]),0),0)=0,INDEX(Table1[NAMA BARANG "JOYKO"],MATCH(ROW()-2,Table1[1])),"")</f>
        <v>1624</v>
      </c>
      <c r="F1534" s="2">
        <f ca="1">IF(Table1[4]="","",COUNT(F$2:F1533)+1)</f>
        <v>1503</v>
      </c>
      <c r="G1534" s="2" t="str">
        <f ca="1">CELL("FORMAT",Table1[7])</f>
        <v>G</v>
      </c>
      <c r="H1534" s="2"/>
      <c r="I1534" s="2"/>
      <c r="J1534" s="2"/>
      <c r="L1534">
        <f ca="1">INDEX(Table1[4],MATCH(ROW()-2,Table1[5]))</f>
        <v>1657</v>
      </c>
      <c r="M1534" t="str">
        <f ca="1">INDEX(Sheet1!A:A,Table2[[#This Row],[//]])</f>
        <v>HD Stapler HS-12P/17</v>
      </c>
      <c r="N1534" t="str">
        <f ca="1">IF(INDEX(Sheet1!B:B,Table2[[#This Row],[//]])="","",INDEX(Sheet1!B:B,Table2[[#This Row],[//]]))</f>
        <v>12 pcs</v>
      </c>
      <c r="O1534" s="4">
        <f ca="1">IF(INDEX(Sheet1!C:C,Table2[[#This Row],[//]])="","",INDEX(Sheet1!C:C,Table2[[#This Row],[//]]))</f>
        <v>235000</v>
      </c>
      <c r="P1534" s="2" t="str">
        <f ca="1">IF(INDEX(Sheet1!D:D,Table2[[#This Row],[//]])="","",INDEX(Sheet1!D:D,Table2[[#This Row],[//]]))</f>
        <v>pc</v>
      </c>
      <c r="Q1534" s="2" t="str">
        <f ca="1">IF(INDEX(Sheet1!E:E,Table2[[#This Row],[//]])="","",INDEX(Sheet1!E:E,Table2[[#This Row],[//]]))</f>
        <v>++</v>
      </c>
    </row>
    <row r="1535" spans="1:17" x14ac:dyDescent="0.25">
      <c r="A1535" s="2">
        <f>IF(OR(Sheet1!A1535=Table1[[#Headers],[NAMA BARANG "JOYKO"]],Sheet1!A1535=""),"",ROW(Sheet1!A1535))</f>
        <v>1535</v>
      </c>
      <c r="B1535" s="2">
        <f>IF(Table1[[#This Row],[NAMA BARANG "JOYKO"]]="","",COUNT(B$2:B1534)+1)</f>
        <v>1449</v>
      </c>
      <c r="C1535" s="2" t="str">
        <f>INDEX(Sheet1!A:A,INDEX(Table1[NAMA BARANG "JOYKO"],MATCH(ROW()-2,Table1[1])))</f>
        <v>Stamp Pad No. 00</v>
      </c>
      <c r="D1535" s="2" t="str">
        <f t="shared" si="23"/>
        <v>C2:C1534</v>
      </c>
      <c r="E1535" s="2">
        <f ca="1">IF(_xlfn.IFNA(MATCH(Table1[[#This Row],[2]],INDIRECT(Table1[[#This Row],[3]]),0),0)=0,INDEX(Table1[NAMA BARANG "JOYKO"],MATCH(ROW()-2,Table1[1])),"")</f>
        <v>1625</v>
      </c>
      <c r="F1535" s="2">
        <f ca="1">IF(Table1[4]="","",COUNT(F$2:F1534)+1)</f>
        <v>1504</v>
      </c>
      <c r="G1535" s="2" t="str">
        <f ca="1">CELL("FORMAT",Table1[7])</f>
        <v>G</v>
      </c>
      <c r="H1535" s="2"/>
      <c r="I1535" s="2"/>
      <c r="J1535" s="2"/>
      <c r="L1535">
        <f ca="1">INDEX(Table1[4],MATCH(ROW()-2,Table1[5]))</f>
        <v>1658</v>
      </c>
      <c r="M1535" t="str">
        <f ca="1">INDEX(Sheet1!A:A,Table2[[#This Row],[//]])</f>
        <v>Stapler HD-35LA</v>
      </c>
      <c r="N1535" t="str">
        <f ca="1">IF(INDEX(Sheet1!B:B,Table2[[#This Row],[//]])="","",INDEX(Sheet1!B:B,Table2[[#This Row],[//]]))</f>
        <v>36 pcs</v>
      </c>
      <c r="O1535" s="4">
        <f ca="1">IF(INDEX(Sheet1!C:C,Table2[[#This Row],[//]])="","",INDEX(Sheet1!C:C,Table2[[#This Row],[//]]))</f>
        <v>58000</v>
      </c>
      <c r="P1535" s="2" t="str">
        <f ca="1">IF(INDEX(Sheet1!D:D,Table2[[#This Row],[//]])="","",INDEX(Sheet1!D:D,Table2[[#This Row],[//]]))</f>
        <v>pc</v>
      </c>
      <c r="Q1535" s="2" t="str">
        <f ca="1">IF(INDEX(Sheet1!E:E,Table2[[#This Row],[//]])="","",INDEX(Sheet1!E:E,Table2[[#This Row],[//]]))</f>
        <v>++</v>
      </c>
    </row>
    <row r="1536" spans="1:17" x14ac:dyDescent="0.25">
      <c r="A1536" s="2">
        <f>IF(OR(Sheet1!A1536=Table1[[#Headers],[NAMA BARANG "JOYKO"]],Sheet1!A1536=""),"",ROW(Sheet1!A1536))</f>
        <v>1536</v>
      </c>
      <c r="B1536" s="2">
        <f>IF(Table1[[#This Row],[NAMA BARANG "JOYKO"]]="","",COUNT(B$2:B1535)+1)</f>
        <v>1450</v>
      </c>
      <c r="C1536" s="2" t="str">
        <f>INDEX(Sheet1!A:A,INDEX(Table1[NAMA BARANG "JOYKO"],MATCH(ROW()-2,Table1[1])))</f>
        <v>Stamp Pad No. 0</v>
      </c>
      <c r="D1536" s="2" t="str">
        <f t="shared" si="23"/>
        <v>C2:C1535</v>
      </c>
      <c r="E1536" s="2">
        <f ca="1">IF(_xlfn.IFNA(MATCH(Table1[[#This Row],[2]],INDIRECT(Table1[[#This Row],[3]]),0),0)=0,INDEX(Table1[NAMA BARANG "JOYKO"],MATCH(ROW()-2,Table1[1])),"")</f>
        <v>1626</v>
      </c>
      <c r="F1536" s="2">
        <f ca="1">IF(Table1[4]="","",COUNT(F$2:F1535)+1)</f>
        <v>1505</v>
      </c>
      <c r="G1536" s="2" t="str">
        <f ca="1">CELL("FORMAT",Table1[7])</f>
        <v>G</v>
      </c>
      <c r="H1536" s="2"/>
      <c r="I1536" s="2"/>
      <c r="J1536" s="2"/>
      <c r="L1536">
        <f ca="1">INDEX(Table1[4],MATCH(ROW()-2,Table1[5]))</f>
        <v>1659</v>
      </c>
      <c r="M1536" t="str">
        <f ca="1">INDEX(Sheet1!A:A,Table2[[#This Row],[//]])</f>
        <v>Stapler HS-6</v>
      </c>
      <c r="N1536" t="str">
        <f ca="1">IF(INDEX(Sheet1!B:B,Table2[[#This Row],[//]])="","",INDEX(Sheet1!B:B,Table2[[#This Row],[//]]))</f>
        <v>12 pcs</v>
      </c>
      <c r="O1536" s="4">
        <f ca="1">IF(INDEX(Sheet1!C:C,Table2[[#This Row],[//]])="","",INDEX(Sheet1!C:C,Table2[[#This Row],[//]]))</f>
        <v>162000</v>
      </c>
      <c r="P1536" s="2" t="str">
        <f ca="1">IF(INDEX(Sheet1!D:D,Table2[[#This Row],[//]])="","",INDEX(Sheet1!D:D,Table2[[#This Row],[//]]))</f>
        <v>pc</v>
      </c>
      <c r="Q1536" s="2" t="str">
        <f ca="1">IF(INDEX(Sheet1!E:E,Table2[[#This Row],[//]])="","",INDEX(Sheet1!E:E,Table2[[#This Row],[//]]))</f>
        <v>++</v>
      </c>
    </row>
    <row r="1537" spans="1:17" x14ac:dyDescent="0.25">
      <c r="A1537" s="2">
        <f>IF(OR(Sheet1!A1537=Table1[[#Headers],[NAMA BARANG "JOYKO"]],Sheet1!A1537=""),"",ROW(Sheet1!A1537))</f>
        <v>1537</v>
      </c>
      <c r="B1537" s="2">
        <f>IF(Table1[[#This Row],[NAMA BARANG "JOYKO"]]="","",COUNT(B$2:B1536)+1)</f>
        <v>1451</v>
      </c>
      <c r="C1537" s="2" t="str">
        <f>INDEX(Sheet1!A:A,INDEX(Table1[NAMA BARANG "JOYKO"],MATCH(ROW()-2,Table1[1])))</f>
        <v>Stamp Pad No. 1</v>
      </c>
      <c r="D1537" s="2" t="str">
        <f t="shared" si="23"/>
        <v>C2:C1536</v>
      </c>
      <c r="E1537" s="2">
        <f ca="1">IF(_xlfn.IFNA(MATCH(Table1[[#This Row],[2]],INDIRECT(Table1[[#This Row],[3]]),0),0)=0,INDEX(Table1[NAMA BARANG "JOYKO"],MATCH(ROW()-2,Table1[1])),"")</f>
        <v>1627</v>
      </c>
      <c r="F1537" s="2">
        <f ca="1">IF(Table1[4]="","",COUNT(F$2:F1536)+1)</f>
        <v>1506</v>
      </c>
      <c r="G1537" s="2" t="str">
        <f ca="1">CELL("FORMAT",Table1[7])</f>
        <v>G</v>
      </c>
      <c r="H1537" s="2"/>
      <c r="I1537" s="2"/>
      <c r="J1537" s="2"/>
      <c r="L1537">
        <f ca="1">INDEX(Table1[4],MATCH(ROW()-2,Table1[5]))</f>
        <v>1660</v>
      </c>
      <c r="M1537" t="str">
        <f ca="1">INDEX(Sheet1!A:A,Table2[[#This Row],[//]])</f>
        <v>Stapler HS-7</v>
      </c>
      <c r="N1537" t="str">
        <f ca="1">IF(INDEX(Sheet1!B:B,Table2[[#This Row],[//]])="","",INDEX(Sheet1!B:B,Table2[[#This Row],[//]]))</f>
        <v>12 pcs</v>
      </c>
      <c r="O1537" s="4">
        <f ca="1">IF(INDEX(Sheet1!C:C,Table2[[#This Row],[//]])="","",INDEX(Sheet1!C:C,Table2[[#This Row],[//]]))</f>
        <v>208000</v>
      </c>
      <c r="P1537" s="2" t="str">
        <f ca="1">IF(INDEX(Sheet1!D:D,Table2[[#This Row],[//]])="","",INDEX(Sheet1!D:D,Table2[[#This Row],[//]]))</f>
        <v>pc</v>
      </c>
      <c r="Q1537" s="2" t="str">
        <f ca="1">IF(INDEX(Sheet1!E:E,Table2[[#This Row],[//]])="","",INDEX(Sheet1!E:E,Table2[[#This Row],[//]]))</f>
        <v>++</v>
      </c>
    </row>
    <row r="1538" spans="1:17" x14ac:dyDescent="0.25">
      <c r="A1538" s="2">
        <f>IF(OR(Sheet1!A1538=Table1[[#Headers],[NAMA BARANG "JOYKO"]],Sheet1!A1538=""),"",ROW(Sheet1!A1538))</f>
        <v>1538</v>
      </c>
      <c r="B1538" s="2">
        <f>IF(Table1[[#This Row],[NAMA BARANG "JOYKO"]]="","",COUNT(B$2:B1537)+1)</f>
        <v>1452</v>
      </c>
      <c r="C1538" s="2" t="str">
        <f>INDEX(Sheet1!A:A,INDEX(Table1[NAMA BARANG "JOYKO"],MATCH(ROW()-2,Table1[1])))</f>
        <v>Stamp Pad No. 2</v>
      </c>
      <c r="D1538" s="2" t="str">
        <f t="shared" si="23"/>
        <v>C2:C1537</v>
      </c>
      <c r="E1538" s="2">
        <f ca="1">IF(_xlfn.IFNA(MATCH(Table1[[#This Row],[2]],INDIRECT(Table1[[#This Row],[3]]),0),0)=0,INDEX(Table1[NAMA BARANG "JOYKO"],MATCH(ROW()-2,Table1[1])),"")</f>
        <v>1628</v>
      </c>
      <c r="F1538" s="2">
        <f ca="1">IF(Table1[4]="","",COUNT(F$2:F1537)+1)</f>
        <v>1507</v>
      </c>
      <c r="G1538" s="2" t="str">
        <f ca="1">CELL("FORMAT",Table1[7])</f>
        <v>G</v>
      </c>
      <c r="H1538" s="2"/>
      <c r="I1538" s="2"/>
      <c r="J1538" s="2"/>
      <c r="L1538">
        <f ca="1">INDEX(Table1[4],MATCH(ROW()-2,Table1[5]))</f>
        <v>1661</v>
      </c>
      <c r="M1538" t="str">
        <f ca="1">INDEX(Sheet1!A:A,Table2[[#This Row],[//]])</f>
        <v>Stapler HS-11</v>
      </c>
      <c r="N1538" t="str">
        <f ca="1">IF(INDEX(Sheet1!B:B,Table2[[#This Row],[//]])="","",INDEX(Sheet1!B:B,Table2[[#This Row],[//]]))</f>
        <v>6 pcs</v>
      </c>
      <c r="O1538" s="4">
        <f ca="1">IF(INDEX(Sheet1!C:C,Table2[[#This Row],[//]])="","",INDEX(Sheet1!C:C,Table2[[#This Row],[//]]))</f>
        <v>185000</v>
      </c>
      <c r="P1538" s="2" t="str">
        <f ca="1">IF(INDEX(Sheet1!D:D,Table2[[#This Row],[//]])="","",INDEX(Sheet1!D:D,Table2[[#This Row],[//]]))</f>
        <v>pc</v>
      </c>
      <c r="Q1538" s="2" t="str">
        <f ca="1">IF(INDEX(Sheet1!E:E,Table2[[#This Row],[//]])="","",INDEX(Sheet1!E:E,Table2[[#This Row],[//]]))</f>
        <v>++</v>
      </c>
    </row>
    <row r="1539" spans="1:17" x14ac:dyDescent="0.25">
      <c r="A1539" s="2">
        <f>IF(OR(Sheet1!A1539=Table1[[#Headers],[NAMA BARANG "JOYKO"]],Sheet1!A1539=""),"",ROW(Sheet1!A1539))</f>
        <v>1539</v>
      </c>
      <c r="B1539" s="2">
        <f>IF(Table1[[#This Row],[NAMA BARANG "JOYKO"]]="","",COUNT(B$2:B1538)+1)</f>
        <v>1453</v>
      </c>
      <c r="C1539" s="2" t="str">
        <f>INDEX(Sheet1!A:A,INDEX(Table1[NAMA BARANG "JOYKO"],MATCH(ROW()-2,Table1[1])))</f>
        <v>Date Stamp D-3</v>
      </c>
      <c r="D1539" s="2" t="str">
        <f t="shared" ref="D1539:D1602" si="24">"C"&amp;2&amp;":C"&amp;ROW()-1</f>
        <v>C2:C1538</v>
      </c>
      <c r="E1539" s="2">
        <f ca="1">IF(_xlfn.IFNA(MATCH(Table1[[#This Row],[2]],INDIRECT(Table1[[#This Row],[3]]),0),0)=0,INDEX(Table1[NAMA BARANG "JOYKO"],MATCH(ROW()-2,Table1[1])),"")</f>
        <v>1629</v>
      </c>
      <c r="F1539" s="2">
        <f ca="1">IF(Table1[4]="","",COUNT(F$2:F1538)+1)</f>
        <v>1508</v>
      </c>
      <c r="G1539" s="2" t="str">
        <f ca="1">CELL("FORMAT",Table1[7])</f>
        <v>G</v>
      </c>
      <c r="H1539" s="2"/>
      <c r="I1539" s="2"/>
      <c r="J1539" s="2"/>
      <c r="L1539">
        <f ca="1">INDEX(Table1[4],MATCH(ROW()-2,Table1[5]))</f>
        <v>1662</v>
      </c>
      <c r="M1539" t="str">
        <f ca="1">INDEX(Sheet1!A:A,Table2[[#This Row],[//]])</f>
        <v>HD Stapler HS-13</v>
      </c>
      <c r="N1539" t="str">
        <f ca="1">IF(INDEX(Sheet1!B:B,Table2[[#This Row],[//]])="","",INDEX(Sheet1!B:B,Table2[[#This Row],[//]]))</f>
        <v>6 pcs</v>
      </c>
      <c r="O1539" s="4">
        <f ca="1">IF(INDEX(Sheet1!C:C,Table2[[#This Row],[//]])="","",INDEX(Sheet1!C:C,Table2[[#This Row],[//]]))</f>
        <v>280000</v>
      </c>
      <c r="P1539" s="2" t="str">
        <f ca="1">IF(INDEX(Sheet1!D:D,Table2[[#This Row],[//]])="","",INDEX(Sheet1!D:D,Table2[[#This Row],[//]]))</f>
        <v>pc</v>
      </c>
      <c r="Q1539" s="2" t="str">
        <f ca="1">IF(INDEX(Sheet1!E:E,Table2[[#This Row],[//]])="","",INDEX(Sheet1!E:E,Table2[[#This Row],[//]]))</f>
        <v>++</v>
      </c>
    </row>
    <row r="1540" spans="1:17" x14ac:dyDescent="0.25">
      <c r="A1540" s="2" t="str">
        <f>IF(OR(Sheet1!A1540=Table1[[#Headers],[NAMA BARANG "JOYKO"]],Sheet1!A1540=""),"",ROW(Sheet1!A1540))</f>
        <v/>
      </c>
      <c r="B1540" s="2" t="str">
        <f>IF(Table1[[#This Row],[NAMA BARANG "JOYKO"]]="","",COUNT(B$2:B1539)+1)</f>
        <v/>
      </c>
      <c r="C1540" s="2" t="str">
        <f>INDEX(Sheet1!A:A,INDEX(Table1[NAMA BARANG "JOYKO"],MATCH(ROW()-2,Table1[1])))</f>
        <v>Date Stamp D-4</v>
      </c>
      <c r="D1540" s="2" t="str">
        <f t="shared" si="24"/>
        <v>C2:C1539</v>
      </c>
      <c r="E1540" s="2">
        <f ca="1">IF(_xlfn.IFNA(MATCH(Table1[[#This Row],[2]],INDIRECT(Table1[[#This Row],[3]]),0),0)=0,INDEX(Table1[NAMA BARANG "JOYKO"],MATCH(ROW()-2,Table1[1])),"")</f>
        <v>1630</v>
      </c>
      <c r="F1540" s="2">
        <f ca="1">IF(Table1[4]="","",COUNT(F$2:F1539)+1)</f>
        <v>1509</v>
      </c>
      <c r="G1540" s="2" t="str">
        <f ca="1">CELL("FORMAT",Table1[7])</f>
        <v>G</v>
      </c>
      <c r="H1540" s="2"/>
      <c r="I1540" s="2"/>
      <c r="J1540" s="2"/>
      <c r="L1540">
        <f ca="1">INDEX(Table1[4],MATCH(ROW()-2,Table1[5]))</f>
        <v>1663</v>
      </c>
      <c r="M1540" t="str">
        <f ca="1">INDEX(Sheet1!A:A,Table2[[#This Row],[//]])</f>
        <v>Stapler ST-8 (isi no.3 )</v>
      </c>
      <c r="N1540" t="str">
        <f ca="1">IF(INDEX(Sheet1!B:B,Table2[[#This Row],[//]])="","",INDEX(Sheet1!B:B,Table2[[#This Row],[//]]))</f>
        <v xml:space="preserve"> 12pcs x 12bxs</v>
      </c>
      <c r="O1540" s="4">
        <f ca="1">IF(INDEX(Sheet1!C:C,Table2[[#This Row],[//]])="","",INDEX(Sheet1!C:C,Table2[[#This Row],[//]]))</f>
        <v>17500</v>
      </c>
      <c r="P1540" s="2" t="str">
        <f ca="1">IF(INDEX(Sheet1!D:D,Table2[[#This Row],[//]])="","",INDEX(Sheet1!D:D,Table2[[#This Row],[//]]))</f>
        <v>pc</v>
      </c>
      <c r="Q1540" s="2" t="str">
        <f ca="1">IF(INDEX(Sheet1!E:E,Table2[[#This Row],[//]])="","",INDEX(Sheet1!E:E,Table2[[#This Row],[//]]))</f>
        <v>++</v>
      </c>
    </row>
    <row r="1541" spans="1:17" x14ac:dyDescent="0.25">
      <c r="A1541" s="2" t="str">
        <f>IF(OR(Sheet1!A1541=Table1[[#Headers],[NAMA BARANG "JOYKO"]],Sheet1!A1541=""),"",ROW(Sheet1!A1541))</f>
        <v/>
      </c>
      <c r="B1541" s="2" t="str">
        <f>IF(Table1[[#This Row],[NAMA BARANG "JOYKO"]]="","",COUNT(B$2:B1540)+1)</f>
        <v/>
      </c>
      <c r="C1541" s="2" t="str">
        <f>INDEX(Sheet1!A:A,INDEX(Table1[NAMA BARANG "JOYKO"],MATCH(ROW()-2,Table1[1])))</f>
        <v>Date Stamp S-68 (Lunas)</v>
      </c>
      <c r="D1541" s="2" t="str">
        <f t="shared" si="24"/>
        <v>C2:C1540</v>
      </c>
      <c r="E1541" s="2">
        <f ca="1">IF(_xlfn.IFNA(MATCH(Table1[[#This Row],[2]],INDIRECT(Table1[[#This Row],[3]]),0),0)=0,INDEX(Table1[NAMA BARANG "JOYKO"],MATCH(ROW()-2,Table1[1])),"")</f>
        <v>1631</v>
      </c>
      <c r="F1541" s="2">
        <f ca="1">IF(Table1[4]="","",COUNT(F$2:F1540)+1)</f>
        <v>1510</v>
      </c>
      <c r="G1541" s="2" t="str">
        <f ca="1">CELL("FORMAT",Table1[7])</f>
        <v>G</v>
      </c>
      <c r="H1541" s="2"/>
      <c r="I1541" s="2"/>
      <c r="J1541" s="2"/>
      <c r="L1541">
        <f ca="1">INDEX(Table1[4],MATCH(ROW()-2,Table1[5]))</f>
        <v>1664</v>
      </c>
      <c r="M1541" t="str">
        <f ca="1">INDEX(Sheet1!A:A,Table2[[#This Row],[//]])</f>
        <v>Stapler ST-9 (isi no.10 )</v>
      </c>
      <c r="N1541" t="str">
        <f ca="1">IF(INDEX(Sheet1!B:B,Table2[[#This Row],[//]])="","",INDEX(Sheet1!B:B,Table2[[#This Row],[//]]))</f>
        <v xml:space="preserve"> 12pcs x 16bxs </v>
      </c>
      <c r="O1541" s="4">
        <f ca="1">IF(INDEX(Sheet1!C:C,Table2[[#This Row],[//]])="","",INDEX(Sheet1!C:C,Table2[[#This Row],[//]]))</f>
        <v>16500</v>
      </c>
      <c r="P1541" s="2" t="str">
        <f ca="1">IF(INDEX(Sheet1!D:D,Table2[[#This Row],[//]])="","",INDEX(Sheet1!D:D,Table2[[#This Row],[//]]))</f>
        <v>pc</v>
      </c>
      <c r="Q1541" s="2" t="str">
        <f ca="1">IF(INDEX(Sheet1!E:E,Table2[[#This Row],[//]])="","",INDEX(Sheet1!E:E,Table2[[#This Row],[//]]))</f>
        <v>++</v>
      </c>
    </row>
    <row r="1542" spans="1:17" x14ac:dyDescent="0.25">
      <c r="A1542" s="2" t="str">
        <f>IF(OR(Sheet1!A1542=Table1[[#Headers],[NAMA BARANG "JOYKO"]],Sheet1!A1542=""),"",ROW(Sheet1!A1542))</f>
        <v/>
      </c>
      <c r="B1542" s="2" t="str">
        <f>IF(Table1[[#This Row],[NAMA BARANG "JOYKO"]]="","",COUNT(B$2:B1541)+1)</f>
        <v/>
      </c>
      <c r="C1542" s="2" t="str">
        <f>INDEX(Sheet1!A:A,INDEX(Table1[NAMA BARANG "JOYKO"],MATCH(ROW()-2,Table1[1])))</f>
        <v>Date Stamp S-69 (Received)</v>
      </c>
      <c r="D1542" s="2" t="str">
        <f t="shared" si="24"/>
        <v>C2:C1541</v>
      </c>
      <c r="E1542" s="2">
        <f ca="1">IF(_xlfn.IFNA(MATCH(Table1[[#This Row],[2]],INDIRECT(Table1[[#This Row],[3]]),0),0)=0,INDEX(Table1[NAMA BARANG "JOYKO"],MATCH(ROW()-2,Table1[1])),"")</f>
        <v>1632</v>
      </c>
      <c r="F1542" s="2">
        <f ca="1">IF(Table1[4]="","",COUNT(F$2:F1541)+1)</f>
        <v>1511</v>
      </c>
      <c r="G1542" s="2" t="str">
        <f ca="1">CELL("FORMAT",Table1[7])</f>
        <v>G</v>
      </c>
      <c r="H1542" s="2"/>
      <c r="I1542" s="2"/>
      <c r="J1542" s="2"/>
      <c r="L1542">
        <f ca="1">INDEX(Table1[4],MATCH(ROW()-2,Table1[5]))</f>
        <v>1665</v>
      </c>
      <c r="M1542" t="str">
        <f ca="1">INDEX(Sheet1!A:A,Table2[[#This Row],[//]])</f>
        <v>Stapler ST-15 (Blue,Green,Pink,White)</v>
      </c>
      <c r="N1542" t="str">
        <f ca="1">IF(INDEX(Sheet1!B:B,Table2[[#This Row],[//]])="","",INDEX(Sheet1!B:B,Table2[[#This Row],[//]]))</f>
        <v>12pcs x 12bxs</v>
      </c>
      <c r="O1542" s="4">
        <f ca="1">IF(INDEX(Sheet1!C:C,Table2[[#This Row],[//]])="","",INDEX(Sheet1!C:C,Table2[[#This Row],[//]]))</f>
        <v>9900</v>
      </c>
      <c r="P1542" s="2" t="str">
        <f ca="1">IF(INDEX(Sheet1!D:D,Table2[[#This Row],[//]])="","",INDEX(Sheet1!D:D,Table2[[#This Row],[//]]))</f>
        <v>pc</v>
      </c>
      <c r="Q1542" s="2" t="str">
        <f ca="1">IF(INDEX(Sheet1!E:E,Table2[[#This Row],[//]])="","",INDEX(Sheet1!E:E,Table2[[#This Row],[//]]))</f>
        <v>++</v>
      </c>
    </row>
    <row r="1543" spans="1:17" x14ac:dyDescent="0.25">
      <c r="A1543" s="2">
        <f>IF(OR(Sheet1!A1543=Table1[[#Headers],[NAMA BARANG "JOYKO"]],Sheet1!A1543=""),"",ROW(Sheet1!A1543))</f>
        <v>1543</v>
      </c>
      <c r="B1543" s="2">
        <f>IF(Table1[[#This Row],[NAMA BARANG "JOYKO"]]="","",COUNT(B$2:B1542)+1)</f>
        <v>1454</v>
      </c>
      <c r="C1543" s="2" t="str">
        <f>INDEX(Sheet1!A:A,INDEX(Table1[NAMA BARANG "JOYKO"],MATCH(ROW()-2,Table1[1])))</f>
        <v>Date Stamp S-70 (Paid)</v>
      </c>
      <c r="D1543" s="2" t="str">
        <f t="shared" si="24"/>
        <v>C2:C1542</v>
      </c>
      <c r="E1543" s="2">
        <f ca="1">IF(_xlfn.IFNA(MATCH(Table1[[#This Row],[2]],INDIRECT(Table1[[#This Row],[3]]),0),0)=0,INDEX(Table1[NAMA BARANG "JOYKO"],MATCH(ROW()-2,Table1[1])),"")</f>
        <v>1633</v>
      </c>
      <c r="F1543" s="2">
        <f ca="1">IF(Table1[4]="","",COUNT(F$2:F1542)+1)</f>
        <v>1512</v>
      </c>
      <c r="G1543" s="2" t="str">
        <f ca="1">CELL("FORMAT",Table1[7])</f>
        <v>G</v>
      </c>
      <c r="H1543" s="2"/>
      <c r="I1543" s="2"/>
      <c r="J1543" s="2"/>
      <c r="L1543">
        <f ca="1">INDEX(Table1[4],MATCH(ROW()-2,Table1[5]))</f>
        <v>1666</v>
      </c>
      <c r="M1543" t="str">
        <f ca="1">INDEX(Sheet1!A:A,Table2[[#This Row],[//]])</f>
        <v>Staples No.3</v>
      </c>
      <c r="N1543" t="str">
        <f ca="1">IF(INDEX(Sheet1!B:B,Table2[[#This Row],[//]])="","",INDEX(Sheet1!B:B,Table2[[#This Row],[//]]))</f>
        <v>20pcs x 25bxs</v>
      </c>
      <c r="O1543" s="4">
        <f ca="1">IF(INDEX(Sheet1!C:C,Table2[[#This Row],[//]])="","",INDEX(Sheet1!C:C,Table2[[#This Row],[//]]))</f>
        <v>34000</v>
      </c>
      <c r="P1543" s="2" t="str">
        <f ca="1">IF(INDEX(Sheet1!D:D,Table2[[#This Row],[//]])="","",INDEX(Sheet1!D:D,Table2[[#This Row],[//]]))</f>
        <v>bxs</v>
      </c>
      <c r="Q1543" s="2" t="str">
        <f ca="1">IF(INDEX(Sheet1!E:E,Table2[[#This Row],[//]])="","",INDEX(Sheet1!E:E,Table2[[#This Row],[//]]))</f>
        <v>++</v>
      </c>
    </row>
    <row r="1544" spans="1:17" x14ac:dyDescent="0.25">
      <c r="A1544" s="2">
        <f>IF(OR(Sheet1!A1544=Table1[[#Headers],[NAMA BARANG "JOYKO"]],Sheet1!A1544=""),"",ROW(Sheet1!A1544))</f>
        <v>1544</v>
      </c>
      <c r="B1544" s="2">
        <f>IF(Table1[[#This Row],[NAMA BARANG "JOYKO"]]="","",COUNT(B$2:B1543)+1)</f>
        <v>1455</v>
      </c>
      <c r="C1544" s="2" t="str">
        <f>INDEX(Sheet1!A:A,INDEX(Table1[NAMA BARANG "JOYKO"],MATCH(ROW()-2,Table1[1])))</f>
        <v>Date Stamp S-71 (Lunas)</v>
      </c>
      <c r="D1544" s="2" t="str">
        <f t="shared" si="24"/>
        <v>C2:C1543</v>
      </c>
      <c r="E1544" s="2">
        <f ca="1">IF(_xlfn.IFNA(MATCH(Table1[[#This Row],[2]],INDIRECT(Table1[[#This Row],[3]]),0),0)=0,INDEX(Table1[NAMA BARANG "JOYKO"],MATCH(ROW()-2,Table1[1])),"")</f>
        <v>1634</v>
      </c>
      <c r="F1544" s="2">
        <f ca="1">IF(Table1[4]="","",COUNT(F$2:F1543)+1)</f>
        <v>1513</v>
      </c>
      <c r="G1544" s="2" t="str">
        <f ca="1">CELL("FORMAT",Table1[7])</f>
        <v>G</v>
      </c>
      <c r="H1544" s="2"/>
      <c r="I1544" s="2"/>
      <c r="J1544" s="2"/>
      <c r="L1544">
        <f ca="1">INDEX(Table1[4],MATCH(ROW()-2,Table1[5]))</f>
        <v>1667</v>
      </c>
      <c r="M1544" t="str">
        <f ca="1">INDEX(Sheet1!A:A,Table2[[#This Row],[//]])</f>
        <v>Staples No.3N</v>
      </c>
      <c r="N1544" t="str">
        <f ca="1">IF(INDEX(Sheet1!B:B,Table2[[#This Row],[//]])="","",INDEX(Sheet1!B:B,Table2[[#This Row],[//]]))</f>
        <v>20pcs x 25bxs</v>
      </c>
      <c r="O1544" s="4">
        <f ca="1">IF(INDEX(Sheet1!C:C,Table2[[#This Row],[//]])="","",INDEX(Sheet1!C:C,Table2[[#This Row],[//]]))</f>
        <v>32000</v>
      </c>
      <c r="P1544" s="2" t="str">
        <f ca="1">IF(INDEX(Sheet1!D:D,Table2[[#This Row],[//]])="","",INDEX(Sheet1!D:D,Table2[[#This Row],[//]]))</f>
        <v>bxs</v>
      </c>
      <c r="Q1544" s="2" t="str">
        <f ca="1">IF(INDEX(Sheet1!E:E,Table2[[#This Row],[//]])="","",INDEX(Sheet1!E:E,Table2[[#This Row],[//]]))</f>
        <v>++</v>
      </c>
    </row>
    <row r="1545" spans="1:17" x14ac:dyDescent="0.25">
      <c r="A1545" s="2">
        <f>IF(OR(Sheet1!A1545=Table1[[#Headers],[NAMA BARANG "JOYKO"]],Sheet1!A1545=""),"",ROW(Sheet1!A1545))</f>
        <v>1545</v>
      </c>
      <c r="B1545" s="2">
        <f>IF(Table1[[#This Row],[NAMA BARANG "JOYKO"]]="","",COUNT(B$2:B1544)+1)</f>
        <v>1456</v>
      </c>
      <c r="C1545" s="2" t="str">
        <f>INDEX(Sheet1!A:A,INDEX(Table1[NAMA BARANG "JOYKO"],MATCH(ROW()-2,Table1[1])))</f>
        <v>Number Stamp N-7 (7 digits)</v>
      </c>
      <c r="D1545" s="2" t="str">
        <f t="shared" si="24"/>
        <v>C2:C1544</v>
      </c>
      <c r="E1545" s="2">
        <f ca="1">IF(_xlfn.IFNA(MATCH(Table1[[#This Row],[2]],INDIRECT(Table1[[#This Row],[3]]),0),0)=0,INDEX(Table1[NAMA BARANG "JOYKO"],MATCH(ROW()-2,Table1[1])),"")</f>
        <v>1635</v>
      </c>
      <c r="F1545" s="2">
        <f ca="1">IF(Table1[4]="","",COUNT(F$2:F1544)+1)</f>
        <v>1514</v>
      </c>
      <c r="G1545" s="2" t="str">
        <f ca="1">CELL("FORMAT",Table1[7])</f>
        <v>G</v>
      </c>
      <c r="H1545" s="2"/>
      <c r="I1545" s="2"/>
      <c r="J1545" s="2"/>
      <c r="L1545">
        <f ca="1">INDEX(Table1[4],MATCH(ROW()-2,Table1[5]))</f>
        <v>1668</v>
      </c>
      <c r="M1545" t="str">
        <f ca="1">INDEX(Sheet1!A:A,Table2[[#This Row],[//]])</f>
        <v>Staples No.3S</v>
      </c>
      <c r="N1545" t="str">
        <f ca="1">IF(INDEX(Sheet1!B:B,Table2[[#This Row],[//]])="","",INDEX(Sheet1!B:B,Table2[[#This Row],[//]]))</f>
        <v>20pcs x 25bxs</v>
      </c>
      <c r="O1545" s="4">
        <f ca="1">IF(INDEX(Sheet1!C:C,Table2[[#This Row],[//]])="","",INDEX(Sheet1!C:C,Table2[[#This Row],[//]]))</f>
        <v>39500</v>
      </c>
      <c r="P1545" s="2" t="str">
        <f ca="1">IF(INDEX(Sheet1!D:D,Table2[[#This Row],[//]])="","",INDEX(Sheet1!D:D,Table2[[#This Row],[//]]))</f>
        <v>bxs</v>
      </c>
      <c r="Q1545" s="2" t="str">
        <f ca="1">IF(INDEX(Sheet1!E:E,Table2[[#This Row],[//]])="","",INDEX(Sheet1!E:E,Table2[[#This Row],[//]]))</f>
        <v>++</v>
      </c>
    </row>
    <row r="1546" spans="1:17" x14ac:dyDescent="0.25">
      <c r="A1546" s="2">
        <f>IF(OR(Sheet1!A1546=Table1[[#Headers],[NAMA BARANG "JOYKO"]],Sheet1!A1546=""),"",ROW(Sheet1!A1546))</f>
        <v>1546</v>
      </c>
      <c r="B1546" s="2">
        <f>IF(Table1[[#This Row],[NAMA BARANG "JOYKO"]]="","",COUNT(B$2:B1545)+1)</f>
        <v>1457</v>
      </c>
      <c r="C1546" s="2" t="str">
        <f>INDEX(Sheet1!A:A,INDEX(Table1[NAMA BARANG "JOYKO"],MATCH(ROW()-2,Table1[1])))</f>
        <v>Number Stamp N-8 (8 digits)</v>
      </c>
      <c r="D1546" s="2" t="str">
        <f t="shared" si="24"/>
        <v>C2:C1545</v>
      </c>
      <c r="E1546" s="2">
        <f ca="1">IF(_xlfn.IFNA(MATCH(Table1[[#This Row],[2]],INDIRECT(Table1[[#This Row],[3]]),0),0)=0,INDEX(Table1[NAMA BARANG "JOYKO"],MATCH(ROW()-2,Table1[1])),"")</f>
        <v>1636</v>
      </c>
      <c r="F1546" s="2">
        <f ca="1">IF(Table1[4]="","",COUNT(F$2:F1545)+1)</f>
        <v>1515</v>
      </c>
      <c r="G1546" s="2" t="str">
        <f ca="1">CELL("FORMAT",Table1[7])</f>
        <v>G</v>
      </c>
      <c r="H1546" s="2"/>
      <c r="I1546" s="2"/>
      <c r="J1546" s="2"/>
      <c r="L1546">
        <f ca="1">INDEX(Table1[4],MATCH(ROW()-2,Table1[5]))</f>
        <v>1669</v>
      </c>
      <c r="M1546" t="str">
        <f ca="1">INDEX(Sheet1!A:A,Table2[[#This Row],[//]])</f>
        <v>Staples No.10</v>
      </c>
      <c r="N1546" t="str">
        <f ca="1">IF(INDEX(Sheet1!B:B,Table2[[#This Row],[//]])="","",INDEX(Sheet1!B:B,Table2[[#This Row],[//]]))</f>
        <v>20pcs x 50bxs</v>
      </c>
      <c r="O1546" s="4">
        <f ca="1">IF(INDEX(Sheet1!C:C,Table2[[#This Row],[//]])="","",INDEX(Sheet1!C:C,Table2[[#This Row],[//]]))</f>
        <v>19800</v>
      </c>
      <c r="P1546" s="2" t="str">
        <f ca="1">IF(INDEX(Sheet1!D:D,Table2[[#This Row],[//]])="","",INDEX(Sheet1!D:D,Table2[[#This Row],[//]]))</f>
        <v>bxs</v>
      </c>
      <c r="Q1546" s="2" t="str">
        <f ca="1">IF(INDEX(Sheet1!E:E,Table2[[#This Row],[//]])="","",INDEX(Sheet1!E:E,Table2[[#This Row],[//]]))</f>
        <v>++</v>
      </c>
    </row>
    <row r="1547" spans="1:17" x14ac:dyDescent="0.25">
      <c r="A1547" s="2">
        <f>IF(OR(Sheet1!A1547=Table1[[#Headers],[NAMA BARANG "JOYKO"]],Sheet1!A1547=""),"",ROW(Sheet1!A1547))</f>
        <v>1547</v>
      </c>
      <c r="B1547" s="2">
        <f>IF(Table1[[#This Row],[NAMA BARANG "JOYKO"]]="","",COUNT(B$2:B1546)+1)</f>
        <v>1458</v>
      </c>
      <c r="C1547" s="2" t="str">
        <f>INDEX(Sheet1!A:A,INDEX(Table1[NAMA BARANG "JOYKO"],MATCH(ROW()-2,Table1[1])))</f>
        <v>STAND</v>
      </c>
      <c r="D1547" s="2" t="str">
        <f t="shared" si="24"/>
        <v>C2:C1546</v>
      </c>
      <c r="E1547" s="2">
        <f ca="1">IF(_xlfn.IFNA(MATCH(Table1[[#This Row],[2]],INDIRECT(Table1[[#This Row],[3]]),0),0)=0,INDEX(Table1[NAMA BARANG "JOYKO"],MATCH(ROW()-2,Table1[1])),"")</f>
        <v>1637</v>
      </c>
      <c r="F1547" s="2">
        <f ca="1">IF(Table1[4]="","",COUNT(F$2:F1546)+1)</f>
        <v>1516</v>
      </c>
      <c r="G1547" s="2" t="str">
        <f ca="1">CELL("FORMAT",Table1[7])</f>
        <v>G</v>
      </c>
      <c r="H1547" s="2"/>
      <c r="I1547" s="2"/>
      <c r="J1547" s="2"/>
      <c r="L1547">
        <f ca="1">INDEX(Table1[4],MATCH(ROW()-2,Table1[5]))</f>
        <v>1670</v>
      </c>
      <c r="M1547" t="str">
        <f ca="1">INDEX(Sheet1!A:A,Table2[[#This Row],[//]])</f>
        <v>Staples No.10S</v>
      </c>
      <c r="N1547" t="str">
        <f ca="1">IF(INDEX(Sheet1!B:B,Table2[[#This Row],[//]])="","",INDEX(Sheet1!B:B,Table2[[#This Row],[//]]))</f>
        <v>20pcs x 50bxs</v>
      </c>
      <c r="O1547" s="4">
        <f ca="1">IF(INDEX(Sheet1!C:C,Table2[[#This Row],[//]])="","",INDEX(Sheet1!C:C,Table2[[#This Row],[//]]))</f>
        <v>28000</v>
      </c>
      <c r="P1547" s="2" t="str">
        <f ca="1">IF(INDEX(Sheet1!D:D,Table2[[#This Row],[//]])="","",INDEX(Sheet1!D:D,Table2[[#This Row],[//]]))</f>
        <v>bxs</v>
      </c>
      <c r="Q1547" s="2" t="str">
        <f ca="1">IF(INDEX(Sheet1!E:E,Table2[[#This Row],[//]])="","",INDEX(Sheet1!E:E,Table2[[#This Row],[//]]))</f>
        <v>++</v>
      </c>
    </row>
    <row r="1548" spans="1:17" x14ac:dyDescent="0.25">
      <c r="A1548" s="2">
        <f>IF(OR(Sheet1!A1548=Table1[[#Headers],[NAMA BARANG "JOYKO"]],Sheet1!A1548=""),"",ROW(Sheet1!A1548))</f>
        <v>1548</v>
      </c>
      <c r="B1548" s="2">
        <f>IF(Table1[[#This Row],[NAMA BARANG "JOYKO"]]="","",COUNT(B$2:B1547)+1)</f>
        <v>1459</v>
      </c>
      <c r="C1548" s="2" t="str">
        <f>INDEX(Sheet1!A:A,INDEX(Table1[NAMA BARANG "JOYKO"],MATCH(ROW()-2,Table1[1])))</f>
        <v>Monitor Stand MNSD-50</v>
      </c>
      <c r="D1548" s="2" t="str">
        <f t="shared" si="24"/>
        <v>C2:C1547</v>
      </c>
      <c r="E1548" s="2">
        <f ca="1">IF(_xlfn.IFNA(MATCH(Table1[[#This Row],[2]],INDIRECT(Table1[[#This Row],[3]]),0),0)=0,INDEX(Table1[NAMA BARANG "JOYKO"],MATCH(ROW()-2,Table1[1])),"")</f>
        <v>1638</v>
      </c>
      <c r="F1548" s="2">
        <f ca="1">IF(Table1[4]="","",COUNT(F$2:F1547)+1)</f>
        <v>1517</v>
      </c>
      <c r="G1548" s="2" t="str">
        <f ca="1">CELL("FORMAT",Table1[7])</f>
        <v>G</v>
      </c>
      <c r="H1548" s="2"/>
      <c r="I1548" s="2"/>
      <c r="J1548" s="2"/>
      <c r="L1548">
        <f ca="1">INDEX(Table1[4],MATCH(ROW()-2,Table1[5]))</f>
        <v>1671</v>
      </c>
      <c r="M1548" t="str">
        <f ca="1">INDEX(Sheet1!A:A,Table2[[#This Row],[//]])</f>
        <v>Staples No.10N</v>
      </c>
      <c r="N1548" t="str">
        <f ca="1">IF(INDEX(Sheet1!B:B,Table2[[#This Row],[//]])="","",INDEX(Sheet1!B:B,Table2[[#This Row],[//]]))</f>
        <v>20pcs x 50bxs</v>
      </c>
      <c r="O1548" s="4">
        <f ca="1">IF(INDEX(Sheet1!C:C,Table2[[#This Row],[//]])="","",INDEX(Sheet1!C:C,Table2[[#This Row],[//]]))</f>
        <v>19800</v>
      </c>
      <c r="P1548" s="2" t="str">
        <f ca="1">IF(INDEX(Sheet1!D:D,Table2[[#This Row],[//]])="","",INDEX(Sheet1!D:D,Table2[[#This Row],[//]]))</f>
        <v>bxs</v>
      </c>
      <c r="Q1548" s="2" t="str">
        <f ca="1">IF(INDEX(Sheet1!E:E,Table2[[#This Row],[//]])="","",INDEX(Sheet1!E:E,Table2[[#This Row],[//]]))</f>
        <v>++</v>
      </c>
    </row>
    <row r="1549" spans="1:17" x14ac:dyDescent="0.25">
      <c r="A1549" s="2">
        <f>IF(OR(Sheet1!A1549=Table1[[#Headers],[NAMA BARANG "JOYKO"]],Sheet1!A1549=""),"",ROW(Sheet1!A1549))</f>
        <v>1549</v>
      </c>
      <c r="B1549" s="2">
        <f>IF(Table1[[#This Row],[NAMA BARANG "JOYKO"]]="","",COUNT(B$2:B1548)+1)</f>
        <v>1460</v>
      </c>
      <c r="C1549" s="2" t="str">
        <f>INDEX(Sheet1!A:A,INDEX(Table1[NAMA BARANG "JOYKO"],MATCH(ROW()-2,Table1[1])))</f>
        <v>Laptop Stand LTS-350</v>
      </c>
      <c r="D1549" s="2" t="str">
        <f t="shared" si="24"/>
        <v>C2:C1548</v>
      </c>
      <c r="E1549" s="2">
        <f ca="1">IF(_xlfn.IFNA(MATCH(Table1[[#This Row],[2]],INDIRECT(Table1[[#This Row],[3]]),0),0)=0,INDEX(Table1[NAMA BARANG "JOYKO"],MATCH(ROW()-2,Table1[1])),"")</f>
        <v>1639</v>
      </c>
      <c r="F1549" s="2">
        <f ca="1">IF(Table1[4]="","",COUNT(F$2:F1548)+1)</f>
        <v>1518</v>
      </c>
      <c r="G1549" s="2" t="str">
        <f ca="1">CELL("FORMAT",Table1[7])</f>
        <v>G</v>
      </c>
      <c r="H1549" s="2"/>
      <c r="I1549" s="2"/>
      <c r="J1549" s="2"/>
      <c r="L1549">
        <f ca="1">INDEX(Table1[4],MATCH(ROW()-2,Table1[5]))</f>
        <v>1672</v>
      </c>
      <c r="M1549" t="str">
        <f ca="1">INDEX(Sheet1!A:A,Table2[[#This Row],[//]])</f>
        <v>Staples No.1006S (13/6)</v>
      </c>
      <c r="N1549" t="str">
        <f ca="1">IF(INDEX(Sheet1!B:B,Table2[[#This Row],[//]])="","",INDEX(Sheet1!B:B,Table2[[#This Row],[//]]))</f>
        <v xml:space="preserve">10pcs x 30bxs </v>
      </c>
      <c r="O1549" s="4">
        <f ca="1">IF(INDEX(Sheet1!C:C,Table2[[#This Row],[//]])="","",INDEX(Sheet1!C:C,Table2[[#This Row],[//]]))</f>
        <v>3800</v>
      </c>
      <c r="P1549" s="2" t="str">
        <f ca="1">IF(INDEX(Sheet1!D:D,Table2[[#This Row],[//]])="","",INDEX(Sheet1!D:D,Table2[[#This Row],[//]]))</f>
        <v>pc</v>
      </c>
      <c r="Q1549" s="2" t="str">
        <f ca="1">IF(INDEX(Sheet1!E:E,Table2[[#This Row],[//]])="","",INDEX(Sheet1!E:E,Table2[[#This Row],[//]]))</f>
        <v>++</v>
      </c>
    </row>
    <row r="1550" spans="1:17" x14ac:dyDescent="0.25">
      <c r="A1550" s="2">
        <f>IF(OR(Sheet1!A1550=Table1[[#Headers],[NAMA BARANG "JOYKO"]],Sheet1!A1550=""),"",ROW(Sheet1!A1550))</f>
        <v>1550</v>
      </c>
      <c r="B1550" s="2">
        <f>IF(Table1[[#This Row],[NAMA BARANG "JOYKO"]]="","",COUNT(B$2:B1549)+1)</f>
        <v>1461</v>
      </c>
      <c r="C1550" s="2" t="str">
        <f>INDEX(Sheet1!A:A,INDEX(Table1[NAMA BARANG "JOYKO"],MATCH(ROW()-2,Table1[1])))</f>
        <v>STAPLER &amp; STAPLES</v>
      </c>
      <c r="D1550" s="2" t="str">
        <f t="shared" si="24"/>
        <v>C2:C1549</v>
      </c>
      <c r="E1550" s="2">
        <f ca="1">IF(_xlfn.IFNA(MATCH(Table1[[#This Row],[2]],INDIRECT(Table1[[#This Row],[3]]),0),0)=0,INDEX(Table1[NAMA BARANG "JOYKO"],MATCH(ROW()-2,Table1[1])),"")</f>
        <v>1640</v>
      </c>
      <c r="F1550" s="2">
        <f ca="1">IF(Table1[4]="","",COUNT(F$2:F1549)+1)</f>
        <v>1519</v>
      </c>
      <c r="G1550" s="2" t="str">
        <f ca="1">CELL("FORMAT",Table1[7])</f>
        <v>G</v>
      </c>
      <c r="H1550" s="2"/>
      <c r="I1550" s="2"/>
      <c r="J1550" s="2"/>
      <c r="L1550">
        <f ca="1">INDEX(Table1[4],MATCH(ROW()-2,Table1[5]))</f>
        <v>1673</v>
      </c>
      <c r="M1550" t="str">
        <f ca="1">INDEX(Sheet1!A:A,Table2[[#This Row],[//]])</f>
        <v>Staples No.1008S</v>
      </c>
      <c r="N1550" t="str">
        <f ca="1">IF(INDEX(Sheet1!B:B,Table2[[#This Row],[//]])="","",INDEX(Sheet1!B:B,Table2[[#This Row],[//]]))</f>
        <v xml:space="preserve">10pcs x 24bxs </v>
      </c>
      <c r="O1550" s="4">
        <f ca="1">IF(INDEX(Sheet1!C:C,Table2[[#This Row],[//]])="","",INDEX(Sheet1!C:C,Table2[[#This Row],[//]]))</f>
        <v>3650</v>
      </c>
      <c r="P1550" s="2" t="str">
        <f ca="1">IF(INDEX(Sheet1!D:D,Table2[[#This Row],[//]])="","",INDEX(Sheet1!D:D,Table2[[#This Row],[//]]))</f>
        <v>pc</v>
      </c>
      <c r="Q1550" s="2" t="str">
        <f ca="1">IF(INDEX(Sheet1!E:E,Table2[[#This Row],[//]])="","",INDEX(Sheet1!E:E,Table2[[#This Row],[//]]))</f>
        <v>++</v>
      </c>
    </row>
    <row r="1551" spans="1:17" x14ac:dyDescent="0.25">
      <c r="A1551" s="2">
        <f>IF(OR(Sheet1!A1551=Table1[[#Headers],[NAMA BARANG "JOYKO"]],Sheet1!A1551=""),"",ROW(Sheet1!A1551))</f>
        <v>1551</v>
      </c>
      <c r="B1551" s="2">
        <f>IF(Table1[[#This Row],[NAMA BARANG "JOYKO"]]="","",COUNT(B$2:B1550)+1)</f>
        <v>1462</v>
      </c>
      <c r="C1551" s="2" t="str">
        <f>INDEX(Sheet1!A:A,INDEX(Table1[NAMA BARANG "JOYKO"],MATCH(ROW()-2,Table1[1])))</f>
        <v>Stapler HD-10M (Mini)</v>
      </c>
      <c r="D1551" s="2" t="str">
        <f t="shared" si="24"/>
        <v>C2:C1550</v>
      </c>
      <c r="E1551" s="2">
        <f ca="1">IF(_xlfn.IFNA(MATCH(Table1[[#This Row],[2]],INDIRECT(Table1[[#This Row],[3]]),0),0)=0,INDEX(Table1[NAMA BARANG "JOYKO"],MATCH(ROW()-2,Table1[1])),"")</f>
        <v>1641</v>
      </c>
      <c r="F1551" s="2">
        <f ca="1">IF(Table1[4]="","",COUNT(F$2:F1550)+1)</f>
        <v>1520</v>
      </c>
      <c r="G1551" s="2" t="str">
        <f ca="1">CELL("FORMAT",Table1[7])</f>
        <v>G</v>
      </c>
      <c r="H1551" s="2"/>
      <c r="I1551" s="2"/>
      <c r="J1551" s="2"/>
      <c r="L1551">
        <f ca="1">INDEX(Table1[4],MATCH(ROW()-2,Table1[5]))</f>
        <v>1674</v>
      </c>
      <c r="M1551" t="str">
        <f ca="1">INDEX(Sheet1!A:A,Table2[[#This Row],[//]])</f>
        <v>Staples 1213S</v>
      </c>
      <c r="N1551" t="str">
        <f ca="1">IF(INDEX(Sheet1!B:B,Table2[[#This Row],[//]])="","",INDEX(Sheet1!B:B,Table2[[#This Row],[//]]))</f>
        <v>10pcs x 20 bxs</v>
      </c>
      <c r="O1551" s="4">
        <f ca="1">IF(INDEX(Sheet1!C:C,Table2[[#This Row],[//]])="","",INDEX(Sheet1!C:C,Table2[[#This Row],[//]]))</f>
        <v>4300</v>
      </c>
      <c r="P1551" s="2" t="str">
        <f ca="1">IF(INDEX(Sheet1!D:D,Table2[[#This Row],[//]])="","",INDEX(Sheet1!D:D,Table2[[#This Row],[//]]))</f>
        <v>pc</v>
      </c>
      <c r="Q1551" s="2" t="str">
        <f ca="1">IF(INDEX(Sheet1!E:E,Table2[[#This Row],[//]])="","",INDEX(Sheet1!E:E,Table2[[#This Row],[//]]))</f>
        <v>++</v>
      </c>
    </row>
    <row r="1552" spans="1:17" x14ac:dyDescent="0.25">
      <c r="A1552" s="2">
        <f>IF(OR(Sheet1!A1552=Table1[[#Headers],[NAMA BARANG "JOYKO"]],Sheet1!A1552=""),"",ROW(Sheet1!A1552))</f>
        <v>1552</v>
      </c>
      <c r="B1552" s="2">
        <f>IF(Table1[[#This Row],[NAMA BARANG "JOYKO"]]="","",COUNT(B$2:B1551)+1)</f>
        <v>1463</v>
      </c>
      <c r="C1552" s="2" t="str">
        <f>INDEX(Sheet1!A:A,INDEX(Table1[NAMA BARANG "JOYKO"],MATCH(ROW()-2,Table1[1])))</f>
        <v>Stapler HD-10MP</v>
      </c>
      <c r="D1552" s="2" t="str">
        <f t="shared" si="24"/>
        <v>C2:C1551</v>
      </c>
      <c r="E1552" s="2">
        <f ca="1">IF(_xlfn.IFNA(MATCH(Table1[[#This Row],[2]],INDIRECT(Table1[[#This Row],[3]]),0),0)=0,INDEX(Table1[NAMA BARANG "JOYKO"],MATCH(ROW()-2,Table1[1])),"")</f>
        <v>1642</v>
      </c>
      <c r="F1552" s="2">
        <f ca="1">IF(Table1[4]="","",COUNT(F$2:F1551)+1)</f>
        <v>1521</v>
      </c>
      <c r="G1552" s="2" t="str">
        <f ca="1">CELL("FORMAT",Table1[7])</f>
        <v>G</v>
      </c>
      <c r="H1552" s="2"/>
      <c r="I1552" s="2"/>
      <c r="J1552" s="2"/>
      <c r="L1552">
        <f ca="1">INDEX(Table1[4],MATCH(ROW()-2,Table1[5]))</f>
        <v>1675</v>
      </c>
      <c r="M1552" t="str">
        <f ca="1">INDEX(Sheet1!A:A,Table2[[#This Row],[//]])</f>
        <v>Staples 1210S</v>
      </c>
      <c r="N1552" t="str">
        <f ca="1">IF(INDEX(Sheet1!B:B,Table2[[#This Row],[//]])="","",INDEX(Sheet1!B:B,Table2[[#This Row],[//]]))</f>
        <v>10pcs x 20bxs</v>
      </c>
      <c r="O1552" s="4">
        <f ca="1">IF(INDEX(Sheet1!C:C,Table2[[#This Row],[//]])="","",INDEX(Sheet1!C:C,Table2[[#This Row],[//]]))</f>
        <v>4000</v>
      </c>
      <c r="P1552" s="2" t="str">
        <f ca="1">IF(INDEX(Sheet1!D:D,Table2[[#This Row],[//]])="","",INDEX(Sheet1!D:D,Table2[[#This Row],[//]]))</f>
        <v>pc</v>
      </c>
      <c r="Q1552" s="2" t="str">
        <f ca="1">IF(INDEX(Sheet1!E:E,Table2[[#This Row],[//]])="","",INDEX(Sheet1!E:E,Table2[[#This Row],[//]]))</f>
        <v>++</v>
      </c>
    </row>
    <row r="1553" spans="1:17" x14ac:dyDescent="0.25">
      <c r="A1553" s="2">
        <f>IF(OR(Sheet1!A1553=Table1[[#Headers],[NAMA BARANG "JOYKO"]],Sheet1!A1553=""),"",ROW(Sheet1!A1553))</f>
        <v>1553</v>
      </c>
      <c r="B1553" s="2">
        <f>IF(Table1[[#This Row],[NAMA BARANG "JOYKO"]]="","",COUNT(B$2:B1552)+1)</f>
        <v>1464</v>
      </c>
      <c r="C1553" s="2" t="str">
        <f>INDEX(Sheet1!A:A,INDEX(Table1[NAMA BARANG "JOYKO"],MATCH(ROW()-2,Table1[1])))</f>
        <v>Stapler HD-10</v>
      </c>
      <c r="D1553" s="2" t="str">
        <f t="shared" si="24"/>
        <v>C2:C1552</v>
      </c>
      <c r="E1553" s="2">
        <f ca="1">IF(_xlfn.IFNA(MATCH(Table1[[#This Row],[2]],INDIRECT(Table1[[#This Row],[3]]),0),0)=0,INDEX(Table1[NAMA BARANG "JOYKO"],MATCH(ROW()-2,Table1[1])),"")</f>
        <v>1643</v>
      </c>
      <c r="F1553" s="2">
        <f ca="1">IF(Table1[4]="","",COUNT(F$2:F1552)+1)</f>
        <v>1522</v>
      </c>
      <c r="G1553" s="2" t="str">
        <f ca="1">CELL("FORMAT",Table1[7])</f>
        <v>G</v>
      </c>
      <c r="H1553" s="2"/>
      <c r="I1553" s="2"/>
      <c r="J1553" s="2"/>
      <c r="L1553">
        <f ca="1">INDEX(Table1[4],MATCH(ROW()-2,Table1[5]))</f>
        <v>1676</v>
      </c>
      <c r="M1553" t="str">
        <f ca="1">INDEX(Sheet1!A:A,Table2[[#This Row],[//]])</f>
        <v>Staples 1217S</v>
      </c>
      <c r="N1553" t="str">
        <f ca="1">IF(INDEX(Sheet1!B:B,Table2[[#This Row],[//]])="","",INDEX(Sheet1!B:B,Table2[[#This Row],[//]]))</f>
        <v>10pcs x 10bxs</v>
      </c>
      <c r="O1553" s="4">
        <f ca="1">IF(INDEX(Sheet1!C:C,Table2[[#This Row],[//]])="","",INDEX(Sheet1!C:C,Table2[[#This Row],[//]]))</f>
        <v>8000</v>
      </c>
      <c r="P1553" s="2" t="str">
        <f ca="1">IF(INDEX(Sheet1!D:D,Table2[[#This Row],[//]])="","",INDEX(Sheet1!D:D,Table2[[#This Row],[//]]))</f>
        <v>pc</v>
      </c>
      <c r="Q1553" s="2" t="str">
        <f ca="1">IF(INDEX(Sheet1!E:E,Table2[[#This Row],[//]])="","",INDEX(Sheet1!E:E,Table2[[#This Row],[//]]))</f>
        <v>++</v>
      </c>
    </row>
    <row r="1554" spans="1:17" x14ac:dyDescent="0.25">
      <c r="A1554" s="2">
        <f>IF(OR(Sheet1!A1554=Table1[[#Headers],[NAMA BARANG "JOYKO"]],Sheet1!A1554=""),"",ROW(Sheet1!A1554))</f>
        <v>1554</v>
      </c>
      <c r="B1554" s="2">
        <f>IF(Table1[[#This Row],[NAMA BARANG "JOYKO"]]="","",COUNT(B$2:B1553)+1)</f>
        <v>1465</v>
      </c>
      <c r="C1554" s="2" t="str">
        <f>INDEX(Sheet1!A:A,INDEX(Table1[NAMA BARANG "JOYKO"],MATCH(ROW()-2,Table1[1])))</f>
        <v>Stapler HD-10D</v>
      </c>
      <c r="D1554" s="2" t="str">
        <f t="shared" si="24"/>
        <v>C2:C1553</v>
      </c>
      <c r="E1554" s="2">
        <f ca="1">IF(_xlfn.IFNA(MATCH(Table1[[#This Row],[2]],INDIRECT(Table1[[#This Row],[3]]),0),0)=0,INDEX(Table1[NAMA BARANG "JOYKO"],MATCH(ROW()-2,Table1[1])),"")</f>
        <v>1644</v>
      </c>
      <c r="F1554" s="2">
        <f ca="1">IF(Table1[4]="","",COUNT(F$2:F1553)+1)</f>
        <v>1523</v>
      </c>
      <c r="G1554" s="2" t="str">
        <f ca="1">CELL("FORMAT",Table1[7])</f>
        <v>G</v>
      </c>
      <c r="H1554" s="2"/>
      <c r="I1554" s="2"/>
      <c r="J1554" s="2"/>
      <c r="L1554">
        <f ca="1">INDEX(Table1[4],MATCH(ROW()-2,Table1[5]))</f>
        <v>1677</v>
      </c>
      <c r="M1554" t="str">
        <f ca="1">INDEX(Sheet1!A:A,Table2[[#This Row],[//]])</f>
        <v>Staples Remover SR-51</v>
      </c>
      <c r="N1554" t="str">
        <f ca="1">IF(INDEX(Sheet1!B:B,Table2[[#This Row],[//]])="","",INDEX(Sheet1!B:B,Table2[[#This Row],[//]]))</f>
        <v>24pcs x 20bxs</v>
      </c>
      <c r="O1554" s="4">
        <f ca="1">IF(INDEX(Sheet1!C:C,Table2[[#This Row],[//]])="","",INDEX(Sheet1!C:C,Table2[[#This Row],[//]]))</f>
        <v>4700</v>
      </c>
      <c r="P1554" s="2" t="str">
        <f ca="1">IF(INDEX(Sheet1!D:D,Table2[[#This Row],[//]])="","",INDEX(Sheet1!D:D,Table2[[#This Row],[//]]))</f>
        <v>pc</v>
      </c>
      <c r="Q1554" s="2" t="str">
        <f ca="1">IF(INDEX(Sheet1!E:E,Table2[[#This Row],[//]])="","",INDEX(Sheet1!E:E,Table2[[#This Row],[//]]))</f>
        <v>++</v>
      </c>
    </row>
    <row r="1555" spans="1:17" x14ac:dyDescent="0.25">
      <c r="A1555" s="2">
        <f>IF(OR(Sheet1!A1555=Table1[[#Headers],[NAMA BARANG "JOYKO"]],Sheet1!A1555=""),"",ROW(Sheet1!A1555))</f>
        <v>1555</v>
      </c>
      <c r="B1555" s="2">
        <f>IF(Table1[[#This Row],[NAMA BARANG "JOYKO"]]="","",COUNT(B$2:B1554)+1)</f>
        <v>1466</v>
      </c>
      <c r="C1555" s="2" t="str">
        <f>INDEX(Sheet1!A:A,INDEX(Table1[NAMA BARANG "JOYKO"],MATCH(ROW()-2,Table1[1])))</f>
        <v>Stapler HD-10CL</v>
      </c>
      <c r="D1555" s="2" t="str">
        <f t="shared" si="24"/>
        <v>C2:C1554</v>
      </c>
      <c r="E1555" s="2">
        <f ca="1">IF(_xlfn.IFNA(MATCH(Table1[[#This Row],[2]],INDIRECT(Table1[[#This Row],[3]]),0),0)=0,INDEX(Table1[NAMA BARANG "JOYKO"],MATCH(ROW()-2,Table1[1])),"")</f>
        <v>1645</v>
      </c>
      <c r="F1555" s="2">
        <f ca="1">IF(Table1[4]="","",COUNT(F$2:F1554)+1)</f>
        <v>1524</v>
      </c>
      <c r="G1555" s="2" t="str">
        <f ca="1">CELL("FORMAT",Table1[7])</f>
        <v>G</v>
      </c>
      <c r="H1555" s="2"/>
      <c r="I1555" s="2"/>
      <c r="J1555" s="2"/>
      <c r="L1555">
        <f ca="1">INDEX(Table1[4],MATCH(ROW()-2,Table1[5]))</f>
        <v>1678</v>
      </c>
      <c r="M1555" t="str">
        <f ca="1">INDEX(Sheet1!A:A,Table2[[#This Row],[//]])</f>
        <v>Staples Remover SR-52</v>
      </c>
      <c r="N1555" t="str">
        <f ca="1">IF(INDEX(Sheet1!B:B,Table2[[#This Row],[//]])="","",INDEX(Sheet1!B:B,Table2[[#This Row],[//]]))</f>
        <v>12pcs x 12bxs</v>
      </c>
      <c r="O1555" s="4">
        <f ca="1">IF(INDEX(Sheet1!C:C,Table2[[#This Row],[//]])="","",INDEX(Sheet1!C:C,Table2[[#This Row],[//]]))</f>
        <v>13500</v>
      </c>
      <c r="P1555" s="2" t="str">
        <f ca="1">IF(INDEX(Sheet1!D:D,Table2[[#This Row],[//]])="","",INDEX(Sheet1!D:D,Table2[[#This Row],[//]]))</f>
        <v>pc</v>
      </c>
      <c r="Q1555" s="2" t="str">
        <f ca="1">IF(INDEX(Sheet1!E:E,Table2[[#This Row],[//]])="","",INDEX(Sheet1!E:E,Table2[[#This Row],[//]]))</f>
        <v>++</v>
      </c>
    </row>
    <row r="1556" spans="1:17" x14ac:dyDescent="0.25">
      <c r="A1556" s="2">
        <f>IF(OR(Sheet1!A1556=Table1[[#Headers],[NAMA BARANG "JOYKO"]],Sheet1!A1556=""),"",ROW(Sheet1!A1556))</f>
        <v>1556</v>
      </c>
      <c r="B1556" s="2">
        <f>IF(Table1[[#This Row],[NAMA BARANG "JOYKO"]]="","",COUNT(B$2:B1555)+1)</f>
        <v>1467</v>
      </c>
      <c r="C1556" s="2" t="str">
        <f>INDEX(Sheet1!A:A,INDEX(Table1[NAMA BARANG "JOYKO"],MATCH(ROW()-2,Table1[1])))</f>
        <v>Stapler HD-30</v>
      </c>
      <c r="D1556" s="2" t="str">
        <f t="shared" si="24"/>
        <v>C2:C1555</v>
      </c>
      <c r="E1556" s="2">
        <f ca="1">IF(_xlfn.IFNA(MATCH(Table1[[#This Row],[2]],INDIRECT(Table1[[#This Row],[3]]),0),0)=0,INDEX(Table1[NAMA BARANG "JOYKO"],MATCH(ROW()-2,Table1[1])),"")</f>
        <v>1646</v>
      </c>
      <c r="F1556" s="2">
        <f ca="1">IF(Table1[4]="","",COUNT(F$2:F1555)+1)</f>
        <v>1525</v>
      </c>
      <c r="G1556" s="2" t="str">
        <f ca="1">CELL("FORMAT",Table1[7])</f>
        <v>G</v>
      </c>
      <c r="H1556" s="2"/>
      <c r="I1556" s="2"/>
      <c r="J1556" s="2"/>
      <c r="L1556">
        <f ca="1">INDEX(Table1[4],MATCH(ROW()-2,Table1[5]))</f>
        <v>1679</v>
      </c>
      <c r="M1556" s="3" t="str">
        <f ca="1">INDEX(Sheet1!A:A,Table2[[#This Row],[//]])</f>
        <v>STOPWATCH</v>
      </c>
      <c r="N1556" t="str">
        <f ca="1">IF(INDEX(Sheet1!B:B,Table2[[#This Row],[//]])="","",INDEX(Sheet1!B:B,Table2[[#This Row],[//]]))</f>
        <v/>
      </c>
      <c r="O1556" s="4" t="str">
        <f ca="1">IF(INDEX(Sheet1!C:C,Table2[[#This Row],[//]])="","",INDEX(Sheet1!C:C,Table2[[#This Row],[//]]))</f>
        <v/>
      </c>
      <c r="P1556" s="2" t="str">
        <f ca="1">IF(INDEX(Sheet1!D:D,Table2[[#This Row],[//]])="","",INDEX(Sheet1!D:D,Table2[[#This Row],[//]]))</f>
        <v/>
      </c>
      <c r="Q1556" s="2" t="str">
        <f ca="1">IF(INDEX(Sheet1!E:E,Table2[[#This Row],[//]])="","",INDEX(Sheet1!E:E,Table2[[#This Row],[//]]))</f>
        <v/>
      </c>
    </row>
    <row r="1557" spans="1:17" x14ac:dyDescent="0.25">
      <c r="A1557" s="2">
        <f>IF(OR(Sheet1!A1557=Table1[[#Headers],[NAMA BARANG "JOYKO"]],Sheet1!A1557=""),"",ROW(Sheet1!A1557))</f>
        <v>1557</v>
      </c>
      <c r="B1557" s="2">
        <f>IF(Table1[[#This Row],[NAMA BARANG "JOYKO"]]="","",COUNT(B$2:B1556)+1)</f>
        <v>1468</v>
      </c>
      <c r="C1557" s="2" t="str">
        <f>INDEX(Sheet1!A:A,INDEX(Table1[NAMA BARANG "JOYKO"],MATCH(ROW()-2,Table1[1])))</f>
        <v>Stapler HD-50</v>
      </c>
      <c r="D1557" s="2" t="str">
        <f t="shared" si="24"/>
        <v>C2:C1556</v>
      </c>
      <c r="E1557" s="2">
        <f ca="1">IF(_xlfn.IFNA(MATCH(Table1[[#This Row],[2]],INDIRECT(Table1[[#This Row],[3]]),0),0)=0,INDEX(Table1[NAMA BARANG "JOYKO"],MATCH(ROW()-2,Table1[1])),"")</f>
        <v>1647</v>
      </c>
      <c r="F1557" s="2">
        <f ca="1">IF(Table1[4]="","",COUNT(F$2:F1556)+1)</f>
        <v>1526</v>
      </c>
      <c r="G1557" s="2" t="str">
        <f ca="1">CELL("FORMAT",Table1[7])</f>
        <v>G</v>
      </c>
      <c r="H1557" s="2"/>
      <c r="I1557" s="2"/>
      <c r="J1557" s="2"/>
      <c r="L1557">
        <f ca="1">INDEX(Table1[4],MATCH(ROW()-2,Table1[5]))</f>
        <v>1680</v>
      </c>
      <c r="M1557" t="str">
        <f ca="1">INDEX(Sheet1!A:A,Table2[[#This Row],[//]])</f>
        <v>Stopwatch SW-500</v>
      </c>
      <c r="N1557" t="str">
        <f ca="1">IF(INDEX(Sheet1!B:B,Table2[[#This Row],[//]])="","",INDEX(Sheet1!B:B,Table2[[#This Row],[//]]))</f>
        <v>20pcs x 6bxs</v>
      </c>
      <c r="O1557" s="4">
        <f ca="1">IF(INDEX(Sheet1!C:C,Table2[[#This Row],[//]])="","",INDEX(Sheet1!C:C,Table2[[#This Row],[//]]))</f>
        <v>50000</v>
      </c>
      <c r="P1557" s="2" t="str">
        <f ca="1">IF(INDEX(Sheet1!D:D,Table2[[#This Row],[//]])="","",INDEX(Sheet1!D:D,Table2[[#This Row],[//]]))</f>
        <v>pc</v>
      </c>
      <c r="Q1557" s="2" t="str">
        <f ca="1">IF(INDEX(Sheet1!E:E,Table2[[#This Row],[//]])="","",INDEX(Sheet1!E:E,Table2[[#This Row],[//]]))</f>
        <v>++</v>
      </c>
    </row>
    <row r="1558" spans="1:17" x14ac:dyDescent="0.25">
      <c r="A1558" s="2">
        <f>IF(OR(Sheet1!A1558=Table1[[#Headers],[NAMA BARANG "JOYKO"]],Sheet1!A1558=""),"",ROW(Sheet1!A1558))</f>
        <v>1558</v>
      </c>
      <c r="B1558" s="2">
        <f>IF(Table1[[#This Row],[NAMA BARANG "JOYKO"]]="","",COUNT(B$2:B1557)+1)</f>
        <v>1469</v>
      </c>
      <c r="C1558" s="2" t="str">
        <f>INDEX(Sheet1!A:A,INDEX(Table1[NAMA BARANG "JOYKO"],MATCH(ROW()-2,Table1[1])))</f>
        <v>Stapler HD-50CL</v>
      </c>
      <c r="D1558" s="2" t="str">
        <f t="shared" si="24"/>
        <v>C2:C1557</v>
      </c>
      <c r="E1558" s="2">
        <f ca="1">IF(_xlfn.IFNA(MATCH(Table1[[#This Row],[2]],INDIRECT(Table1[[#This Row],[3]]),0),0)=0,INDEX(Table1[NAMA BARANG "JOYKO"],MATCH(ROW()-2,Table1[1])),"")</f>
        <v>1648</v>
      </c>
      <c r="F1558" s="2">
        <f ca="1">IF(Table1[4]="","",COUNT(F$2:F1557)+1)</f>
        <v>1527</v>
      </c>
      <c r="G1558" s="2" t="str">
        <f ca="1">CELL("FORMAT",Table1[7])</f>
        <v>G</v>
      </c>
      <c r="H1558" s="2"/>
      <c r="I1558" s="2"/>
      <c r="J1558" s="2"/>
      <c r="L1558">
        <f ca="1">INDEX(Table1[4],MATCH(ROW()-2,Table1[5]))</f>
        <v>1681</v>
      </c>
      <c r="M1558" s="3" t="str">
        <f ca="1">INDEX(Sheet1!A:A,Table2[[#This Row],[//]])</f>
        <v>TABLE</v>
      </c>
      <c r="N1558" t="str">
        <f ca="1">IF(INDEX(Sheet1!B:B,Table2[[#This Row],[//]])="","",INDEX(Sheet1!B:B,Table2[[#This Row],[//]]))</f>
        <v/>
      </c>
      <c r="O1558" s="4" t="str">
        <f ca="1">IF(INDEX(Sheet1!C:C,Table2[[#This Row],[//]])="","",INDEX(Sheet1!C:C,Table2[[#This Row],[//]]))</f>
        <v/>
      </c>
      <c r="P1558" s="2" t="str">
        <f ca="1">IF(INDEX(Sheet1!D:D,Table2[[#This Row],[//]])="","",INDEX(Sheet1!D:D,Table2[[#This Row],[//]]))</f>
        <v/>
      </c>
      <c r="Q1558" s="2" t="str">
        <f ca="1">IF(INDEX(Sheet1!E:E,Table2[[#This Row],[//]])="","",INDEX(Sheet1!E:E,Table2[[#This Row],[//]]))</f>
        <v/>
      </c>
    </row>
    <row r="1559" spans="1:17" x14ac:dyDescent="0.25">
      <c r="A1559" s="2">
        <f>IF(OR(Sheet1!A1559=Table1[[#Headers],[NAMA BARANG "JOYKO"]],Sheet1!A1559=""),"",ROW(Sheet1!A1559))</f>
        <v>1559</v>
      </c>
      <c r="B1559" s="2">
        <f>IF(Table1[[#This Row],[NAMA BARANG "JOYKO"]]="","",COUNT(B$2:B1558)+1)</f>
        <v>1470</v>
      </c>
      <c r="C1559" s="2" t="str">
        <f>INDEX(Sheet1!A:A,INDEX(Table1[NAMA BARANG "JOYKO"],MATCH(ROW()-2,Table1[1])))</f>
        <v>HD Stapler HD-12N/13</v>
      </c>
      <c r="D1559" s="2" t="str">
        <f t="shared" si="24"/>
        <v>C2:C1558</v>
      </c>
      <c r="E1559" s="2">
        <f ca="1">IF(_xlfn.IFNA(MATCH(Table1[[#This Row],[2]],INDIRECT(Table1[[#This Row],[3]]),0),0)=0,INDEX(Table1[NAMA BARANG "JOYKO"],MATCH(ROW()-2,Table1[1])),"")</f>
        <v>1649</v>
      </c>
      <c r="F1559" s="2">
        <f ca="1">IF(Table1[4]="","",COUNT(F$2:F1558)+1)</f>
        <v>1528</v>
      </c>
      <c r="G1559" s="2" t="str">
        <f ca="1">CELL("FORMAT",Table1[7])</f>
        <v>G</v>
      </c>
      <c r="H1559" s="2"/>
      <c r="I1559" s="2"/>
      <c r="J1559" s="2"/>
      <c r="L1559">
        <f ca="1">INDEX(Table1[4],MATCH(ROW()-2,Table1[5]))</f>
        <v>1682</v>
      </c>
      <c r="M1559" t="str">
        <f ca="1">INDEX(Sheet1!A:A,Table2[[#This Row],[//]])</f>
        <v>Foldable Table FTB-100 (Beige,Black,Brown)</v>
      </c>
      <c r="N1559" t="str">
        <f ca="1">IF(INDEX(Sheet1!B:B,Table2[[#This Row],[//]])="","",INDEX(Sheet1!B:B,Table2[[#This Row],[//]]))</f>
        <v>6 pcs</v>
      </c>
      <c r="O1559" s="4">
        <f ca="1">IF(INDEX(Sheet1!C:C,Table2[[#This Row],[//]])="","",INDEX(Sheet1!C:C,Table2[[#This Row],[//]]))</f>
        <v>92500</v>
      </c>
      <c r="P1559" s="2" t="str">
        <f ca="1">IF(INDEX(Sheet1!D:D,Table2[[#This Row],[//]])="","",INDEX(Sheet1!D:D,Table2[[#This Row],[//]]))</f>
        <v>pc</v>
      </c>
      <c r="Q1559" s="2" t="str">
        <f ca="1">IF(INDEX(Sheet1!E:E,Table2[[#This Row],[//]])="","",INDEX(Sheet1!E:E,Table2[[#This Row],[//]]))</f>
        <v>++</v>
      </c>
    </row>
    <row r="1560" spans="1:17" x14ac:dyDescent="0.25">
      <c r="A1560" s="2">
        <f>IF(OR(Sheet1!A1560=Table1[[#Headers],[NAMA BARANG "JOYKO"]],Sheet1!A1560=""),"",ROW(Sheet1!A1560))</f>
        <v>1560</v>
      </c>
      <c r="B1560" s="2">
        <f>IF(Table1[[#This Row],[NAMA BARANG "JOYKO"]]="","",COUNT(B$2:B1559)+1)</f>
        <v>1471</v>
      </c>
      <c r="C1560" s="2" t="str">
        <f>INDEX(Sheet1!A:A,INDEX(Table1[NAMA BARANG "JOYKO"],MATCH(ROW()-2,Table1[1])))</f>
        <v>STAPLER &amp; STAPLES</v>
      </c>
      <c r="D1560" s="2" t="str">
        <f t="shared" si="24"/>
        <v>C2:C1559</v>
      </c>
      <c r="E1560" s="2" t="str">
        <f ca="1">IF(_xlfn.IFNA(MATCH(Table1[[#This Row],[2]],INDIRECT(Table1[[#This Row],[3]]),0),0)=0,INDEX(Table1[NAMA BARANG "JOYKO"],MATCH(ROW()-2,Table1[1])),"")</f>
        <v/>
      </c>
      <c r="F1560" s="2" t="str">
        <f ca="1">IF(Table1[4]="","",COUNT(F$2:F1559)+1)</f>
        <v/>
      </c>
      <c r="G1560" s="2" t="str">
        <f ca="1">CELL("FORMAT",Table1[7])</f>
        <v>G</v>
      </c>
      <c r="H1560" s="2"/>
      <c r="I1560" s="2"/>
      <c r="J1560" s="2"/>
      <c r="L1560">
        <f ca="1">INDEX(Table1[4],MATCH(ROW()-2,Table1[5]))</f>
        <v>1683</v>
      </c>
      <c r="M1560" t="str">
        <f ca="1">INDEX(Sheet1!A:A,Table2[[#This Row],[//]])</f>
        <v>Foldable Table FTB-101 (Beige,Blue,Pink)</v>
      </c>
      <c r="N1560" t="str">
        <f ca="1">IF(INDEX(Sheet1!B:B,Table2[[#This Row],[//]])="","",INDEX(Sheet1!B:B,Table2[[#This Row],[//]]))</f>
        <v>6 pcs</v>
      </c>
      <c r="O1560" s="4">
        <f ca="1">IF(INDEX(Sheet1!C:C,Table2[[#This Row],[//]])="","",INDEX(Sheet1!C:C,Table2[[#This Row],[//]]))</f>
        <v>98500</v>
      </c>
      <c r="P1560" s="2" t="str">
        <f ca="1">IF(INDEX(Sheet1!D:D,Table2[[#This Row],[//]])="","",INDEX(Sheet1!D:D,Table2[[#This Row],[//]]))</f>
        <v>pc</v>
      </c>
      <c r="Q1560" s="2" t="str">
        <f ca="1">IF(INDEX(Sheet1!E:E,Table2[[#This Row],[//]])="","",INDEX(Sheet1!E:E,Table2[[#This Row],[//]]))</f>
        <v>++</v>
      </c>
    </row>
    <row r="1561" spans="1:17" x14ac:dyDescent="0.25">
      <c r="A1561" s="2">
        <f>IF(OR(Sheet1!A1561=Table1[[#Headers],[NAMA BARANG "JOYKO"]],Sheet1!A1561=""),"",ROW(Sheet1!A1561))</f>
        <v>1561</v>
      </c>
      <c r="B1561" s="2">
        <f>IF(Table1[[#This Row],[NAMA BARANG "JOYKO"]]="","",COUNT(B$2:B1560)+1)</f>
        <v>1472</v>
      </c>
      <c r="C1561" s="2" t="str">
        <f>INDEX(Sheet1!A:A,INDEX(Table1[NAMA BARANG "JOYKO"],MATCH(ROW()-2,Table1[1])))</f>
        <v>HD Stapler HD-12N/24</v>
      </c>
      <c r="D1561" s="2" t="str">
        <f t="shared" si="24"/>
        <v>C2:C1560</v>
      </c>
      <c r="E1561" s="2">
        <f ca="1">IF(_xlfn.IFNA(MATCH(Table1[[#This Row],[2]],INDIRECT(Table1[[#This Row],[3]]),0),0)=0,INDEX(Table1[NAMA BARANG "JOYKO"],MATCH(ROW()-2,Table1[1])),"")</f>
        <v>1654</v>
      </c>
      <c r="F1561" s="2">
        <f ca="1">IF(Table1[4]="","",COUNT(F$2:F1560)+1)</f>
        <v>1529</v>
      </c>
      <c r="G1561" s="2" t="str">
        <f ca="1">CELL("FORMAT",Table1[7])</f>
        <v>G</v>
      </c>
      <c r="H1561" s="2"/>
      <c r="I1561" s="2"/>
      <c r="J1561" s="2"/>
      <c r="L1561">
        <f ca="1">INDEX(Table1[4],MATCH(ROW()-2,Table1[5]))</f>
        <v>1684</v>
      </c>
      <c r="M1561" s="3" t="str">
        <f ca="1">INDEX(Sheet1!A:A,Table2[[#This Row],[//]])</f>
        <v>TAG GUN</v>
      </c>
      <c r="N1561" t="str">
        <f ca="1">IF(INDEX(Sheet1!B:B,Table2[[#This Row],[//]])="","",INDEX(Sheet1!B:B,Table2[[#This Row],[//]]))</f>
        <v/>
      </c>
      <c r="O1561" s="4" t="str">
        <f ca="1">IF(INDEX(Sheet1!C:C,Table2[[#This Row],[//]])="","",INDEX(Sheet1!C:C,Table2[[#This Row],[//]]))</f>
        <v/>
      </c>
      <c r="P1561" s="2" t="str">
        <f ca="1">IF(INDEX(Sheet1!D:D,Table2[[#This Row],[//]])="","",INDEX(Sheet1!D:D,Table2[[#This Row],[//]]))</f>
        <v/>
      </c>
      <c r="Q1561" s="2" t="str">
        <f ca="1">IF(INDEX(Sheet1!E:E,Table2[[#This Row],[//]])="","",INDEX(Sheet1!E:E,Table2[[#This Row],[//]]))</f>
        <v/>
      </c>
    </row>
    <row r="1562" spans="1:17" x14ac:dyDescent="0.25">
      <c r="A1562" s="2">
        <f>IF(OR(Sheet1!A1562=Table1[[#Headers],[NAMA BARANG "JOYKO"]],Sheet1!A1562=""),"",ROW(Sheet1!A1562))</f>
        <v>1562</v>
      </c>
      <c r="B1562" s="2">
        <f>IF(Table1[[#This Row],[NAMA BARANG "JOYKO"]]="","",COUNT(B$2:B1561)+1)</f>
        <v>1473</v>
      </c>
      <c r="C1562" s="2" t="str">
        <f>INDEX(Sheet1!A:A,INDEX(Table1[NAMA BARANG "JOYKO"],MATCH(ROW()-2,Table1[1])))</f>
        <v>HD Stapler HD-12L/24</v>
      </c>
      <c r="D1562" s="2" t="str">
        <f t="shared" si="24"/>
        <v>C2:C1561</v>
      </c>
      <c r="E1562" s="2">
        <f ca="1">IF(_xlfn.IFNA(MATCH(Table1[[#This Row],[2]],INDIRECT(Table1[[#This Row],[3]]),0),0)=0,INDEX(Table1[NAMA BARANG "JOYKO"],MATCH(ROW()-2,Table1[1])),"")</f>
        <v>1655</v>
      </c>
      <c r="F1562" s="2">
        <f ca="1">IF(Table1[4]="","",COUNT(F$2:F1561)+1)</f>
        <v>1530</v>
      </c>
      <c r="G1562" s="2" t="str">
        <f ca="1">CELL("FORMAT",Table1[7])</f>
        <v>G</v>
      </c>
      <c r="H1562" s="2"/>
      <c r="I1562" s="2"/>
      <c r="J1562" s="2"/>
      <c r="L1562">
        <f ca="1">INDEX(Table1[4],MATCH(ROW()-2,Table1[5]))</f>
        <v>1685</v>
      </c>
      <c r="M1562" t="str">
        <f ca="1">INDEX(Sheet1!A:A,Table2[[#This Row],[//]])</f>
        <v>Tag Gun TG-600</v>
      </c>
      <c r="N1562" t="str">
        <f ca="1">IF(INDEX(Sheet1!B:B,Table2[[#This Row],[//]])="","",INDEX(Sheet1!B:B,Table2[[#This Row],[//]]))</f>
        <v>20pcs x 8bxs</v>
      </c>
      <c r="O1562" s="4">
        <f ca="1">IF(INDEX(Sheet1!C:C,Table2[[#This Row],[//]])="","",INDEX(Sheet1!C:C,Table2[[#This Row],[//]]))</f>
        <v>25000</v>
      </c>
      <c r="P1562" s="2" t="str">
        <f ca="1">IF(INDEX(Sheet1!D:D,Table2[[#This Row],[//]])="","",INDEX(Sheet1!D:D,Table2[[#This Row],[//]]))</f>
        <v>pc</v>
      </c>
      <c r="Q1562" s="2" t="str">
        <f ca="1">IF(INDEX(Sheet1!E:E,Table2[[#This Row],[//]])="","",INDEX(Sheet1!E:E,Table2[[#This Row],[//]]))</f>
        <v>++</v>
      </c>
    </row>
    <row r="1563" spans="1:17" x14ac:dyDescent="0.25">
      <c r="A1563" s="2">
        <f>IF(OR(Sheet1!A1563=Table1[[#Headers],[NAMA BARANG "JOYKO"]],Sheet1!A1563=""),"",ROW(Sheet1!A1563))</f>
        <v>1563</v>
      </c>
      <c r="B1563" s="2">
        <f>IF(Table1[[#This Row],[NAMA BARANG "JOYKO"]]="","",COUNT(B$2:B1562)+1)</f>
        <v>1474</v>
      </c>
      <c r="C1563" s="2" t="str">
        <f>INDEX(Sheet1!A:A,INDEX(Table1[NAMA BARANG "JOYKO"],MATCH(ROW()-2,Table1[1])))</f>
        <v>HD Stapler HD-12A/13</v>
      </c>
      <c r="D1563" s="2" t="str">
        <f t="shared" si="24"/>
        <v>C2:C1562</v>
      </c>
      <c r="E1563" s="2">
        <f ca="1">IF(_xlfn.IFNA(MATCH(Table1[[#This Row],[2]],INDIRECT(Table1[[#This Row],[3]]),0),0)=0,INDEX(Table1[NAMA BARANG "JOYKO"],MATCH(ROW()-2,Table1[1])),"")</f>
        <v>1656</v>
      </c>
      <c r="F1563" s="2">
        <f ca="1">IF(Table1[4]="","",COUNT(F$2:F1562)+1)</f>
        <v>1531</v>
      </c>
      <c r="G1563" s="2" t="str">
        <f ca="1">CELL("FORMAT",Table1[7])</f>
        <v>G</v>
      </c>
      <c r="H1563" s="2"/>
      <c r="I1563" s="2"/>
      <c r="J1563" s="2"/>
      <c r="L1563">
        <f ca="1">INDEX(Table1[4],MATCH(ROW()-2,Table1[5]))</f>
        <v>1686</v>
      </c>
      <c r="M1563" t="str">
        <f ca="1">INDEX(Sheet1!A:A,Table2[[#This Row],[//]])</f>
        <v>Tag Pin TPN-1</v>
      </c>
      <c r="N1563" t="str">
        <f ca="1">IF(INDEX(Sheet1!B:B,Table2[[#This Row],[//]])="","",INDEX(Sheet1!B:B,Table2[[#This Row],[//]]))</f>
        <v>5000pcsx10smallbox x 4bigbxs</v>
      </c>
      <c r="O1563" s="4">
        <f ca="1">IF(INDEX(Sheet1!C:C,Table2[[#This Row],[//]])="","",INDEX(Sheet1!C:C,Table2[[#This Row],[//]]))</f>
        <v>19000</v>
      </c>
      <c r="P1563" s="2" t="str">
        <f ca="1">IF(INDEX(Sheet1!D:D,Table2[[#This Row],[//]])="","",INDEX(Sheet1!D:D,Table2[[#This Row],[//]]))</f>
        <v>box</v>
      </c>
      <c r="Q1563" s="2" t="str">
        <f ca="1">IF(INDEX(Sheet1!E:E,Table2[[#This Row],[//]])="","",INDEX(Sheet1!E:E,Table2[[#This Row],[//]]))</f>
        <v>++</v>
      </c>
    </row>
    <row r="1564" spans="1:17" x14ac:dyDescent="0.25">
      <c r="A1564" s="2">
        <f>IF(OR(Sheet1!A1564=Table1[[#Headers],[NAMA BARANG "JOYKO"]],Sheet1!A1564=""),"",ROW(Sheet1!A1564))</f>
        <v>1564</v>
      </c>
      <c r="B1564" s="2">
        <f>IF(Table1[[#This Row],[NAMA BARANG "JOYKO"]]="","",COUNT(B$2:B1563)+1)</f>
        <v>1475</v>
      </c>
      <c r="C1564" s="2" t="str">
        <f>INDEX(Sheet1!A:A,INDEX(Table1[NAMA BARANG "JOYKO"],MATCH(ROW()-2,Table1[1])))</f>
        <v>HD Stapler HS-12P/17</v>
      </c>
      <c r="D1564" s="2" t="str">
        <f t="shared" si="24"/>
        <v>C2:C1563</v>
      </c>
      <c r="E1564" s="2">
        <f ca="1">IF(_xlfn.IFNA(MATCH(Table1[[#This Row],[2]],INDIRECT(Table1[[#This Row],[3]]),0),0)=0,INDEX(Table1[NAMA BARANG "JOYKO"],MATCH(ROW()-2,Table1[1])),"")</f>
        <v>1657</v>
      </c>
      <c r="F1564" s="2">
        <f ca="1">IF(Table1[4]="","",COUNT(F$2:F1563)+1)</f>
        <v>1532</v>
      </c>
      <c r="G1564" s="2" t="str">
        <f ca="1">CELL("FORMAT",Table1[7])</f>
        <v>G</v>
      </c>
      <c r="H1564" s="2"/>
      <c r="I1564" s="2"/>
      <c r="J1564" s="2"/>
      <c r="L1564">
        <f ca="1">INDEX(Table1[4],MATCH(ROW()-2,Table1[5]))</f>
        <v>1687</v>
      </c>
      <c r="M1564" t="str">
        <f ca="1">INDEX(Sheet1!A:A,Table2[[#This Row],[//]])</f>
        <v>Tag Pin TPN-0</v>
      </c>
      <c r="N1564" t="str">
        <f ca="1">IF(INDEX(Sheet1!B:B,Table2[[#This Row],[//]])="","",INDEX(Sheet1!B:B,Table2[[#This Row],[//]]))</f>
        <v>5000pcsx10smallbox x 4bigbxs</v>
      </c>
      <c r="O1564" s="4">
        <f ca="1">IF(INDEX(Sheet1!C:C,Table2[[#This Row],[//]])="","",INDEX(Sheet1!C:C,Table2[[#This Row],[//]]))</f>
        <v>19000</v>
      </c>
      <c r="P1564" s="2" t="str">
        <f ca="1">IF(INDEX(Sheet1!D:D,Table2[[#This Row],[//]])="","",INDEX(Sheet1!D:D,Table2[[#This Row],[//]]))</f>
        <v>box</v>
      </c>
      <c r="Q1564" s="2" t="str">
        <f ca="1">IF(INDEX(Sheet1!E:E,Table2[[#This Row],[//]])="","",INDEX(Sheet1!E:E,Table2[[#This Row],[//]]))</f>
        <v>++</v>
      </c>
    </row>
    <row r="1565" spans="1:17" x14ac:dyDescent="0.25">
      <c r="A1565" s="2">
        <f>IF(OR(Sheet1!A1565=Table1[[#Headers],[NAMA BARANG "JOYKO"]],Sheet1!A1565=""),"",ROW(Sheet1!A1565))</f>
        <v>1565</v>
      </c>
      <c r="B1565" s="2">
        <f>IF(Table1[[#This Row],[NAMA BARANG "JOYKO"]]="","",COUNT(B$2:B1564)+1)</f>
        <v>1476</v>
      </c>
      <c r="C1565" s="2" t="str">
        <f>INDEX(Sheet1!A:A,INDEX(Table1[NAMA BARANG "JOYKO"],MATCH(ROW()-2,Table1[1])))</f>
        <v>Stapler HD-35LA</v>
      </c>
      <c r="D1565" s="2" t="str">
        <f t="shared" si="24"/>
        <v>C2:C1564</v>
      </c>
      <c r="E1565" s="2">
        <f ca="1">IF(_xlfn.IFNA(MATCH(Table1[[#This Row],[2]],INDIRECT(Table1[[#This Row],[3]]),0),0)=0,INDEX(Table1[NAMA BARANG "JOYKO"],MATCH(ROW()-2,Table1[1])),"")</f>
        <v>1658</v>
      </c>
      <c r="F1565" s="2">
        <f ca="1">IF(Table1[4]="","",COUNT(F$2:F1564)+1)</f>
        <v>1533</v>
      </c>
      <c r="G1565" s="2" t="str">
        <f ca="1">CELL("FORMAT",Table1[7])</f>
        <v>G</v>
      </c>
      <c r="H1565" s="2"/>
      <c r="I1565" s="2"/>
      <c r="J1565" s="2"/>
      <c r="L1565">
        <f ca="1">INDEX(Table1[4],MATCH(ROW()-2,Table1[5]))</f>
        <v>1688</v>
      </c>
      <c r="M1565" t="str">
        <f ca="1">INDEX(Sheet1!A:A,Table2[[#This Row],[//]])</f>
        <v>Tag Pin TPN-A00</v>
      </c>
      <c r="N1565" t="str">
        <f ca="1">IF(INDEX(Sheet1!B:B,Table2[[#This Row],[//]])="","",INDEX(Sheet1!B:B,Table2[[#This Row],[//]]))</f>
        <v>5000pcsx10smallbox x 4bigbxs</v>
      </c>
      <c r="O1565" s="4">
        <f ca="1">IF(INDEX(Sheet1!C:C,Table2[[#This Row],[//]])="","",INDEX(Sheet1!C:C,Table2[[#This Row],[//]]))</f>
        <v>19000</v>
      </c>
      <c r="P1565" s="2" t="str">
        <f ca="1">IF(INDEX(Sheet1!D:D,Table2[[#This Row],[//]])="","",INDEX(Sheet1!D:D,Table2[[#This Row],[//]]))</f>
        <v>box</v>
      </c>
      <c r="Q1565" s="2" t="str">
        <f ca="1">IF(INDEX(Sheet1!E:E,Table2[[#This Row],[//]])="","",INDEX(Sheet1!E:E,Table2[[#This Row],[//]]))</f>
        <v>++</v>
      </c>
    </row>
    <row r="1566" spans="1:17" x14ac:dyDescent="0.25">
      <c r="A1566" s="2">
        <f>IF(OR(Sheet1!A1566=Table1[[#Headers],[NAMA BARANG "JOYKO"]],Sheet1!A1566=""),"",ROW(Sheet1!A1566))</f>
        <v>1566</v>
      </c>
      <c r="B1566" s="2">
        <f>IF(Table1[[#This Row],[NAMA BARANG "JOYKO"]]="","",COUNT(B$2:B1565)+1)</f>
        <v>1477</v>
      </c>
      <c r="C1566" s="2" t="str">
        <f>INDEX(Sheet1!A:A,INDEX(Table1[NAMA BARANG "JOYKO"],MATCH(ROW()-2,Table1[1])))</f>
        <v>Stapler HS-6</v>
      </c>
      <c r="D1566" s="2" t="str">
        <f t="shared" si="24"/>
        <v>C2:C1565</v>
      </c>
      <c r="E1566" s="2">
        <f ca="1">IF(_xlfn.IFNA(MATCH(Table1[[#This Row],[2]],INDIRECT(Table1[[#This Row],[3]]),0),0)=0,INDEX(Table1[NAMA BARANG "JOYKO"],MATCH(ROW()-2,Table1[1])),"")</f>
        <v>1659</v>
      </c>
      <c r="F1566" s="2">
        <f ca="1">IF(Table1[4]="","",COUNT(F$2:F1565)+1)</f>
        <v>1534</v>
      </c>
      <c r="G1566" s="2" t="str">
        <f ca="1">CELL("FORMAT",Table1[7])</f>
        <v>G</v>
      </c>
      <c r="H1566" s="2"/>
      <c r="I1566" s="2"/>
      <c r="J1566" s="2"/>
      <c r="L1566">
        <f ca="1">INDEX(Table1[4],MATCH(ROW()-2,Table1[5]))</f>
        <v>1689</v>
      </c>
      <c r="M1566" s="3" t="str">
        <f ca="1">INDEX(Sheet1!A:A,Table2[[#This Row],[//]])</f>
        <v>TAPE</v>
      </c>
      <c r="N1566" t="str">
        <f ca="1">IF(INDEX(Sheet1!B:B,Table2[[#This Row],[//]])="","",INDEX(Sheet1!B:B,Table2[[#This Row],[//]]))</f>
        <v/>
      </c>
      <c r="O1566" s="4" t="str">
        <f ca="1">IF(INDEX(Sheet1!C:C,Table2[[#This Row],[//]])="","",INDEX(Sheet1!C:C,Table2[[#This Row],[//]]))</f>
        <v/>
      </c>
      <c r="P1566" s="2" t="str">
        <f ca="1">IF(INDEX(Sheet1!D:D,Table2[[#This Row],[//]])="","",INDEX(Sheet1!D:D,Table2[[#This Row],[//]]))</f>
        <v/>
      </c>
      <c r="Q1566" s="2" t="str">
        <f ca="1">IF(INDEX(Sheet1!E:E,Table2[[#This Row],[//]])="","",INDEX(Sheet1!E:E,Table2[[#This Row],[//]]))</f>
        <v/>
      </c>
    </row>
    <row r="1567" spans="1:17" x14ac:dyDescent="0.25">
      <c r="A1567" s="2">
        <f>IF(OR(Sheet1!A1567=Table1[[#Headers],[NAMA BARANG "JOYKO"]],Sheet1!A1567=""),"",ROW(Sheet1!A1567))</f>
        <v>1567</v>
      </c>
      <c r="B1567" s="2">
        <f>IF(Table1[[#This Row],[NAMA BARANG "JOYKO"]]="","",COUNT(B$2:B1566)+1)</f>
        <v>1478</v>
      </c>
      <c r="C1567" s="2" t="str">
        <f>INDEX(Sheet1!A:A,INDEX(Table1[NAMA BARANG "JOYKO"],MATCH(ROW()-2,Table1[1])))</f>
        <v>Stapler HS-7</v>
      </c>
      <c r="D1567" s="2" t="str">
        <f t="shared" si="24"/>
        <v>C2:C1566</v>
      </c>
      <c r="E1567" s="2">
        <f ca="1">IF(_xlfn.IFNA(MATCH(Table1[[#This Row],[2]],INDIRECT(Table1[[#This Row],[3]]),0),0)=0,INDEX(Table1[NAMA BARANG "JOYKO"],MATCH(ROW()-2,Table1[1])),"")</f>
        <v>1660</v>
      </c>
      <c r="F1567" s="2">
        <f ca="1">IF(Table1[4]="","",COUNT(F$2:F1566)+1)</f>
        <v>1535</v>
      </c>
      <c r="G1567" s="2" t="str">
        <f ca="1">CELL("FORMAT",Table1[7])</f>
        <v>G</v>
      </c>
      <c r="H1567" s="2"/>
      <c r="I1567" s="2"/>
      <c r="J1567" s="2"/>
      <c r="L1567">
        <f ca="1">INDEX(Table1[4],MATCH(ROW()-2,Table1[5]))</f>
        <v>1690</v>
      </c>
      <c r="M1567" t="str">
        <f ca="1">INDEX(Sheet1!A:A,Table2[[#This Row],[//]])</f>
        <v>Cloth Tape 24mmx15yards (Core Orange)</v>
      </c>
      <c r="N1567" t="str">
        <f ca="1">IF(INDEX(Sheet1!B:B,Table2[[#This Row],[//]])="","",INDEX(Sheet1!B:B,Table2[[#This Row],[//]]))</f>
        <v>120 rolls</v>
      </c>
      <c r="O1567" s="4">
        <f ca="1">IF(INDEX(Sheet1!C:C,Table2[[#This Row],[//]])="","",INDEX(Sheet1!C:C,Table2[[#This Row],[//]]))</f>
        <v>7050</v>
      </c>
      <c r="P1567" s="2" t="str">
        <f ca="1">IF(INDEX(Sheet1!D:D,Table2[[#This Row],[//]])="","",INDEX(Sheet1!D:D,Table2[[#This Row],[//]]))</f>
        <v>roll</v>
      </c>
      <c r="Q1567" s="2" t="str">
        <f ca="1">IF(INDEX(Sheet1!E:E,Table2[[#This Row],[//]])="","",INDEX(Sheet1!E:E,Table2[[#This Row],[//]]))</f>
        <v>++</v>
      </c>
    </row>
    <row r="1568" spans="1:17" x14ac:dyDescent="0.25">
      <c r="A1568" s="2">
        <f>IF(OR(Sheet1!A1568=Table1[[#Headers],[NAMA BARANG "JOYKO"]],Sheet1!A1568=""),"",ROW(Sheet1!A1568))</f>
        <v>1568</v>
      </c>
      <c r="B1568" s="2">
        <f>IF(Table1[[#This Row],[NAMA BARANG "JOYKO"]]="","",COUNT(B$2:B1567)+1)</f>
        <v>1479</v>
      </c>
      <c r="C1568" s="2" t="str">
        <f>INDEX(Sheet1!A:A,INDEX(Table1[NAMA BARANG "JOYKO"],MATCH(ROW()-2,Table1[1])))</f>
        <v>Stapler HS-11</v>
      </c>
      <c r="D1568" s="2" t="str">
        <f t="shared" si="24"/>
        <v>C2:C1567</v>
      </c>
      <c r="E1568" s="2">
        <f ca="1">IF(_xlfn.IFNA(MATCH(Table1[[#This Row],[2]],INDIRECT(Table1[[#This Row],[3]]),0),0)=0,INDEX(Table1[NAMA BARANG "JOYKO"],MATCH(ROW()-2,Table1[1])),"")</f>
        <v>1661</v>
      </c>
      <c r="F1568" s="2">
        <f ca="1">IF(Table1[4]="","",COUNT(F$2:F1567)+1)</f>
        <v>1536</v>
      </c>
      <c r="G1568" s="2" t="str">
        <f ca="1">CELL("FORMAT",Table1[7])</f>
        <v>G</v>
      </c>
      <c r="H1568" s="2"/>
      <c r="I1568" s="2"/>
      <c r="J1568" s="2"/>
      <c r="L1568">
        <f ca="1">INDEX(Table1[4],MATCH(ROW()-2,Table1[5]))</f>
        <v>1691</v>
      </c>
      <c r="M1568" t="str">
        <f ca="1">INDEX(Sheet1!A:A,Table2[[#This Row],[//]])</f>
        <v>Cloth Tape 36mmx15yards (Core Orange)</v>
      </c>
      <c r="N1568" t="str">
        <f ca="1">IF(INDEX(Sheet1!B:B,Table2[[#This Row],[//]])="","",INDEX(Sheet1!B:B,Table2[[#This Row],[//]]))</f>
        <v xml:space="preserve">  80 rolls</v>
      </c>
      <c r="O1568" s="4">
        <f ca="1">IF(INDEX(Sheet1!C:C,Table2[[#This Row],[//]])="","",INDEX(Sheet1!C:C,Table2[[#This Row],[//]]))</f>
        <v>10500</v>
      </c>
      <c r="P1568" s="2" t="str">
        <f ca="1">IF(INDEX(Sheet1!D:D,Table2[[#This Row],[//]])="","",INDEX(Sheet1!D:D,Table2[[#This Row],[//]]))</f>
        <v>roll</v>
      </c>
      <c r="Q1568" s="2" t="str">
        <f ca="1">IF(INDEX(Sheet1!E:E,Table2[[#This Row],[//]])="","",INDEX(Sheet1!E:E,Table2[[#This Row],[//]]))</f>
        <v>++</v>
      </c>
    </row>
    <row r="1569" spans="1:17" x14ac:dyDescent="0.25">
      <c r="A1569" s="2">
        <f>IF(OR(Sheet1!A1569=Table1[[#Headers],[NAMA BARANG "JOYKO"]],Sheet1!A1569=""),"",ROW(Sheet1!A1569))</f>
        <v>1569</v>
      </c>
      <c r="B1569" s="2">
        <f>IF(Table1[[#This Row],[NAMA BARANG "JOYKO"]]="","",COUNT(B$2:B1568)+1)</f>
        <v>1480</v>
      </c>
      <c r="C1569" s="2" t="str">
        <f>INDEX(Sheet1!A:A,INDEX(Table1[NAMA BARANG "JOYKO"],MATCH(ROW()-2,Table1[1])))</f>
        <v>HD Stapler HS-13</v>
      </c>
      <c r="D1569" s="2" t="str">
        <f t="shared" si="24"/>
        <v>C2:C1568</v>
      </c>
      <c r="E1569" s="2">
        <f ca="1">IF(_xlfn.IFNA(MATCH(Table1[[#This Row],[2]],INDIRECT(Table1[[#This Row],[3]]),0),0)=0,INDEX(Table1[NAMA BARANG "JOYKO"],MATCH(ROW()-2,Table1[1])),"")</f>
        <v>1662</v>
      </c>
      <c r="F1569" s="2">
        <f ca="1">IF(Table1[4]="","",COUNT(F$2:F1568)+1)</f>
        <v>1537</v>
      </c>
      <c r="G1569" s="2" t="str">
        <f ca="1">CELL("FORMAT",Table1[7])</f>
        <v>G</v>
      </c>
      <c r="H1569" s="2"/>
      <c r="I1569" s="2"/>
      <c r="J1569" s="2"/>
      <c r="L1569">
        <f ca="1">INDEX(Table1[4],MATCH(ROW()-2,Table1[5]))</f>
        <v>1692</v>
      </c>
      <c r="M1569" t="str">
        <f ca="1">INDEX(Sheet1!A:A,Table2[[#This Row],[//]])</f>
        <v>Cloth Tape 48mmx15yards (Core Orange)</v>
      </c>
      <c r="N1569" t="str">
        <f ca="1">IF(INDEX(Sheet1!B:B,Table2[[#This Row],[//]])="","",INDEX(Sheet1!B:B,Table2[[#This Row],[//]]))</f>
        <v xml:space="preserve">  60 rolls</v>
      </c>
      <c r="O1569" s="4">
        <f ca="1">IF(INDEX(Sheet1!C:C,Table2[[#This Row],[//]])="","",INDEX(Sheet1!C:C,Table2[[#This Row],[//]]))</f>
        <v>14000</v>
      </c>
      <c r="P1569" s="2" t="str">
        <f ca="1">IF(INDEX(Sheet1!D:D,Table2[[#This Row],[//]])="","",INDEX(Sheet1!D:D,Table2[[#This Row],[//]]))</f>
        <v>roll</v>
      </c>
      <c r="Q1569" s="2" t="str">
        <f ca="1">IF(INDEX(Sheet1!E:E,Table2[[#This Row],[//]])="","",INDEX(Sheet1!E:E,Table2[[#This Row],[//]]))</f>
        <v>++</v>
      </c>
    </row>
    <row r="1570" spans="1:17" x14ac:dyDescent="0.25">
      <c r="A1570" s="2">
        <f>IF(OR(Sheet1!A1570=Table1[[#Headers],[NAMA BARANG "JOYKO"]],Sheet1!A1570=""),"",ROW(Sheet1!A1570))</f>
        <v>1570</v>
      </c>
      <c r="B1570" s="2">
        <f>IF(Table1[[#This Row],[NAMA BARANG "JOYKO"]]="","",COUNT(B$2:B1569)+1)</f>
        <v>1481</v>
      </c>
      <c r="C1570" s="2" t="str">
        <f>INDEX(Sheet1!A:A,INDEX(Table1[NAMA BARANG "JOYKO"],MATCH(ROW()-2,Table1[1])))</f>
        <v>Stapler ST-8 (isi no.3 )</v>
      </c>
      <c r="D1570" s="2" t="str">
        <f t="shared" si="24"/>
        <v>C2:C1569</v>
      </c>
      <c r="E1570" s="2">
        <f ca="1">IF(_xlfn.IFNA(MATCH(Table1[[#This Row],[2]],INDIRECT(Table1[[#This Row],[3]]),0),0)=0,INDEX(Table1[NAMA BARANG "JOYKO"],MATCH(ROW()-2,Table1[1])),"")</f>
        <v>1663</v>
      </c>
      <c r="F1570" s="2">
        <f ca="1">IF(Table1[4]="","",COUNT(F$2:F1569)+1)</f>
        <v>1538</v>
      </c>
      <c r="G1570" s="2" t="str">
        <f ca="1">CELL("FORMAT",Table1[7])</f>
        <v>G</v>
      </c>
      <c r="H1570" s="2"/>
      <c r="I1570" s="2"/>
      <c r="J1570" s="2"/>
      <c r="L1570">
        <f ca="1">INDEX(Table1[4],MATCH(ROW()-2,Table1[5]))</f>
        <v>1693</v>
      </c>
      <c r="M1570" t="str">
        <f ca="1">INDEX(Sheet1!A:A,Table2[[#This Row],[//]])</f>
        <v>Cloth Tape 24mmx12yards (Core Blue)</v>
      </c>
      <c r="N1570" t="str">
        <f ca="1">IF(INDEX(Sheet1!B:B,Table2[[#This Row],[//]])="","",INDEX(Sheet1!B:B,Table2[[#This Row],[//]]))</f>
        <v>120 rolls</v>
      </c>
      <c r="O1570" s="4">
        <f ca="1">IF(INDEX(Sheet1!C:C,Table2[[#This Row],[//]])="","",INDEX(Sheet1!C:C,Table2[[#This Row],[//]]))</f>
        <v>6100</v>
      </c>
      <c r="P1570" s="2" t="str">
        <f ca="1">IF(INDEX(Sheet1!D:D,Table2[[#This Row],[//]])="","",INDEX(Sheet1!D:D,Table2[[#This Row],[//]]))</f>
        <v>roll</v>
      </c>
      <c r="Q1570" s="2" t="str">
        <f ca="1">IF(INDEX(Sheet1!E:E,Table2[[#This Row],[//]])="","",INDEX(Sheet1!E:E,Table2[[#This Row],[//]]))</f>
        <v>++</v>
      </c>
    </row>
    <row r="1571" spans="1:17" x14ac:dyDescent="0.25">
      <c r="A1571" s="2">
        <f>IF(OR(Sheet1!A1571=Table1[[#Headers],[NAMA BARANG "JOYKO"]],Sheet1!A1571=""),"",ROW(Sheet1!A1571))</f>
        <v>1571</v>
      </c>
      <c r="B1571" s="2">
        <f>IF(Table1[[#This Row],[NAMA BARANG "JOYKO"]]="","",COUNT(B$2:B1570)+1)</f>
        <v>1482</v>
      </c>
      <c r="C1571" s="2" t="str">
        <f>INDEX(Sheet1!A:A,INDEX(Table1[NAMA BARANG "JOYKO"],MATCH(ROW()-2,Table1[1])))</f>
        <v>Stapler ST-9 (isi no.10 )</v>
      </c>
      <c r="D1571" s="2" t="str">
        <f t="shared" si="24"/>
        <v>C2:C1570</v>
      </c>
      <c r="E1571" s="2">
        <f ca="1">IF(_xlfn.IFNA(MATCH(Table1[[#This Row],[2]],INDIRECT(Table1[[#This Row],[3]]),0),0)=0,INDEX(Table1[NAMA BARANG "JOYKO"],MATCH(ROW()-2,Table1[1])),"")</f>
        <v>1664</v>
      </c>
      <c r="F1571" s="2">
        <f ca="1">IF(Table1[4]="","",COUNT(F$2:F1570)+1)</f>
        <v>1539</v>
      </c>
      <c r="G1571" s="2" t="str">
        <f ca="1">CELL("FORMAT",Table1[7])</f>
        <v>G</v>
      </c>
      <c r="H1571" s="2"/>
      <c r="I1571" s="2"/>
      <c r="J1571" s="2"/>
      <c r="L1571">
        <f ca="1">INDEX(Table1[4],MATCH(ROW()-2,Table1[5]))</f>
        <v>1694</v>
      </c>
      <c r="M1571" t="str">
        <f ca="1">INDEX(Sheet1!A:A,Table2[[#This Row],[//]])</f>
        <v>Cloth Tape 36mmx12yards (Core Blue)</v>
      </c>
      <c r="N1571" t="str">
        <f ca="1">IF(INDEX(Sheet1!B:B,Table2[[#This Row],[//]])="","",INDEX(Sheet1!B:B,Table2[[#This Row],[//]]))</f>
        <v xml:space="preserve">  80 rolls</v>
      </c>
      <c r="O1571" s="4">
        <f ca="1">IF(INDEX(Sheet1!C:C,Table2[[#This Row],[//]])="","",INDEX(Sheet1!C:C,Table2[[#This Row],[//]]))</f>
        <v>9000</v>
      </c>
      <c r="P1571" s="2" t="str">
        <f ca="1">IF(INDEX(Sheet1!D:D,Table2[[#This Row],[//]])="","",INDEX(Sheet1!D:D,Table2[[#This Row],[//]]))</f>
        <v>roll</v>
      </c>
      <c r="Q1571" s="2" t="str">
        <f ca="1">IF(INDEX(Sheet1!E:E,Table2[[#This Row],[//]])="","",INDEX(Sheet1!E:E,Table2[[#This Row],[//]]))</f>
        <v>++</v>
      </c>
    </row>
    <row r="1572" spans="1:17" x14ac:dyDescent="0.25">
      <c r="A1572" s="2">
        <f>IF(OR(Sheet1!A1572=Table1[[#Headers],[NAMA BARANG "JOYKO"]],Sheet1!A1572=""),"",ROW(Sheet1!A1572))</f>
        <v>1572</v>
      </c>
      <c r="B1572" s="2">
        <f>IF(Table1[[#This Row],[NAMA BARANG "JOYKO"]]="","",COUNT(B$2:B1571)+1)</f>
        <v>1483</v>
      </c>
      <c r="C1572" s="2" t="str">
        <f>INDEX(Sheet1!A:A,INDEX(Table1[NAMA BARANG "JOYKO"],MATCH(ROW()-2,Table1[1])))</f>
        <v>Stapler ST-15 (Blue,Green,Pink,White)</v>
      </c>
      <c r="D1572" s="2" t="str">
        <f t="shared" si="24"/>
        <v>C2:C1571</v>
      </c>
      <c r="E1572" s="2">
        <f ca="1">IF(_xlfn.IFNA(MATCH(Table1[[#This Row],[2]],INDIRECT(Table1[[#This Row],[3]]),0),0)=0,INDEX(Table1[NAMA BARANG "JOYKO"],MATCH(ROW()-2,Table1[1])),"")</f>
        <v>1665</v>
      </c>
      <c r="F1572" s="2">
        <f ca="1">IF(Table1[4]="","",COUNT(F$2:F1571)+1)</f>
        <v>1540</v>
      </c>
      <c r="G1572" s="2" t="str">
        <f ca="1">CELL("FORMAT",Table1[7])</f>
        <v>G</v>
      </c>
      <c r="H1572" s="2"/>
      <c r="I1572" s="2"/>
      <c r="J1572" s="2"/>
      <c r="L1572">
        <f ca="1">INDEX(Table1[4],MATCH(ROW()-2,Table1[5]))</f>
        <v>1695</v>
      </c>
      <c r="M1572" t="str">
        <f ca="1">INDEX(Sheet1!A:A,Table2[[#This Row],[//]])</f>
        <v>Cloth Tape 48mmx12yards (Core Blue)</v>
      </c>
      <c r="N1572" t="str">
        <f ca="1">IF(INDEX(Sheet1!B:B,Table2[[#This Row],[//]])="","",INDEX(Sheet1!B:B,Table2[[#This Row],[//]]))</f>
        <v>60 rolls</v>
      </c>
      <c r="O1572" s="4">
        <f ca="1">IF(INDEX(Sheet1!C:C,Table2[[#This Row],[//]])="","",INDEX(Sheet1!C:C,Table2[[#This Row],[//]]))</f>
        <v>12000</v>
      </c>
      <c r="P1572" s="2" t="str">
        <f ca="1">IF(INDEX(Sheet1!D:D,Table2[[#This Row],[//]])="","",INDEX(Sheet1!D:D,Table2[[#This Row],[//]]))</f>
        <v>roll</v>
      </c>
      <c r="Q1572" s="2" t="str">
        <f ca="1">IF(INDEX(Sheet1!E:E,Table2[[#This Row],[//]])="","",INDEX(Sheet1!E:E,Table2[[#This Row],[//]]))</f>
        <v>++</v>
      </c>
    </row>
    <row r="1573" spans="1:17" x14ac:dyDescent="0.25">
      <c r="A1573" s="2">
        <f>IF(OR(Sheet1!A1573=Table1[[#Headers],[NAMA BARANG "JOYKO"]],Sheet1!A1573=""),"",ROW(Sheet1!A1573))</f>
        <v>1573</v>
      </c>
      <c r="B1573" s="2">
        <f>IF(Table1[[#This Row],[NAMA BARANG "JOYKO"]]="","",COUNT(B$2:B1572)+1)</f>
        <v>1484</v>
      </c>
      <c r="C1573" s="2" t="str">
        <f>INDEX(Sheet1!A:A,INDEX(Table1[NAMA BARANG "JOYKO"],MATCH(ROW()-2,Table1[1])))</f>
        <v>Staples No.3</v>
      </c>
      <c r="D1573" s="2" t="str">
        <f t="shared" si="24"/>
        <v>C2:C1572</v>
      </c>
      <c r="E1573" s="2">
        <f ca="1">IF(_xlfn.IFNA(MATCH(Table1[[#This Row],[2]],INDIRECT(Table1[[#This Row],[3]]),0),0)=0,INDEX(Table1[NAMA BARANG "JOYKO"],MATCH(ROW()-2,Table1[1])),"")</f>
        <v>1666</v>
      </c>
      <c r="F1573" s="2">
        <f ca="1">IF(Table1[4]="","",COUNT(F$2:F1572)+1)</f>
        <v>1541</v>
      </c>
      <c r="G1573" s="2" t="str">
        <f ca="1">CELL("FORMAT",Table1[7])</f>
        <v>G</v>
      </c>
      <c r="H1573" s="2"/>
      <c r="I1573" s="2"/>
      <c r="J1573" s="2"/>
      <c r="L1573">
        <f ca="1">INDEX(Table1[4],MATCH(ROW()-2,Table1[5]))</f>
        <v>1696</v>
      </c>
      <c r="M1573" t="str">
        <f ca="1">INDEX(Sheet1!A:A,Table2[[#This Row],[//]])</f>
        <v xml:space="preserve">Cloth Tape CLT-03 24mmx10m </v>
      </c>
      <c r="N1573" t="str">
        <f ca="1">IF(INDEX(Sheet1!B:B,Table2[[#This Row],[//]])="","",INDEX(Sheet1!B:B,Table2[[#This Row],[//]]))</f>
        <v>12rolls x 10pack</v>
      </c>
      <c r="O1573" s="4">
        <f ca="1">IF(INDEX(Sheet1!C:C,Table2[[#This Row],[//]])="","",INDEX(Sheet1!C:C,Table2[[#This Row],[//]]))</f>
        <v>5250</v>
      </c>
      <c r="P1573" s="2" t="str">
        <f ca="1">IF(INDEX(Sheet1!D:D,Table2[[#This Row],[//]])="","",INDEX(Sheet1!D:D,Table2[[#This Row],[//]]))</f>
        <v>roll</v>
      </c>
      <c r="Q1573" s="2" t="str">
        <f ca="1">IF(INDEX(Sheet1!E:E,Table2[[#This Row],[//]])="","",INDEX(Sheet1!E:E,Table2[[#This Row],[//]]))</f>
        <v>++</v>
      </c>
    </row>
    <row r="1574" spans="1:17" x14ac:dyDescent="0.25">
      <c r="A1574" s="2">
        <f>IF(OR(Sheet1!A1574=Table1[[#Headers],[NAMA BARANG "JOYKO"]],Sheet1!A1574=""),"",ROW(Sheet1!A1574))</f>
        <v>1574</v>
      </c>
      <c r="B1574" s="2">
        <f>IF(Table1[[#This Row],[NAMA BARANG "JOYKO"]]="","",COUNT(B$2:B1573)+1)</f>
        <v>1485</v>
      </c>
      <c r="C1574" s="2" t="str">
        <f>INDEX(Sheet1!A:A,INDEX(Table1[NAMA BARANG "JOYKO"],MATCH(ROW()-2,Table1[1])))</f>
        <v>Staples No.3N</v>
      </c>
      <c r="D1574" s="2" t="str">
        <f t="shared" si="24"/>
        <v>C2:C1573</v>
      </c>
      <c r="E1574" s="2">
        <f ca="1">IF(_xlfn.IFNA(MATCH(Table1[[#This Row],[2]],INDIRECT(Table1[[#This Row],[3]]),0),0)=0,INDEX(Table1[NAMA BARANG "JOYKO"],MATCH(ROW()-2,Table1[1])),"")</f>
        <v>1667</v>
      </c>
      <c r="F1574" s="2">
        <f ca="1">IF(Table1[4]="","",COUNT(F$2:F1573)+1)</f>
        <v>1542</v>
      </c>
      <c r="G1574" s="2" t="str">
        <f ca="1">CELL("FORMAT",Table1[7])</f>
        <v>G</v>
      </c>
      <c r="H1574" s="2"/>
      <c r="I1574" s="2"/>
      <c r="J1574" s="2"/>
      <c r="L1574">
        <f ca="1">INDEX(Table1[4],MATCH(ROW()-2,Table1[5]))</f>
        <v>1697</v>
      </c>
      <c r="M1574" t="str">
        <f ca="1">INDEX(Sheet1!A:A,Table2[[#This Row],[//]])</f>
        <v xml:space="preserve">Cloth Tape CLT-03 36mmx10m </v>
      </c>
      <c r="N1574" t="str">
        <f ca="1">IF(INDEX(Sheet1!B:B,Table2[[#This Row],[//]])="","",INDEX(Sheet1!B:B,Table2[[#This Row],[//]]))</f>
        <v>8rolls x 10pack</v>
      </c>
      <c r="O1574" s="4">
        <f ca="1">IF(INDEX(Sheet1!C:C,Table2[[#This Row],[//]])="","",INDEX(Sheet1!C:C,Table2[[#This Row],[//]]))</f>
        <v>7800</v>
      </c>
      <c r="P1574" s="2" t="str">
        <f ca="1">IF(INDEX(Sheet1!D:D,Table2[[#This Row],[//]])="","",INDEX(Sheet1!D:D,Table2[[#This Row],[//]]))</f>
        <v>roll</v>
      </c>
      <c r="Q1574" s="2" t="str">
        <f ca="1">IF(INDEX(Sheet1!E:E,Table2[[#This Row],[//]])="","",INDEX(Sheet1!E:E,Table2[[#This Row],[//]]))</f>
        <v>++</v>
      </c>
    </row>
    <row r="1575" spans="1:17" x14ac:dyDescent="0.25">
      <c r="A1575" s="2">
        <f>IF(OR(Sheet1!A1575=Table1[[#Headers],[NAMA BARANG "JOYKO"]],Sheet1!A1575=""),"",ROW(Sheet1!A1575))</f>
        <v>1575</v>
      </c>
      <c r="B1575" s="2">
        <f>IF(Table1[[#This Row],[NAMA BARANG "JOYKO"]]="","",COUNT(B$2:B1574)+1)</f>
        <v>1486</v>
      </c>
      <c r="C1575" s="2" t="str">
        <f>INDEX(Sheet1!A:A,INDEX(Table1[NAMA BARANG "JOYKO"],MATCH(ROW()-2,Table1[1])))</f>
        <v>Staples No.3S</v>
      </c>
      <c r="D1575" s="2" t="str">
        <f t="shared" si="24"/>
        <v>C2:C1574</v>
      </c>
      <c r="E1575" s="2">
        <f ca="1">IF(_xlfn.IFNA(MATCH(Table1[[#This Row],[2]],INDIRECT(Table1[[#This Row],[3]]),0),0)=0,INDEX(Table1[NAMA BARANG "JOYKO"],MATCH(ROW()-2,Table1[1])),"")</f>
        <v>1668</v>
      </c>
      <c r="F1575" s="2">
        <f ca="1">IF(Table1[4]="","",COUNT(F$2:F1574)+1)</f>
        <v>1543</v>
      </c>
      <c r="G1575" s="2" t="str">
        <f ca="1">CELL("FORMAT",Table1[7])</f>
        <v>G</v>
      </c>
      <c r="H1575" s="2"/>
      <c r="I1575" s="2"/>
      <c r="J1575" s="2"/>
      <c r="L1575">
        <f ca="1">INDEX(Table1[4],MATCH(ROW()-2,Table1[5]))</f>
        <v>1698</v>
      </c>
      <c r="M1575" t="str">
        <f ca="1">INDEX(Sheet1!A:A,Table2[[#This Row],[//]])</f>
        <v xml:space="preserve">Cloth Tape CLT-03 48mmx10m </v>
      </c>
      <c r="N1575" t="str">
        <f ca="1">IF(INDEX(Sheet1!B:B,Table2[[#This Row],[//]])="","",INDEX(Sheet1!B:B,Table2[[#This Row],[//]]))</f>
        <v>6rolls x 10pack</v>
      </c>
      <c r="O1575" s="4">
        <f ca="1">IF(INDEX(Sheet1!C:C,Table2[[#This Row],[//]])="","",INDEX(Sheet1!C:C,Table2[[#This Row],[//]]))</f>
        <v>10400</v>
      </c>
      <c r="P1575" s="2" t="str">
        <f ca="1">IF(INDEX(Sheet1!D:D,Table2[[#This Row],[//]])="","",INDEX(Sheet1!D:D,Table2[[#This Row],[//]]))</f>
        <v>roll</v>
      </c>
      <c r="Q1575" s="2" t="str">
        <f ca="1">IF(INDEX(Sheet1!E:E,Table2[[#This Row],[//]])="","",INDEX(Sheet1!E:E,Table2[[#This Row],[//]]))</f>
        <v>++</v>
      </c>
    </row>
    <row r="1576" spans="1:17" x14ac:dyDescent="0.25">
      <c r="A1576" s="2">
        <f>IF(OR(Sheet1!A1576=Table1[[#Headers],[NAMA BARANG "JOYKO"]],Sheet1!A1576=""),"",ROW(Sheet1!A1576))</f>
        <v>1576</v>
      </c>
      <c r="B1576" s="2">
        <f>IF(Table1[[#This Row],[NAMA BARANG "JOYKO"]]="","",COUNT(B$2:B1575)+1)</f>
        <v>1487</v>
      </c>
      <c r="C1576" s="2" t="str">
        <f>INDEX(Sheet1!A:A,INDEX(Table1[NAMA BARANG "JOYKO"],MATCH(ROW()-2,Table1[1])))</f>
        <v>Staples No.10</v>
      </c>
      <c r="D1576" s="2" t="str">
        <f t="shared" si="24"/>
        <v>C2:C1575</v>
      </c>
      <c r="E1576" s="2">
        <f ca="1">IF(_xlfn.IFNA(MATCH(Table1[[#This Row],[2]],INDIRECT(Table1[[#This Row],[3]]),0),0)=0,INDEX(Table1[NAMA BARANG "JOYKO"],MATCH(ROW()-2,Table1[1])),"")</f>
        <v>1669</v>
      </c>
      <c r="F1576" s="2">
        <f ca="1">IF(Table1[4]="","",COUNT(F$2:F1575)+1)</f>
        <v>1544</v>
      </c>
      <c r="G1576" s="2" t="str">
        <f ca="1">CELL("FORMAT",Table1[7])</f>
        <v>G</v>
      </c>
      <c r="H1576" s="2"/>
      <c r="I1576" s="2"/>
      <c r="J1576" s="2"/>
      <c r="L1576">
        <f ca="1">INDEX(Table1[4],MATCH(ROW()-2,Table1[5]))</f>
        <v>1699</v>
      </c>
      <c r="M1576" t="str">
        <f ca="1">INDEX(Sheet1!A:A,Table2[[#This Row],[//]])</f>
        <v>Double Tape 6mmx15yards (Core Blue)</v>
      </c>
      <c r="N1576" t="str">
        <f ca="1">IF(INDEX(Sheet1!B:B,Table2[[#This Row],[//]])="","",INDEX(Sheet1!B:B,Table2[[#This Row],[//]]))</f>
        <v>48roll x 10pack</v>
      </c>
      <c r="O1576" s="4">
        <f ca="1">IF(INDEX(Sheet1!C:C,Table2[[#This Row],[//]])="","",INDEX(Sheet1!C:C,Table2[[#This Row],[//]]))</f>
        <v>1300</v>
      </c>
      <c r="P1576" s="2" t="str">
        <f ca="1">IF(INDEX(Sheet1!D:D,Table2[[#This Row],[//]])="","",INDEX(Sheet1!D:D,Table2[[#This Row],[//]]))</f>
        <v>roll</v>
      </c>
      <c r="Q1576" s="2" t="str">
        <f ca="1">IF(INDEX(Sheet1!E:E,Table2[[#This Row],[//]])="","",INDEX(Sheet1!E:E,Table2[[#This Row],[//]]))</f>
        <v>++</v>
      </c>
    </row>
    <row r="1577" spans="1:17" x14ac:dyDescent="0.25">
      <c r="A1577" s="2">
        <f>IF(OR(Sheet1!A1577=Table1[[#Headers],[NAMA BARANG "JOYKO"]],Sheet1!A1577=""),"",ROW(Sheet1!A1577))</f>
        <v>1577</v>
      </c>
      <c r="B1577" s="2">
        <f>IF(Table1[[#This Row],[NAMA BARANG "JOYKO"]]="","",COUNT(B$2:B1576)+1)</f>
        <v>1488</v>
      </c>
      <c r="C1577" s="2" t="str">
        <f>INDEX(Sheet1!A:A,INDEX(Table1[NAMA BARANG "JOYKO"],MATCH(ROW()-2,Table1[1])))</f>
        <v>Staples No.10S</v>
      </c>
      <c r="D1577" s="2" t="str">
        <f t="shared" si="24"/>
        <v>C2:C1576</v>
      </c>
      <c r="E1577" s="2">
        <f ca="1">IF(_xlfn.IFNA(MATCH(Table1[[#This Row],[2]],INDIRECT(Table1[[#This Row],[3]]),0),0)=0,INDEX(Table1[NAMA BARANG "JOYKO"],MATCH(ROW()-2,Table1[1])),"")</f>
        <v>1670</v>
      </c>
      <c r="F1577" s="2">
        <f ca="1">IF(Table1[4]="","",COUNT(F$2:F1576)+1)</f>
        <v>1545</v>
      </c>
      <c r="G1577" s="2" t="str">
        <f ca="1">CELL("FORMAT",Table1[7])</f>
        <v>G</v>
      </c>
      <c r="H1577" s="2"/>
      <c r="I1577" s="2"/>
      <c r="J1577" s="2"/>
      <c r="L1577">
        <f ca="1">INDEX(Table1[4],MATCH(ROW()-2,Table1[5]))</f>
        <v>1700</v>
      </c>
      <c r="M1577" t="str">
        <f ca="1">INDEX(Sheet1!A:A,Table2[[#This Row],[//]])</f>
        <v>Double Tape 12mmx15yards (Core Blue)</v>
      </c>
      <c r="N1577" t="str">
        <f ca="1">IF(INDEX(Sheet1!B:B,Table2[[#This Row],[//]])="","",INDEX(Sheet1!B:B,Table2[[#This Row],[//]]))</f>
        <v>24roll x 10pack</v>
      </c>
      <c r="O1577" s="4">
        <f ca="1">IF(INDEX(Sheet1!C:C,Table2[[#This Row],[//]])="","",INDEX(Sheet1!C:C,Table2[[#This Row],[//]]))</f>
        <v>2400</v>
      </c>
      <c r="P1577" s="2" t="str">
        <f ca="1">IF(INDEX(Sheet1!D:D,Table2[[#This Row],[//]])="","",INDEX(Sheet1!D:D,Table2[[#This Row],[//]]))</f>
        <v>roll</v>
      </c>
      <c r="Q1577" s="2" t="str">
        <f ca="1">IF(INDEX(Sheet1!E:E,Table2[[#This Row],[//]])="","",INDEX(Sheet1!E:E,Table2[[#This Row],[//]]))</f>
        <v>++</v>
      </c>
    </row>
    <row r="1578" spans="1:17" x14ac:dyDescent="0.25">
      <c r="A1578" s="2">
        <f>IF(OR(Sheet1!A1578=Table1[[#Headers],[NAMA BARANG "JOYKO"]],Sheet1!A1578=""),"",ROW(Sheet1!A1578))</f>
        <v>1578</v>
      </c>
      <c r="B1578" s="2">
        <f>IF(Table1[[#This Row],[NAMA BARANG "JOYKO"]]="","",COUNT(B$2:B1577)+1)</f>
        <v>1489</v>
      </c>
      <c r="C1578" s="2" t="str">
        <f>INDEX(Sheet1!A:A,INDEX(Table1[NAMA BARANG "JOYKO"],MATCH(ROW()-2,Table1[1])))</f>
        <v>Staples No.10N</v>
      </c>
      <c r="D1578" s="2" t="str">
        <f t="shared" si="24"/>
        <v>C2:C1577</v>
      </c>
      <c r="E1578" s="2">
        <f ca="1">IF(_xlfn.IFNA(MATCH(Table1[[#This Row],[2]],INDIRECT(Table1[[#This Row],[3]]),0),0)=0,INDEX(Table1[NAMA BARANG "JOYKO"],MATCH(ROW()-2,Table1[1])),"")</f>
        <v>1671</v>
      </c>
      <c r="F1578" s="2">
        <f ca="1">IF(Table1[4]="","",COUNT(F$2:F1577)+1)</f>
        <v>1546</v>
      </c>
      <c r="G1578" s="2" t="str">
        <f ca="1">CELL("FORMAT",Table1[7])</f>
        <v>G</v>
      </c>
      <c r="H1578" s="2"/>
      <c r="I1578" s="2"/>
      <c r="J1578" s="2"/>
      <c r="L1578">
        <f ca="1">INDEX(Table1[4],MATCH(ROW()-2,Table1[5]))</f>
        <v>1701</v>
      </c>
      <c r="M1578" t="str">
        <f ca="1">INDEX(Sheet1!A:A,Table2[[#This Row],[//]])</f>
        <v>Double Tape 24mmx15yards (Core Blue)</v>
      </c>
      <c r="N1578" t="str">
        <f ca="1">IF(INDEX(Sheet1!B:B,Table2[[#This Row],[//]])="","",INDEX(Sheet1!B:B,Table2[[#This Row],[//]]))</f>
        <v>12roll x 10pack</v>
      </c>
      <c r="O1578" s="4">
        <f ca="1">IF(INDEX(Sheet1!C:C,Table2[[#This Row],[//]])="","",INDEX(Sheet1!C:C,Table2[[#This Row],[//]]))</f>
        <v>4800</v>
      </c>
      <c r="P1578" s="2" t="str">
        <f ca="1">IF(INDEX(Sheet1!D:D,Table2[[#This Row],[//]])="","",INDEX(Sheet1!D:D,Table2[[#This Row],[//]]))</f>
        <v>roll</v>
      </c>
      <c r="Q1578" s="2" t="str">
        <f ca="1">IF(INDEX(Sheet1!E:E,Table2[[#This Row],[//]])="","",INDEX(Sheet1!E:E,Table2[[#This Row],[//]]))</f>
        <v>++</v>
      </c>
    </row>
    <row r="1579" spans="1:17" x14ac:dyDescent="0.25">
      <c r="A1579" s="2">
        <f>IF(OR(Sheet1!A1579=Table1[[#Headers],[NAMA BARANG "JOYKO"]],Sheet1!A1579=""),"",ROW(Sheet1!A1579))</f>
        <v>1579</v>
      </c>
      <c r="B1579" s="2">
        <f>IF(Table1[[#This Row],[NAMA BARANG "JOYKO"]]="","",COUNT(B$2:B1578)+1)</f>
        <v>1490</v>
      </c>
      <c r="C1579" s="2" t="str">
        <f>INDEX(Sheet1!A:A,INDEX(Table1[NAMA BARANG "JOYKO"],MATCH(ROW()-2,Table1[1])))</f>
        <v>Staples No.1006S (13/6)</v>
      </c>
      <c r="D1579" s="2" t="str">
        <f t="shared" si="24"/>
        <v>C2:C1578</v>
      </c>
      <c r="E1579" s="2">
        <f ca="1">IF(_xlfn.IFNA(MATCH(Table1[[#This Row],[2]],INDIRECT(Table1[[#This Row],[3]]),0),0)=0,INDEX(Table1[NAMA BARANG "JOYKO"],MATCH(ROW()-2,Table1[1])),"")</f>
        <v>1672</v>
      </c>
      <c r="F1579" s="2">
        <f ca="1">IF(Table1[4]="","",COUNT(F$2:F1578)+1)</f>
        <v>1547</v>
      </c>
      <c r="G1579" s="2" t="str">
        <f ca="1">CELL("FORMAT",Table1[7])</f>
        <v>G</v>
      </c>
      <c r="H1579" s="2"/>
      <c r="I1579" s="2"/>
      <c r="J1579" s="2"/>
      <c r="L1579">
        <f ca="1">INDEX(Table1[4],MATCH(ROW()-2,Table1[5]))</f>
        <v>1702</v>
      </c>
      <c r="M1579" t="str">
        <f ca="1">INDEX(Sheet1!A:A,Table2[[#This Row],[//]])</f>
        <v>Double Tape 48mmx15yards (Core Blue)</v>
      </c>
      <c r="N1579" t="str">
        <f ca="1">IF(INDEX(Sheet1!B:B,Table2[[#This Row],[//]])="","",INDEX(Sheet1!B:B,Table2[[#This Row],[//]]))</f>
        <v>6roll x 10pack</v>
      </c>
      <c r="O1579" s="4">
        <f ca="1">IF(INDEX(Sheet1!C:C,Table2[[#This Row],[//]])="","",INDEX(Sheet1!C:C,Table2[[#This Row],[//]]))</f>
        <v>9400</v>
      </c>
      <c r="P1579" s="2" t="str">
        <f ca="1">IF(INDEX(Sheet1!D:D,Table2[[#This Row],[//]])="","",INDEX(Sheet1!D:D,Table2[[#This Row],[//]]))</f>
        <v>roll</v>
      </c>
      <c r="Q1579" s="2" t="str">
        <f ca="1">IF(INDEX(Sheet1!E:E,Table2[[#This Row],[//]])="","",INDEX(Sheet1!E:E,Table2[[#This Row],[//]]))</f>
        <v>++</v>
      </c>
    </row>
    <row r="1580" spans="1:17" x14ac:dyDescent="0.25">
      <c r="A1580" s="2">
        <f>IF(OR(Sheet1!A1580=Table1[[#Headers],[NAMA BARANG "JOYKO"]],Sheet1!A1580=""),"",ROW(Sheet1!A1580))</f>
        <v>1580</v>
      </c>
      <c r="B1580" s="2">
        <f>IF(Table1[[#This Row],[NAMA BARANG "JOYKO"]]="","",COUNT(B$2:B1579)+1)</f>
        <v>1491</v>
      </c>
      <c r="C1580" s="2" t="str">
        <f>INDEX(Sheet1!A:A,INDEX(Table1[NAMA BARANG "JOYKO"],MATCH(ROW()-2,Table1[1])))</f>
        <v>Staples No.1008S</v>
      </c>
      <c r="D1580" s="2" t="str">
        <f t="shared" si="24"/>
        <v>C2:C1579</v>
      </c>
      <c r="E1580" s="2">
        <f ca="1">IF(_xlfn.IFNA(MATCH(Table1[[#This Row],[2]],INDIRECT(Table1[[#This Row],[3]]),0),0)=0,INDEX(Table1[NAMA BARANG "JOYKO"],MATCH(ROW()-2,Table1[1])),"")</f>
        <v>1673</v>
      </c>
      <c r="F1580" s="2">
        <f ca="1">IF(Table1[4]="","",COUNT(F$2:F1579)+1)</f>
        <v>1548</v>
      </c>
      <c r="G1580" s="2" t="str">
        <f ca="1">CELL("FORMAT",Table1[7])</f>
        <v>G</v>
      </c>
      <c r="H1580" s="2"/>
      <c r="I1580" s="2"/>
      <c r="J1580" s="2"/>
      <c r="L1580">
        <f ca="1">INDEX(Table1[4],MATCH(ROW()-2,Table1[5]))</f>
        <v>1703</v>
      </c>
      <c r="M1580" t="str">
        <f ca="1">INDEX(Sheet1!A:A,Table2[[#This Row],[//]])</f>
        <v>Double Tape 6mmx15yards DST-01</v>
      </c>
      <c r="N1580" t="str">
        <f ca="1">IF(INDEX(Sheet1!B:B,Table2[[#This Row],[//]])="","",INDEX(Sheet1!B:B,Table2[[#This Row],[//]]))</f>
        <v>48roll x 10pack</v>
      </c>
      <c r="O1580" s="4">
        <f ca="1">IF(INDEX(Sheet1!C:C,Table2[[#This Row],[//]])="","",INDEX(Sheet1!C:C,Table2[[#This Row],[//]]))</f>
        <v>1125</v>
      </c>
      <c r="P1580" s="2" t="str">
        <f ca="1">IF(INDEX(Sheet1!D:D,Table2[[#This Row],[//]])="","",INDEX(Sheet1!D:D,Table2[[#This Row],[//]]))</f>
        <v>roll</v>
      </c>
      <c r="Q1580" s="2" t="str">
        <f ca="1">IF(INDEX(Sheet1!E:E,Table2[[#This Row],[//]])="","",INDEX(Sheet1!E:E,Table2[[#This Row],[//]]))</f>
        <v>++</v>
      </c>
    </row>
    <row r="1581" spans="1:17" x14ac:dyDescent="0.25">
      <c r="A1581" s="2">
        <f>IF(OR(Sheet1!A1581=Table1[[#Headers],[NAMA BARANG "JOYKO"]],Sheet1!A1581=""),"",ROW(Sheet1!A1581))</f>
        <v>1581</v>
      </c>
      <c r="B1581" s="2">
        <f>IF(Table1[[#This Row],[NAMA BARANG "JOYKO"]]="","",COUNT(B$2:B1580)+1)</f>
        <v>1492</v>
      </c>
      <c r="C1581" s="2" t="str">
        <f>INDEX(Sheet1!A:A,INDEX(Table1[NAMA BARANG "JOYKO"],MATCH(ROW()-2,Table1[1])))</f>
        <v>Staples 1213S</v>
      </c>
      <c r="D1581" s="2" t="str">
        <f t="shared" si="24"/>
        <v>C2:C1580</v>
      </c>
      <c r="E1581" s="2">
        <f ca="1">IF(_xlfn.IFNA(MATCH(Table1[[#This Row],[2]],INDIRECT(Table1[[#This Row],[3]]),0),0)=0,INDEX(Table1[NAMA BARANG "JOYKO"],MATCH(ROW()-2,Table1[1])),"")</f>
        <v>1674</v>
      </c>
      <c r="F1581" s="2">
        <f ca="1">IF(Table1[4]="","",COUNT(F$2:F1580)+1)</f>
        <v>1549</v>
      </c>
      <c r="G1581" s="2" t="str">
        <f ca="1">CELL("FORMAT",Table1[7])</f>
        <v>G</v>
      </c>
      <c r="H1581" s="2"/>
      <c r="I1581" s="2"/>
      <c r="J1581" s="2"/>
      <c r="L1581">
        <f ca="1">INDEX(Table1[4],MATCH(ROW()-2,Table1[5]))</f>
        <v>1704</v>
      </c>
      <c r="M1581" t="str">
        <f ca="1">INDEX(Sheet1!A:A,Table2[[#This Row],[//]])</f>
        <v>Double Tape 12mmx15yards DST-01</v>
      </c>
      <c r="N1581" t="str">
        <f ca="1">IF(INDEX(Sheet1!B:B,Table2[[#This Row],[//]])="","",INDEX(Sheet1!B:B,Table2[[#This Row],[//]]))</f>
        <v>24roll x 10pack</v>
      </c>
      <c r="O1581" s="4">
        <f ca="1">IF(INDEX(Sheet1!C:C,Table2[[#This Row],[//]])="","",INDEX(Sheet1!C:C,Table2[[#This Row],[//]]))</f>
        <v>2125</v>
      </c>
      <c r="P1581" s="2" t="str">
        <f ca="1">IF(INDEX(Sheet1!D:D,Table2[[#This Row],[//]])="","",INDEX(Sheet1!D:D,Table2[[#This Row],[//]]))</f>
        <v>roll</v>
      </c>
      <c r="Q1581" s="2" t="str">
        <f ca="1">IF(INDEX(Sheet1!E:E,Table2[[#This Row],[//]])="","",INDEX(Sheet1!E:E,Table2[[#This Row],[//]]))</f>
        <v>++</v>
      </c>
    </row>
    <row r="1582" spans="1:17" x14ac:dyDescent="0.25">
      <c r="A1582" s="2">
        <f>IF(OR(Sheet1!A1582=Table1[[#Headers],[NAMA BARANG "JOYKO"]],Sheet1!A1582=""),"",ROW(Sheet1!A1582))</f>
        <v>1582</v>
      </c>
      <c r="B1582" s="2">
        <f>IF(Table1[[#This Row],[NAMA BARANG "JOYKO"]]="","",COUNT(B$2:B1581)+1)</f>
        <v>1493</v>
      </c>
      <c r="C1582" s="2" t="str">
        <f>INDEX(Sheet1!A:A,INDEX(Table1[NAMA BARANG "JOYKO"],MATCH(ROW()-2,Table1[1])))</f>
        <v>Staples 1210S</v>
      </c>
      <c r="D1582" s="2" t="str">
        <f t="shared" si="24"/>
        <v>C2:C1581</v>
      </c>
      <c r="E1582" s="2">
        <f ca="1">IF(_xlfn.IFNA(MATCH(Table1[[#This Row],[2]],INDIRECT(Table1[[#This Row],[3]]),0),0)=0,INDEX(Table1[NAMA BARANG "JOYKO"],MATCH(ROW()-2,Table1[1])),"")</f>
        <v>1675</v>
      </c>
      <c r="F1582" s="2">
        <f ca="1">IF(Table1[4]="","",COUNT(F$2:F1581)+1)</f>
        <v>1550</v>
      </c>
      <c r="G1582" s="2" t="str">
        <f ca="1">CELL("FORMAT",Table1[7])</f>
        <v>G</v>
      </c>
      <c r="H1582" s="2"/>
      <c r="I1582" s="2"/>
      <c r="J1582" s="2"/>
      <c r="L1582">
        <f ca="1">INDEX(Table1[4],MATCH(ROW()-2,Table1[5]))</f>
        <v>1709</v>
      </c>
      <c r="M1582" t="str">
        <f ca="1">INDEX(Sheet1!A:A,Table2[[#This Row],[//]])</f>
        <v>Double Tape 24mmx15yards DST-01</v>
      </c>
      <c r="N1582" t="str">
        <f ca="1">IF(INDEX(Sheet1!B:B,Table2[[#This Row],[//]])="","",INDEX(Sheet1!B:B,Table2[[#This Row],[//]]))</f>
        <v>12roll x 10pack</v>
      </c>
      <c r="O1582" s="4">
        <f ca="1">IF(INDEX(Sheet1!C:C,Table2[[#This Row],[//]])="","",INDEX(Sheet1!C:C,Table2[[#This Row],[//]]))</f>
        <v>4250</v>
      </c>
      <c r="P1582" s="2" t="str">
        <f ca="1">IF(INDEX(Sheet1!D:D,Table2[[#This Row],[//]])="","",INDEX(Sheet1!D:D,Table2[[#This Row],[//]]))</f>
        <v>roll</v>
      </c>
      <c r="Q1582" s="2" t="str">
        <f ca="1">IF(INDEX(Sheet1!E:E,Table2[[#This Row],[//]])="","",INDEX(Sheet1!E:E,Table2[[#This Row],[//]]))</f>
        <v>++</v>
      </c>
    </row>
    <row r="1583" spans="1:17" x14ac:dyDescent="0.25">
      <c r="A1583" s="2">
        <f>IF(OR(Sheet1!A1583=Table1[[#Headers],[NAMA BARANG "JOYKO"]],Sheet1!A1583=""),"",ROW(Sheet1!A1583))</f>
        <v>1583</v>
      </c>
      <c r="B1583" s="2">
        <f>IF(Table1[[#This Row],[NAMA BARANG "JOYKO"]]="","",COUNT(B$2:B1582)+1)</f>
        <v>1494</v>
      </c>
      <c r="C1583" s="2" t="str">
        <f>INDEX(Sheet1!A:A,INDEX(Table1[NAMA BARANG "JOYKO"],MATCH(ROW()-2,Table1[1])))</f>
        <v>Staples 1217S</v>
      </c>
      <c r="D1583" s="2" t="str">
        <f t="shared" si="24"/>
        <v>C2:C1582</v>
      </c>
      <c r="E1583" s="2">
        <f ca="1">IF(_xlfn.IFNA(MATCH(Table1[[#This Row],[2]],INDIRECT(Table1[[#This Row],[3]]),0),0)=0,INDEX(Table1[NAMA BARANG "JOYKO"],MATCH(ROW()-2,Table1[1])),"")</f>
        <v>1676</v>
      </c>
      <c r="F1583" s="2">
        <f ca="1">IF(Table1[4]="","",COUNT(F$2:F1582)+1)</f>
        <v>1551</v>
      </c>
      <c r="G1583" s="2" t="str">
        <f ca="1">CELL("FORMAT",Table1[7])</f>
        <v>G</v>
      </c>
      <c r="H1583" s="2"/>
      <c r="I1583" s="2"/>
      <c r="J1583" s="2"/>
      <c r="L1583">
        <f ca="1">INDEX(Table1[4],MATCH(ROW()-2,Table1[5]))</f>
        <v>1710</v>
      </c>
      <c r="M1583" t="str">
        <f ca="1">INDEX(Sheet1!A:A,Table2[[#This Row],[//]])</f>
        <v>Double Tape 48mmx15yards DST-01</v>
      </c>
      <c r="N1583" t="str">
        <f ca="1">IF(INDEX(Sheet1!B:B,Table2[[#This Row],[//]])="","",INDEX(Sheet1!B:B,Table2[[#This Row],[//]]))</f>
        <v>6roll x 10pack</v>
      </c>
      <c r="O1583" s="4">
        <f ca="1">IF(INDEX(Sheet1!C:C,Table2[[#This Row],[//]])="","",INDEX(Sheet1!C:C,Table2[[#This Row],[//]]))</f>
        <v>8500</v>
      </c>
      <c r="P1583" s="2" t="str">
        <f ca="1">IF(INDEX(Sheet1!D:D,Table2[[#This Row],[//]])="","",INDEX(Sheet1!D:D,Table2[[#This Row],[//]]))</f>
        <v>roll</v>
      </c>
      <c r="Q1583" s="2" t="str">
        <f ca="1">IF(INDEX(Sheet1!E:E,Table2[[#This Row],[//]])="","",INDEX(Sheet1!E:E,Table2[[#This Row],[//]]))</f>
        <v>++</v>
      </c>
    </row>
    <row r="1584" spans="1:17" x14ac:dyDescent="0.25">
      <c r="A1584" s="2">
        <f>IF(OR(Sheet1!A1584=Table1[[#Headers],[NAMA BARANG "JOYKO"]],Sheet1!A1584=""),"",ROW(Sheet1!A1584))</f>
        <v>1584</v>
      </c>
      <c r="B1584" s="2">
        <f>IF(Table1[[#This Row],[NAMA BARANG "JOYKO"]]="","",COUNT(B$2:B1583)+1)</f>
        <v>1495</v>
      </c>
      <c r="C1584" s="2" t="str">
        <f>INDEX(Sheet1!A:A,INDEX(Table1[NAMA BARANG "JOYKO"],MATCH(ROW()-2,Table1[1])))</f>
        <v>Staples Remover SR-51</v>
      </c>
      <c r="D1584" s="2" t="str">
        <f t="shared" si="24"/>
        <v>C2:C1583</v>
      </c>
      <c r="E1584" s="2">
        <f ca="1">IF(_xlfn.IFNA(MATCH(Table1[[#This Row],[2]],INDIRECT(Table1[[#This Row],[3]]),0),0)=0,INDEX(Table1[NAMA BARANG "JOYKO"],MATCH(ROW()-2,Table1[1])),"")</f>
        <v>1677</v>
      </c>
      <c r="F1584" s="2">
        <f ca="1">IF(Table1[4]="","",COUNT(F$2:F1583)+1)</f>
        <v>1552</v>
      </c>
      <c r="G1584" s="2" t="str">
        <f ca="1">CELL("FORMAT",Table1[7])</f>
        <v>G</v>
      </c>
      <c r="H1584" s="2"/>
      <c r="I1584" s="2"/>
      <c r="J1584" s="2"/>
      <c r="L1584">
        <f ca="1">INDEX(Table1[4],MATCH(ROW()-2,Table1[5]))</f>
        <v>1711</v>
      </c>
      <c r="M1584" t="str">
        <f ca="1">INDEX(Sheet1!A:A,Table2[[#This Row],[//]])</f>
        <v>Double Sided Foam Tape DFT-51</v>
      </c>
      <c r="N1584" t="str">
        <f ca="1">IF(INDEX(Sheet1!B:B,Table2[[#This Row],[//]])="","",INDEX(Sheet1!B:B,Table2[[#This Row],[//]]))</f>
        <v>12rolls x 9bxs</v>
      </c>
      <c r="O1584" s="4">
        <f ca="1">IF(INDEX(Sheet1!C:C,Table2[[#This Row],[//]])="","",INDEX(Sheet1!C:C,Table2[[#This Row],[//]]))</f>
        <v>6800</v>
      </c>
      <c r="P1584" s="2" t="str">
        <f ca="1">IF(INDEX(Sheet1!D:D,Table2[[#This Row],[//]])="","",INDEX(Sheet1!D:D,Table2[[#This Row],[//]]))</f>
        <v>roll</v>
      </c>
      <c r="Q1584" s="2" t="str">
        <f ca="1">IF(INDEX(Sheet1!E:E,Table2[[#This Row],[//]])="","",INDEX(Sheet1!E:E,Table2[[#This Row],[//]]))</f>
        <v>++</v>
      </c>
    </row>
    <row r="1585" spans="1:17" x14ac:dyDescent="0.25">
      <c r="A1585" s="2">
        <f>IF(OR(Sheet1!A1585=Table1[[#Headers],[NAMA BARANG "JOYKO"]],Sheet1!A1585=""),"",ROW(Sheet1!A1585))</f>
        <v>1585</v>
      </c>
      <c r="B1585" s="2">
        <f>IF(Table1[[#This Row],[NAMA BARANG "JOYKO"]]="","",COUNT(B$2:B1584)+1)</f>
        <v>1496</v>
      </c>
      <c r="C1585" s="2" t="str">
        <f>INDEX(Sheet1!A:A,INDEX(Table1[NAMA BARANG "JOYKO"],MATCH(ROW()-2,Table1[1])))</f>
        <v>Staples Remover SR-52</v>
      </c>
      <c r="D1585" s="2" t="str">
        <f t="shared" si="24"/>
        <v>C2:C1584</v>
      </c>
      <c r="E1585" s="2">
        <f ca="1">IF(_xlfn.IFNA(MATCH(Table1[[#This Row],[2]],INDIRECT(Table1[[#This Row],[3]]),0),0)=0,INDEX(Table1[NAMA BARANG "JOYKO"],MATCH(ROW()-2,Table1[1])),"")</f>
        <v>1678</v>
      </c>
      <c r="F1585" s="2">
        <f ca="1">IF(Table1[4]="","",COUNT(F$2:F1584)+1)</f>
        <v>1553</v>
      </c>
      <c r="G1585" s="2" t="str">
        <f ca="1">CELL("FORMAT",Table1[7])</f>
        <v>G</v>
      </c>
      <c r="H1585" s="2"/>
      <c r="I1585" s="2"/>
      <c r="J1585" s="2"/>
      <c r="L1585">
        <f ca="1">INDEX(Table1[4],MATCH(ROW()-2,Table1[5]))</f>
        <v>1712</v>
      </c>
      <c r="M1585" t="str">
        <f ca="1">INDEX(Sheet1!A:A,Table2[[#This Row],[//]])</f>
        <v>Double Sided Foam Tape DFT-52</v>
      </c>
      <c r="N1585" t="str">
        <f ca="1">IF(INDEX(Sheet1!B:B,Table2[[#This Row],[//]])="","",INDEX(Sheet1!B:B,Table2[[#This Row],[//]]))</f>
        <v>12rolls x 9bxs</v>
      </c>
      <c r="O1585" s="4">
        <f ca="1">IF(INDEX(Sheet1!C:C,Table2[[#This Row],[//]])="","",INDEX(Sheet1!C:C,Table2[[#This Row],[//]]))</f>
        <v>6800</v>
      </c>
      <c r="P1585" s="2" t="str">
        <f ca="1">IF(INDEX(Sheet1!D:D,Table2[[#This Row],[//]])="","",INDEX(Sheet1!D:D,Table2[[#This Row],[//]]))</f>
        <v>roll</v>
      </c>
      <c r="Q1585" s="2" t="str">
        <f ca="1">IF(INDEX(Sheet1!E:E,Table2[[#This Row],[//]])="","",INDEX(Sheet1!E:E,Table2[[#This Row],[//]]))</f>
        <v>++</v>
      </c>
    </row>
    <row r="1586" spans="1:17" x14ac:dyDescent="0.25">
      <c r="A1586" s="2">
        <f>IF(OR(Sheet1!A1586=Table1[[#Headers],[NAMA BARANG "JOYKO"]],Sheet1!A1586=""),"",ROW(Sheet1!A1586))</f>
        <v>1586</v>
      </c>
      <c r="B1586" s="2">
        <f>IF(Table1[[#This Row],[NAMA BARANG "JOYKO"]]="","",COUNT(B$2:B1585)+1)</f>
        <v>1497</v>
      </c>
      <c r="C1586" s="2" t="str">
        <f>INDEX(Sheet1!A:A,INDEX(Table1[NAMA BARANG "JOYKO"],MATCH(ROW()-2,Table1[1])))</f>
        <v>STOPWATCH</v>
      </c>
      <c r="D1586" s="2" t="str">
        <f t="shared" si="24"/>
        <v>C2:C1585</v>
      </c>
      <c r="E1586" s="2">
        <f ca="1">IF(_xlfn.IFNA(MATCH(Table1[[#This Row],[2]],INDIRECT(Table1[[#This Row],[3]]),0),0)=0,INDEX(Table1[NAMA BARANG "JOYKO"],MATCH(ROW()-2,Table1[1])),"")</f>
        <v>1679</v>
      </c>
      <c r="F1586" s="2">
        <f ca="1">IF(Table1[4]="","",COUNT(F$2:F1585)+1)</f>
        <v>1554</v>
      </c>
      <c r="G1586" s="2" t="str">
        <f ca="1">CELL("FORMAT",Table1[7])</f>
        <v>G</v>
      </c>
      <c r="H1586" s="2"/>
      <c r="I1586" s="2"/>
      <c r="J1586" s="2"/>
      <c r="L1586">
        <f ca="1">INDEX(Table1[4],MATCH(ROW()-2,Table1[5]))</f>
        <v>1713</v>
      </c>
      <c r="M1586" t="str">
        <f ca="1">INDEX(Sheet1!A:A,Table2[[#This Row],[//]])</f>
        <v>Masking Tape 24mmx20M</v>
      </c>
      <c r="N1586" t="str">
        <f ca="1">IF(INDEX(Sheet1!B:B,Table2[[#This Row],[//]])="","",INDEX(Sheet1!B:B,Table2[[#This Row],[//]]))</f>
        <v>12roll x 10pack</v>
      </c>
      <c r="O1586" s="4">
        <f ca="1">IF(INDEX(Sheet1!C:C,Table2[[#This Row],[//]])="","",INDEX(Sheet1!C:C,Table2[[#This Row],[//]]))</f>
        <v>5500</v>
      </c>
      <c r="P1586" s="2" t="str">
        <f ca="1">IF(INDEX(Sheet1!D:D,Table2[[#This Row],[//]])="","",INDEX(Sheet1!D:D,Table2[[#This Row],[//]]))</f>
        <v>roll</v>
      </c>
      <c r="Q1586" s="2" t="str">
        <f ca="1">IF(INDEX(Sheet1!E:E,Table2[[#This Row],[//]])="","",INDEX(Sheet1!E:E,Table2[[#This Row],[//]]))</f>
        <v>++</v>
      </c>
    </row>
    <row r="1587" spans="1:17" x14ac:dyDescent="0.25">
      <c r="A1587" s="2">
        <f>IF(OR(Sheet1!A1587=Table1[[#Headers],[NAMA BARANG "JOYKO"]],Sheet1!A1587=""),"",ROW(Sheet1!A1587))</f>
        <v>1587</v>
      </c>
      <c r="B1587" s="2">
        <f>IF(Table1[[#This Row],[NAMA BARANG "JOYKO"]]="","",COUNT(B$2:B1586)+1)</f>
        <v>1498</v>
      </c>
      <c r="C1587" s="2" t="str">
        <f>INDEX(Sheet1!A:A,INDEX(Table1[NAMA BARANG "JOYKO"],MATCH(ROW()-2,Table1[1])))</f>
        <v>Stopwatch SW-500</v>
      </c>
      <c r="D1587" s="2" t="str">
        <f t="shared" si="24"/>
        <v>C2:C1586</v>
      </c>
      <c r="E1587" s="2">
        <f ca="1">IF(_xlfn.IFNA(MATCH(Table1[[#This Row],[2]],INDIRECT(Table1[[#This Row],[3]]),0),0)=0,INDEX(Table1[NAMA BARANG "JOYKO"],MATCH(ROW()-2,Table1[1])),"")</f>
        <v>1680</v>
      </c>
      <c r="F1587" s="2">
        <f ca="1">IF(Table1[4]="","",COUNT(F$2:F1586)+1)</f>
        <v>1555</v>
      </c>
      <c r="G1587" s="2" t="str">
        <f ca="1">CELL("FORMAT",Table1[7])</f>
        <v>G</v>
      </c>
      <c r="H1587" s="2"/>
      <c r="I1587" s="2"/>
      <c r="J1587" s="2"/>
      <c r="L1587">
        <f ca="1">INDEX(Table1[4],MATCH(ROW()-2,Table1[5]))</f>
        <v>1714</v>
      </c>
      <c r="M1587" t="str">
        <f ca="1">INDEX(Sheet1!A:A,Table2[[#This Row],[//]])</f>
        <v>Masking Tape 48mmx20M</v>
      </c>
      <c r="N1587" t="str">
        <f ca="1">IF(INDEX(Sheet1!B:B,Table2[[#This Row],[//]])="","",INDEX(Sheet1!B:B,Table2[[#This Row],[//]]))</f>
        <v>6roll x 10pack</v>
      </c>
      <c r="O1587" s="4">
        <f ca="1">IF(INDEX(Sheet1!C:C,Table2[[#This Row],[//]])="","",INDEX(Sheet1!C:C,Table2[[#This Row],[//]]))</f>
        <v>11000</v>
      </c>
      <c r="P1587" s="2" t="str">
        <f ca="1">IF(INDEX(Sheet1!D:D,Table2[[#This Row],[//]])="","",INDEX(Sheet1!D:D,Table2[[#This Row],[//]]))</f>
        <v>roll</v>
      </c>
      <c r="Q1587" s="2" t="str">
        <f ca="1">IF(INDEX(Sheet1!E:E,Table2[[#This Row],[//]])="","",INDEX(Sheet1!E:E,Table2[[#This Row],[//]]))</f>
        <v>++</v>
      </c>
    </row>
    <row r="1588" spans="1:17" x14ac:dyDescent="0.25">
      <c r="A1588" s="2">
        <f>IF(OR(Sheet1!A1588=Table1[[#Headers],[NAMA BARANG "JOYKO"]],Sheet1!A1588=""),"",ROW(Sheet1!A1588))</f>
        <v>1588</v>
      </c>
      <c r="B1588" s="2">
        <f>IF(Table1[[#This Row],[NAMA BARANG "JOYKO"]]="","",COUNT(B$2:B1587)+1)</f>
        <v>1499</v>
      </c>
      <c r="C1588" s="2" t="str">
        <f>INDEX(Sheet1!A:A,INDEX(Table1[NAMA BARANG "JOYKO"],MATCH(ROW()-2,Table1[1])))</f>
        <v>TABLE</v>
      </c>
      <c r="D1588" s="2" t="str">
        <f t="shared" si="24"/>
        <v>C2:C1587</v>
      </c>
      <c r="E1588" s="2">
        <f ca="1">IF(_xlfn.IFNA(MATCH(Table1[[#This Row],[2]],INDIRECT(Table1[[#This Row],[3]]),0),0)=0,INDEX(Table1[NAMA BARANG "JOYKO"],MATCH(ROW()-2,Table1[1])),"")</f>
        <v>1681</v>
      </c>
      <c r="F1588" s="2">
        <f ca="1">IF(Table1[4]="","",COUNT(F$2:F1587)+1)</f>
        <v>1556</v>
      </c>
      <c r="G1588" s="2" t="str">
        <f ca="1">CELL("FORMAT",Table1[7])</f>
        <v>G</v>
      </c>
      <c r="H1588" s="2"/>
      <c r="I1588" s="2"/>
      <c r="J1588" s="2"/>
      <c r="L1588">
        <f ca="1">INDEX(Table1[4],MATCH(ROW()-2,Table1[5]))</f>
        <v>1715</v>
      </c>
      <c r="M1588" t="str">
        <f ca="1">INDEX(Sheet1!A:A,Table2[[#This Row],[//]])</f>
        <v>Nano Double Sided Tape NDST-1</v>
      </c>
      <c r="N1588" t="str">
        <f ca="1">IF(INDEX(Sheet1!B:B,Table2[[#This Row],[//]])="","",INDEX(Sheet1!B:B,Table2[[#This Row],[//]]))</f>
        <v>10rolls x 9bxs</v>
      </c>
      <c r="O1588" s="4">
        <f ca="1">IF(INDEX(Sheet1!C:C,Table2[[#This Row],[//]])="","",INDEX(Sheet1!C:C,Table2[[#This Row],[//]]))</f>
        <v>9800</v>
      </c>
      <c r="P1588" s="2" t="str">
        <f ca="1">IF(INDEX(Sheet1!D:D,Table2[[#This Row],[//]])="","",INDEX(Sheet1!D:D,Table2[[#This Row],[//]]))</f>
        <v>roll</v>
      </c>
      <c r="Q1588" s="2" t="str">
        <f ca="1">IF(INDEX(Sheet1!E:E,Table2[[#This Row],[//]])="","",INDEX(Sheet1!E:E,Table2[[#This Row],[//]]))</f>
        <v>++</v>
      </c>
    </row>
    <row r="1589" spans="1:17" x14ac:dyDescent="0.25">
      <c r="A1589" s="2">
        <f>IF(OR(Sheet1!A1589=Table1[[#Headers],[NAMA BARANG "JOYKO"]],Sheet1!A1589=""),"",ROW(Sheet1!A1589))</f>
        <v>1589</v>
      </c>
      <c r="B1589" s="2">
        <f>IF(Table1[[#This Row],[NAMA BARANG "JOYKO"]]="","",COUNT(B$2:B1588)+1)</f>
        <v>1500</v>
      </c>
      <c r="C1589" s="2" t="str">
        <f>INDEX(Sheet1!A:A,INDEX(Table1[NAMA BARANG "JOYKO"],MATCH(ROW()-2,Table1[1])))</f>
        <v>Foldable Table FTB-100 (Beige,Black,Brown)</v>
      </c>
      <c r="D1589" s="2" t="str">
        <f t="shared" si="24"/>
        <v>C2:C1588</v>
      </c>
      <c r="E1589" s="2">
        <f ca="1">IF(_xlfn.IFNA(MATCH(Table1[[#This Row],[2]],INDIRECT(Table1[[#This Row],[3]]),0),0)=0,INDEX(Table1[NAMA BARANG "JOYKO"],MATCH(ROW()-2,Table1[1])),"")</f>
        <v>1682</v>
      </c>
      <c r="F1589" s="2">
        <f ca="1">IF(Table1[4]="","",COUNT(F$2:F1588)+1)</f>
        <v>1557</v>
      </c>
      <c r="G1589" s="2" t="str">
        <f ca="1">CELL("FORMAT",Table1[7])</f>
        <v>G</v>
      </c>
      <c r="H1589" s="2"/>
      <c r="I1589" s="2"/>
      <c r="J1589" s="2"/>
      <c r="L1589">
        <f ca="1">INDEX(Table1[4],MATCH(ROW()-2,Table1[5]))</f>
        <v>1716</v>
      </c>
      <c r="M1589" t="str">
        <f ca="1">INDEX(Sheet1!A:A,Table2[[#This Row],[//]])</f>
        <v>Nano Double Sided Tape NDST-3</v>
      </c>
      <c r="N1589" t="str">
        <f ca="1">IF(INDEX(Sheet1!B:B,Table2[[#This Row],[//]])="","",INDEX(Sheet1!B:B,Table2[[#This Row],[//]]))</f>
        <v>10rolls x 9bxs</v>
      </c>
      <c r="O1589" s="4">
        <f ca="1">IF(INDEX(Sheet1!C:C,Table2[[#This Row],[//]])="","",INDEX(Sheet1!C:C,Table2[[#This Row],[//]]))</f>
        <v>29400</v>
      </c>
      <c r="P1589" s="2" t="str">
        <f ca="1">IF(INDEX(Sheet1!D:D,Table2[[#This Row],[//]])="","",INDEX(Sheet1!D:D,Table2[[#This Row],[//]]))</f>
        <v>roll</v>
      </c>
      <c r="Q1589" s="2" t="str">
        <f ca="1">IF(INDEX(Sheet1!E:E,Table2[[#This Row],[//]])="","",INDEX(Sheet1!E:E,Table2[[#This Row],[//]]))</f>
        <v>++</v>
      </c>
    </row>
    <row r="1590" spans="1:17" x14ac:dyDescent="0.25">
      <c r="A1590" s="2">
        <f>IF(OR(Sheet1!A1590=Table1[[#Headers],[NAMA BARANG "JOYKO"]],Sheet1!A1590=""),"",ROW(Sheet1!A1590))</f>
        <v>1590</v>
      </c>
      <c r="B1590" s="2">
        <f>IF(Table1[[#This Row],[NAMA BARANG "JOYKO"]]="","",COUNT(B$2:B1589)+1)</f>
        <v>1501</v>
      </c>
      <c r="C1590" s="2" t="str">
        <f>INDEX(Sheet1!A:A,INDEX(Table1[NAMA BARANG "JOYKO"],MATCH(ROW()-2,Table1[1])))</f>
        <v>Foldable Table FTB-101 (Beige,Blue,Pink)</v>
      </c>
      <c r="D1590" s="2" t="str">
        <f t="shared" si="24"/>
        <v>C2:C1589</v>
      </c>
      <c r="E1590" s="2">
        <f ca="1">IF(_xlfn.IFNA(MATCH(Table1[[#This Row],[2]],INDIRECT(Table1[[#This Row],[3]]),0),0)=0,INDEX(Table1[NAMA BARANG "JOYKO"],MATCH(ROW()-2,Table1[1])),"")</f>
        <v>1683</v>
      </c>
      <c r="F1590" s="2">
        <f ca="1">IF(Table1[4]="","",COUNT(F$2:F1589)+1)</f>
        <v>1558</v>
      </c>
      <c r="G1590" s="2" t="str">
        <f ca="1">CELL("FORMAT",Table1[7])</f>
        <v>G</v>
      </c>
      <c r="H1590" s="2"/>
      <c r="I1590" s="2"/>
      <c r="J1590" s="2"/>
      <c r="L1590">
        <f ca="1">INDEX(Table1[4],MATCH(ROW()-2,Table1[5]))</f>
        <v>1717</v>
      </c>
      <c r="M1590" t="str">
        <f ca="1">INDEX(Sheet1!A:A,Table2[[#This Row],[//]])</f>
        <v>Nano Double Sided Tape NDST-A01-20</v>
      </c>
      <c r="N1590" t="str">
        <f ca="1">IF(INDEX(Sheet1!B:B,Table2[[#This Row],[//]])="","",INDEX(Sheet1!B:B,Table2[[#This Row],[//]]))</f>
        <v>10rolls x 9bxs</v>
      </c>
      <c r="O1590" s="4">
        <f ca="1">IF(INDEX(Sheet1!C:C,Table2[[#This Row],[//]])="","",INDEX(Sheet1!C:C,Table2[[#This Row],[//]]))</f>
        <v>7600</v>
      </c>
      <c r="P1590" s="2" t="str">
        <f ca="1">IF(INDEX(Sheet1!D:D,Table2[[#This Row],[//]])="","",INDEX(Sheet1!D:D,Table2[[#This Row],[//]]))</f>
        <v>roll</v>
      </c>
      <c r="Q1590" s="2" t="str">
        <f ca="1">IF(INDEX(Sheet1!E:E,Table2[[#This Row],[//]])="","",INDEX(Sheet1!E:E,Table2[[#This Row],[//]]))</f>
        <v>++</v>
      </c>
    </row>
    <row r="1591" spans="1:17" x14ac:dyDescent="0.25">
      <c r="A1591" s="2">
        <f>IF(OR(Sheet1!A1591=Table1[[#Headers],[NAMA BARANG "JOYKO"]],Sheet1!A1591=""),"",ROW(Sheet1!A1591))</f>
        <v>1591</v>
      </c>
      <c r="B1591" s="2">
        <f>IF(Table1[[#This Row],[NAMA BARANG "JOYKO"]]="","",COUNT(B$2:B1590)+1)</f>
        <v>1502</v>
      </c>
      <c r="C1591" s="2" t="str">
        <f>INDEX(Sheet1!A:A,INDEX(Table1[NAMA BARANG "JOYKO"],MATCH(ROW()-2,Table1[1])))</f>
        <v>TAG GUN</v>
      </c>
      <c r="D1591" s="2" t="str">
        <f t="shared" si="24"/>
        <v>C2:C1590</v>
      </c>
      <c r="E1591" s="2">
        <f ca="1">IF(_xlfn.IFNA(MATCH(Table1[[#This Row],[2]],INDIRECT(Table1[[#This Row],[3]]),0),0)=0,INDEX(Table1[NAMA BARANG "JOYKO"],MATCH(ROW()-2,Table1[1])),"")</f>
        <v>1684</v>
      </c>
      <c r="F1591" s="2">
        <f ca="1">IF(Table1[4]="","",COUNT(F$2:F1590)+1)</f>
        <v>1559</v>
      </c>
      <c r="G1591" s="2" t="str">
        <f ca="1">CELL("FORMAT",Table1[7])</f>
        <v>G</v>
      </c>
      <c r="H1591" s="2"/>
      <c r="I1591" s="2"/>
      <c r="J1591" s="2"/>
      <c r="L1591">
        <f ca="1">INDEX(Table1[4],MATCH(ROW()-2,Table1[5]))</f>
        <v>1718</v>
      </c>
      <c r="M1591" t="str">
        <f ca="1">INDEX(Sheet1!A:A,Table2[[#This Row],[//]])</f>
        <v>Opp Tape OPP-1-50 (50M/54yards)</v>
      </c>
      <c r="N1591" t="str">
        <f ca="1">IF(INDEX(Sheet1!B:B,Table2[[#This Row],[//]])="","",INDEX(Sheet1!B:B,Table2[[#This Row],[//]]))</f>
        <v>6rolls x 12pack</v>
      </c>
      <c r="O1591" s="4">
        <f ca="1">IF(INDEX(Sheet1!C:C,Table2[[#This Row],[//]])="","",INDEX(Sheet1!C:C,Table2[[#This Row],[//]]))</f>
        <v>6500</v>
      </c>
      <c r="P1591" s="2" t="str">
        <f ca="1">IF(INDEX(Sheet1!D:D,Table2[[#This Row],[//]])="","",INDEX(Sheet1!D:D,Table2[[#This Row],[//]]))</f>
        <v>roll</v>
      </c>
      <c r="Q1591" s="2" t="str">
        <f ca="1">IF(INDEX(Sheet1!E:E,Table2[[#This Row],[//]])="","",INDEX(Sheet1!E:E,Table2[[#This Row],[//]]))</f>
        <v>++</v>
      </c>
    </row>
    <row r="1592" spans="1:17" x14ac:dyDescent="0.25">
      <c r="A1592" s="2">
        <f>IF(OR(Sheet1!A1592=Table1[[#Headers],[NAMA BARANG "JOYKO"]],Sheet1!A1592=""),"",ROW(Sheet1!A1592))</f>
        <v>1592</v>
      </c>
      <c r="B1592" s="2">
        <f>IF(Table1[[#This Row],[NAMA BARANG "JOYKO"]]="","",COUNT(B$2:B1591)+1)</f>
        <v>1503</v>
      </c>
      <c r="C1592" s="2" t="str">
        <f>INDEX(Sheet1!A:A,INDEX(Table1[NAMA BARANG "JOYKO"],MATCH(ROW()-2,Table1[1])))</f>
        <v>Tag Gun TG-600</v>
      </c>
      <c r="D1592" s="2" t="str">
        <f t="shared" si="24"/>
        <v>C2:C1591</v>
      </c>
      <c r="E1592" s="2">
        <f ca="1">IF(_xlfn.IFNA(MATCH(Table1[[#This Row],[2]],INDIRECT(Table1[[#This Row],[3]]),0),0)=0,INDEX(Table1[NAMA BARANG "JOYKO"],MATCH(ROW()-2,Table1[1])),"")</f>
        <v>1685</v>
      </c>
      <c r="F1592" s="2">
        <f ca="1">IF(Table1[4]="","",COUNT(F$2:F1591)+1)</f>
        <v>1560</v>
      </c>
      <c r="G1592" s="2" t="str">
        <f ca="1">CELL("FORMAT",Table1[7])</f>
        <v>G</v>
      </c>
      <c r="H1592" s="2"/>
      <c r="I1592" s="2"/>
      <c r="J1592" s="2"/>
      <c r="L1592">
        <f ca="1">INDEX(Table1[4],MATCH(ROW()-2,Table1[5]))</f>
        <v>1719</v>
      </c>
      <c r="M1592" t="str">
        <f ca="1">INDEX(Sheet1!A:A,Table2[[#This Row],[//]])</f>
        <v>Opp Tape OPP-1-80 (80M/87yards)</v>
      </c>
      <c r="N1592" t="str">
        <f ca="1">IF(INDEX(Sheet1!B:B,Table2[[#This Row],[//]])="","",INDEX(Sheet1!B:B,Table2[[#This Row],[//]]))</f>
        <v>6rolls x 12pack</v>
      </c>
      <c r="O1592" s="4">
        <f ca="1">IF(INDEX(Sheet1!C:C,Table2[[#This Row],[//]])="","",INDEX(Sheet1!C:C,Table2[[#This Row],[//]]))</f>
        <v>8600</v>
      </c>
      <c r="P1592" s="2" t="str">
        <f ca="1">IF(INDEX(Sheet1!D:D,Table2[[#This Row],[//]])="","",INDEX(Sheet1!D:D,Table2[[#This Row],[//]]))</f>
        <v>roll</v>
      </c>
      <c r="Q1592" s="2" t="str">
        <f ca="1">IF(INDEX(Sheet1!E:E,Table2[[#This Row],[//]])="","",INDEX(Sheet1!E:E,Table2[[#This Row],[//]]))</f>
        <v>++</v>
      </c>
    </row>
    <row r="1593" spans="1:17" x14ac:dyDescent="0.25">
      <c r="A1593" s="2">
        <f>IF(OR(Sheet1!A1593=Table1[[#Headers],[NAMA BARANG "JOYKO"]],Sheet1!A1593=""),"",ROW(Sheet1!A1593))</f>
        <v>1593</v>
      </c>
      <c r="B1593" s="2">
        <f>IF(Table1[[#This Row],[NAMA BARANG "JOYKO"]]="","",COUNT(B$2:B1592)+1)</f>
        <v>1504</v>
      </c>
      <c r="C1593" s="2" t="str">
        <f>INDEX(Sheet1!A:A,INDEX(Table1[NAMA BARANG "JOYKO"],MATCH(ROW()-2,Table1[1])))</f>
        <v>Tag Pin TPN-1</v>
      </c>
      <c r="D1593" s="2" t="str">
        <f t="shared" si="24"/>
        <v>C2:C1592</v>
      </c>
      <c r="E1593" s="2">
        <f ca="1">IF(_xlfn.IFNA(MATCH(Table1[[#This Row],[2]],INDIRECT(Table1[[#This Row],[3]]),0),0)=0,INDEX(Table1[NAMA BARANG "JOYKO"],MATCH(ROW()-2,Table1[1])),"")</f>
        <v>1686</v>
      </c>
      <c r="F1593" s="2">
        <f ca="1">IF(Table1[4]="","",COUNT(F$2:F1592)+1)</f>
        <v>1561</v>
      </c>
      <c r="G1593" s="2" t="str">
        <f ca="1">CELL("FORMAT",Table1[7])</f>
        <v>G</v>
      </c>
      <c r="H1593" s="2"/>
      <c r="I1593" s="2"/>
      <c r="J1593" s="2"/>
      <c r="L1593">
        <f ca="1">INDEX(Table1[4],MATCH(ROW()-2,Table1[5]))</f>
        <v>1720</v>
      </c>
      <c r="M1593" t="str">
        <f ca="1">INDEX(Sheet1!A:A,Table2[[#This Row],[//]])</f>
        <v>Opp Tape OPP-1-100 (100M/109yards)</v>
      </c>
      <c r="N1593" t="str">
        <f ca="1">IF(INDEX(Sheet1!B:B,Table2[[#This Row],[//]])="","",INDEX(Sheet1!B:B,Table2[[#This Row],[//]]))</f>
        <v>6rolls x 12pack</v>
      </c>
      <c r="O1593" s="4">
        <f ca="1">IF(INDEX(Sheet1!C:C,Table2[[#This Row],[//]])="","",INDEX(Sheet1!C:C,Table2[[#This Row],[//]]))</f>
        <v>11700</v>
      </c>
      <c r="P1593" s="2" t="str">
        <f ca="1">IF(INDEX(Sheet1!D:D,Table2[[#This Row],[//]])="","",INDEX(Sheet1!D:D,Table2[[#This Row],[//]]))</f>
        <v>roll</v>
      </c>
      <c r="Q1593" s="2" t="str">
        <f ca="1">IF(INDEX(Sheet1!E:E,Table2[[#This Row],[//]])="","",INDEX(Sheet1!E:E,Table2[[#This Row],[//]]))</f>
        <v>++</v>
      </c>
    </row>
    <row r="1594" spans="1:17" x14ac:dyDescent="0.25">
      <c r="A1594" s="2">
        <f>IF(OR(Sheet1!A1594=Table1[[#Headers],[NAMA BARANG "JOYKO"]],Sheet1!A1594=""),"",ROW(Sheet1!A1594))</f>
        <v>1594</v>
      </c>
      <c r="B1594" s="2">
        <f>IF(Table1[[#This Row],[NAMA BARANG "JOYKO"]]="","",COUNT(B$2:B1593)+1)</f>
        <v>1505</v>
      </c>
      <c r="C1594" s="2" t="str">
        <f>INDEX(Sheet1!A:A,INDEX(Table1[NAMA BARANG "JOYKO"],MATCH(ROW()-2,Table1[1])))</f>
        <v>Tag Pin TPN-0</v>
      </c>
      <c r="D1594" s="2" t="str">
        <f t="shared" si="24"/>
        <v>C2:C1593</v>
      </c>
      <c r="E1594" s="2">
        <f ca="1">IF(_xlfn.IFNA(MATCH(Table1[[#This Row],[2]],INDIRECT(Table1[[#This Row],[3]]),0),0)=0,INDEX(Table1[NAMA BARANG "JOYKO"],MATCH(ROW()-2,Table1[1])),"")</f>
        <v>1687</v>
      </c>
      <c r="F1594" s="2">
        <f ca="1">IF(Table1[4]="","",COUNT(F$2:F1593)+1)</f>
        <v>1562</v>
      </c>
      <c r="G1594" s="2" t="str">
        <f ca="1">CELL("FORMAT",Table1[7])</f>
        <v>G</v>
      </c>
      <c r="H1594" s="2"/>
      <c r="I1594" s="2"/>
      <c r="J1594" s="2"/>
      <c r="L1594">
        <f ca="1">INDEX(Table1[4],MATCH(ROW()-2,Table1[5]))</f>
        <v>1721</v>
      </c>
      <c r="M1594" t="str">
        <f ca="1">INDEX(Sheet1!A:A,Table2[[#This Row],[//]])</f>
        <v>Opp Tape OPP-2A-50 (50M/54yards)</v>
      </c>
      <c r="N1594" t="str">
        <f ca="1">IF(INDEX(Sheet1!B:B,Table2[[#This Row],[//]])="","",INDEX(Sheet1!B:B,Table2[[#This Row],[//]]))</f>
        <v>6rolls x 12pack</v>
      </c>
      <c r="O1594" s="4">
        <f ca="1">IF(INDEX(Sheet1!C:C,Table2[[#This Row],[//]])="","",INDEX(Sheet1!C:C,Table2[[#This Row],[//]]))</f>
        <v>6500</v>
      </c>
      <c r="P1594" s="2" t="str">
        <f ca="1">IF(INDEX(Sheet1!D:D,Table2[[#This Row],[//]])="","",INDEX(Sheet1!D:D,Table2[[#This Row],[//]]))</f>
        <v>roll</v>
      </c>
      <c r="Q1594" s="2" t="str">
        <f ca="1">IF(INDEX(Sheet1!E:E,Table2[[#This Row],[//]])="","",INDEX(Sheet1!E:E,Table2[[#This Row],[//]]))</f>
        <v>++</v>
      </c>
    </row>
    <row r="1595" spans="1:17" x14ac:dyDescent="0.25">
      <c r="A1595" s="2" t="str">
        <f>IF(OR(Sheet1!A1595=Table1[[#Headers],[NAMA BARANG "JOYKO"]],Sheet1!A1595=""),"",ROW(Sheet1!A1595))</f>
        <v/>
      </c>
      <c r="B1595" s="2" t="str">
        <f>IF(Table1[[#This Row],[NAMA BARANG "JOYKO"]]="","",COUNT(B$2:B1594)+1)</f>
        <v/>
      </c>
      <c r="C1595" s="2" t="str">
        <f>INDEX(Sheet1!A:A,INDEX(Table1[NAMA BARANG "JOYKO"],MATCH(ROW()-2,Table1[1])))</f>
        <v>Tag Pin TPN-A00</v>
      </c>
      <c r="D1595" s="2" t="str">
        <f t="shared" si="24"/>
        <v>C2:C1594</v>
      </c>
      <c r="E1595" s="2">
        <f ca="1">IF(_xlfn.IFNA(MATCH(Table1[[#This Row],[2]],INDIRECT(Table1[[#This Row],[3]]),0),0)=0,INDEX(Table1[NAMA BARANG "JOYKO"],MATCH(ROW()-2,Table1[1])),"")</f>
        <v>1688</v>
      </c>
      <c r="F1595" s="2">
        <f ca="1">IF(Table1[4]="","",COUNT(F$2:F1594)+1)</f>
        <v>1563</v>
      </c>
      <c r="G1595" s="2" t="str">
        <f ca="1">CELL("FORMAT",Table1[7])</f>
        <v>G</v>
      </c>
      <c r="H1595" s="2"/>
      <c r="I1595" s="2"/>
      <c r="J1595" s="2"/>
      <c r="L1595">
        <f ca="1">INDEX(Table1[4],MATCH(ROW()-2,Table1[5]))</f>
        <v>1722</v>
      </c>
      <c r="M1595" t="str">
        <f ca="1">INDEX(Sheet1!A:A,Table2[[#This Row],[//]])</f>
        <v>Opp Tape OPP-2A-80 (80M/87yards)</v>
      </c>
      <c r="N1595" t="str">
        <f ca="1">IF(INDEX(Sheet1!B:B,Table2[[#This Row],[//]])="","",INDEX(Sheet1!B:B,Table2[[#This Row],[//]]))</f>
        <v>6rolls x 12pack</v>
      </c>
      <c r="O1595" s="4">
        <f ca="1">IF(INDEX(Sheet1!C:C,Table2[[#This Row],[//]])="","",INDEX(Sheet1!C:C,Table2[[#This Row],[//]]))</f>
        <v>8600</v>
      </c>
      <c r="P1595" s="2" t="str">
        <f ca="1">IF(INDEX(Sheet1!D:D,Table2[[#This Row],[//]])="","",INDEX(Sheet1!D:D,Table2[[#This Row],[//]]))</f>
        <v>roll</v>
      </c>
      <c r="Q1595" s="2" t="str">
        <f ca="1">IF(INDEX(Sheet1!E:E,Table2[[#This Row],[//]])="","",INDEX(Sheet1!E:E,Table2[[#This Row],[//]]))</f>
        <v>++</v>
      </c>
    </row>
    <row r="1596" spans="1:17" x14ac:dyDescent="0.25">
      <c r="A1596" s="2" t="str">
        <f>IF(OR(Sheet1!A1596=Table1[[#Headers],[NAMA BARANG "JOYKO"]],Sheet1!A1596=""),"",ROW(Sheet1!A1596))</f>
        <v/>
      </c>
      <c r="B1596" s="2" t="str">
        <f>IF(Table1[[#This Row],[NAMA BARANG "JOYKO"]]="","",COUNT(B$2:B1595)+1)</f>
        <v/>
      </c>
      <c r="C1596" s="2" t="str">
        <f>INDEX(Sheet1!A:A,INDEX(Table1[NAMA BARANG "JOYKO"],MATCH(ROW()-2,Table1[1])))</f>
        <v>TAPE</v>
      </c>
      <c r="D1596" s="2" t="str">
        <f t="shared" si="24"/>
        <v>C2:C1595</v>
      </c>
      <c r="E1596" s="2">
        <f ca="1">IF(_xlfn.IFNA(MATCH(Table1[[#This Row],[2]],INDIRECT(Table1[[#This Row],[3]]),0),0)=0,INDEX(Table1[NAMA BARANG "JOYKO"],MATCH(ROW()-2,Table1[1])),"")</f>
        <v>1689</v>
      </c>
      <c r="F1596" s="2">
        <f ca="1">IF(Table1[4]="","",COUNT(F$2:F1595)+1)</f>
        <v>1564</v>
      </c>
      <c r="G1596" s="2" t="str">
        <f ca="1">CELL("FORMAT",Table1[7])</f>
        <v>G</v>
      </c>
      <c r="H1596" s="2"/>
      <c r="I1596" s="2"/>
      <c r="J1596" s="2"/>
      <c r="L1596">
        <f ca="1">INDEX(Table1[4],MATCH(ROW()-2,Table1[5]))</f>
        <v>1723</v>
      </c>
      <c r="M1596" t="str">
        <f ca="1">INDEX(Sheet1!A:A,Table2[[#This Row],[//]])</f>
        <v>Opp Tape OPP-2A-100 (100M/109yards)</v>
      </c>
      <c r="N1596" t="str">
        <f ca="1">IF(INDEX(Sheet1!B:B,Table2[[#This Row],[//]])="","",INDEX(Sheet1!B:B,Table2[[#This Row],[//]]))</f>
        <v>6rolls x 12pack</v>
      </c>
      <c r="O1596" s="4">
        <f ca="1">IF(INDEX(Sheet1!C:C,Table2[[#This Row],[//]])="","",INDEX(Sheet1!C:C,Table2[[#This Row],[//]]))</f>
        <v>11700</v>
      </c>
      <c r="P1596" s="2" t="str">
        <f ca="1">IF(INDEX(Sheet1!D:D,Table2[[#This Row],[//]])="","",INDEX(Sheet1!D:D,Table2[[#This Row],[//]]))</f>
        <v>roll</v>
      </c>
      <c r="Q1596" s="2" t="str">
        <f ca="1">IF(INDEX(Sheet1!E:E,Table2[[#This Row],[//]])="","",INDEX(Sheet1!E:E,Table2[[#This Row],[//]]))</f>
        <v>++</v>
      </c>
    </row>
    <row r="1597" spans="1:17" x14ac:dyDescent="0.25">
      <c r="A1597" s="2" t="str">
        <f>IF(OR(Sheet1!A1597=Table1[[#Headers],[NAMA BARANG "JOYKO"]],Sheet1!A1597=""),"",ROW(Sheet1!A1597))</f>
        <v/>
      </c>
      <c r="B1597" s="2" t="str">
        <f>IF(Table1[[#This Row],[NAMA BARANG "JOYKO"]]="","",COUNT(B$2:B1596)+1)</f>
        <v/>
      </c>
      <c r="C1597" s="2" t="str">
        <f>INDEX(Sheet1!A:A,INDEX(Table1[NAMA BARANG "JOYKO"],MATCH(ROW()-2,Table1[1])))</f>
        <v>Cloth Tape 24mmx15yards (Core Orange)</v>
      </c>
      <c r="D1597" s="2" t="str">
        <f t="shared" si="24"/>
        <v>C2:C1596</v>
      </c>
      <c r="E1597" s="2">
        <f ca="1">IF(_xlfn.IFNA(MATCH(Table1[[#This Row],[2]],INDIRECT(Table1[[#This Row],[3]]),0),0)=0,INDEX(Table1[NAMA BARANG "JOYKO"],MATCH(ROW()-2,Table1[1])),"")</f>
        <v>1690</v>
      </c>
      <c r="F1597" s="2">
        <f ca="1">IF(Table1[4]="","",COUNT(F$2:F1596)+1)</f>
        <v>1565</v>
      </c>
      <c r="G1597" s="2" t="str">
        <f ca="1">CELL("FORMAT",Table1[7])</f>
        <v>G</v>
      </c>
      <c r="H1597" s="2"/>
      <c r="I1597" s="2"/>
      <c r="J1597" s="2"/>
      <c r="L1597">
        <f ca="1">INDEX(Table1[4],MATCH(ROW()-2,Table1[5]))</f>
        <v>1724</v>
      </c>
      <c r="M1597" t="str">
        <f ca="1">INDEX(Sheet1!A:A,Table2[[#This Row],[//]])</f>
        <v>Opp Tape OPP-3FR-50 (48mmX50M)</v>
      </c>
      <c r="N1597" t="str">
        <f ca="1">IF(INDEX(Sheet1!B:B,Table2[[#This Row],[//]])="","",INDEX(Sheet1!B:B,Table2[[#This Row],[//]]))</f>
        <v>6rolls x 12pack</v>
      </c>
      <c r="O1597" s="4">
        <f ca="1">IF(INDEX(Sheet1!C:C,Table2[[#This Row],[//]])="","",INDEX(Sheet1!C:C,Table2[[#This Row],[//]]))</f>
        <v>11000</v>
      </c>
      <c r="P1597" s="2" t="str">
        <f ca="1">IF(INDEX(Sheet1!D:D,Table2[[#This Row],[//]])="","",INDEX(Sheet1!D:D,Table2[[#This Row],[//]]))</f>
        <v>roll</v>
      </c>
      <c r="Q1597" s="2" t="str">
        <f ca="1">IF(INDEX(Sheet1!E:E,Table2[[#This Row],[//]])="","",INDEX(Sheet1!E:E,Table2[[#This Row],[//]]))</f>
        <v>++</v>
      </c>
    </row>
    <row r="1598" spans="1:17" x14ac:dyDescent="0.25">
      <c r="A1598" s="2">
        <f>IF(OR(Sheet1!A1598=Table1[[#Headers],[NAMA BARANG "JOYKO"]],Sheet1!A1598=""),"",ROW(Sheet1!A1598))</f>
        <v>1598</v>
      </c>
      <c r="B1598" s="2">
        <f>IF(Table1[[#This Row],[NAMA BARANG "JOYKO"]]="","",COUNT(B$2:B1597)+1)</f>
        <v>1506</v>
      </c>
      <c r="C1598" s="2" t="str">
        <f>INDEX(Sheet1!A:A,INDEX(Table1[NAMA BARANG "JOYKO"],MATCH(ROW()-2,Table1[1])))</f>
        <v>Cloth Tape 36mmx15yards (Core Orange)</v>
      </c>
      <c r="D1598" s="2" t="str">
        <f t="shared" si="24"/>
        <v>C2:C1597</v>
      </c>
      <c r="E1598" s="2">
        <f ca="1">IF(_xlfn.IFNA(MATCH(Table1[[#This Row],[2]],INDIRECT(Table1[[#This Row],[3]]),0),0)=0,INDEX(Table1[NAMA BARANG "JOYKO"],MATCH(ROW()-2,Table1[1])),"")</f>
        <v>1691</v>
      </c>
      <c r="F1598" s="2">
        <f ca="1">IF(Table1[4]="","",COUNT(F$2:F1597)+1)</f>
        <v>1566</v>
      </c>
      <c r="G1598" s="2" t="str">
        <f ca="1">CELL("FORMAT",Table1[7])</f>
        <v>G</v>
      </c>
      <c r="H1598" s="2"/>
      <c r="I1598" s="2"/>
      <c r="J1598" s="2"/>
      <c r="L1598">
        <f ca="1">INDEX(Table1[4],MATCH(ROW()-2,Table1[5]))</f>
        <v>1725</v>
      </c>
      <c r="M1598" t="str">
        <f ca="1">INDEX(Sheet1!A:A,Table2[[#This Row],[//]])</f>
        <v>Opp Tape OPP-4FR-50 (48mmX50M)</v>
      </c>
      <c r="N1598" t="str">
        <f ca="1">IF(INDEX(Sheet1!B:B,Table2[[#This Row],[//]])="","",INDEX(Sheet1!B:B,Table2[[#This Row],[//]]))</f>
        <v>6rolls x 12pack</v>
      </c>
      <c r="O1598" s="4">
        <f ca="1">IF(INDEX(Sheet1!C:C,Table2[[#This Row],[//]])="","",INDEX(Sheet1!C:C,Table2[[#This Row],[//]]))</f>
        <v>8600</v>
      </c>
      <c r="P1598" s="2" t="str">
        <f ca="1">IF(INDEX(Sheet1!D:D,Table2[[#This Row],[//]])="","",INDEX(Sheet1!D:D,Table2[[#This Row],[//]]))</f>
        <v>roll</v>
      </c>
      <c r="Q1598" s="2" t="str">
        <f ca="1">IF(INDEX(Sheet1!E:E,Table2[[#This Row],[//]])="","",INDEX(Sheet1!E:E,Table2[[#This Row],[//]]))</f>
        <v>++</v>
      </c>
    </row>
    <row r="1599" spans="1:17" x14ac:dyDescent="0.25">
      <c r="A1599" s="2">
        <f>IF(OR(Sheet1!A1599=Table1[[#Headers],[NAMA BARANG "JOYKO"]],Sheet1!A1599=""),"",ROW(Sheet1!A1599))</f>
        <v>1599</v>
      </c>
      <c r="B1599" s="2">
        <f>IF(Table1[[#This Row],[NAMA BARANG "JOYKO"]]="","",COUNT(B$2:B1598)+1)</f>
        <v>1507</v>
      </c>
      <c r="C1599" s="2" t="str">
        <f>INDEX(Sheet1!A:A,INDEX(Table1[NAMA BARANG "JOYKO"],MATCH(ROW()-2,Table1[1])))</f>
        <v>Cloth Tape 48mmx15yards (Core Orange)</v>
      </c>
      <c r="D1599" s="2" t="str">
        <f t="shared" si="24"/>
        <v>C2:C1598</v>
      </c>
      <c r="E1599" s="2">
        <f ca="1">IF(_xlfn.IFNA(MATCH(Table1[[#This Row],[2]],INDIRECT(Table1[[#This Row],[3]]),0),0)=0,INDEX(Table1[NAMA BARANG "JOYKO"],MATCH(ROW()-2,Table1[1])),"")</f>
        <v>1692</v>
      </c>
      <c r="F1599" s="2">
        <f ca="1">IF(Table1[4]="","",COUNT(F$2:F1598)+1)</f>
        <v>1567</v>
      </c>
      <c r="G1599" s="2" t="str">
        <f ca="1">CELL("FORMAT",Table1[7])</f>
        <v>G</v>
      </c>
      <c r="H1599" s="2"/>
      <c r="I1599" s="2"/>
      <c r="J1599" s="2"/>
      <c r="L1599">
        <f ca="1">INDEX(Table1[4],MATCH(ROW()-2,Table1[5]))</f>
        <v>1726</v>
      </c>
      <c r="M1599" t="str">
        <f ca="1">INDEX(Sheet1!A:A,Table2[[#This Row],[//]])</f>
        <v>Stationery Tape STT-30 (12mm x 33M)</v>
      </c>
      <c r="N1599" t="str">
        <f ca="1">IF(INDEX(Sheet1!B:B,Table2[[#This Row],[//]])="","",INDEX(Sheet1!B:B,Table2[[#This Row],[//]]))</f>
        <v>12rolls x 60pack</v>
      </c>
      <c r="O1599" s="4">
        <f ca="1">IF(INDEX(Sheet1!C:C,Table2[[#This Row],[//]])="","",INDEX(Sheet1!C:C,Table2[[#This Row],[//]]))</f>
        <v>1125</v>
      </c>
      <c r="P1599" s="2" t="str">
        <f ca="1">IF(INDEX(Sheet1!D:D,Table2[[#This Row],[//]])="","",INDEX(Sheet1!D:D,Table2[[#This Row],[//]]))</f>
        <v>roll</v>
      </c>
      <c r="Q1599" s="2" t="str">
        <f ca="1">IF(INDEX(Sheet1!E:E,Table2[[#This Row],[//]])="","",INDEX(Sheet1!E:E,Table2[[#This Row],[//]]))</f>
        <v>++</v>
      </c>
    </row>
    <row r="1600" spans="1:17" x14ac:dyDescent="0.25">
      <c r="A1600" s="2">
        <f>IF(OR(Sheet1!A1600=Table1[[#Headers],[NAMA BARANG "JOYKO"]],Sheet1!A1600=""),"",ROW(Sheet1!A1600))</f>
        <v>1600</v>
      </c>
      <c r="B1600" s="2">
        <f>IF(Table1[[#This Row],[NAMA BARANG "JOYKO"]]="","",COUNT(B$2:B1599)+1)</f>
        <v>1508</v>
      </c>
      <c r="C1600" s="2" t="str">
        <f>INDEX(Sheet1!A:A,INDEX(Table1[NAMA BARANG "JOYKO"],MATCH(ROW()-2,Table1[1])))</f>
        <v>Cloth Tape 24mmx12yards (Core Blue)</v>
      </c>
      <c r="D1600" s="2" t="str">
        <f t="shared" si="24"/>
        <v>C2:C1599</v>
      </c>
      <c r="E1600" s="2">
        <f ca="1">IF(_xlfn.IFNA(MATCH(Table1[[#This Row],[2]],INDIRECT(Table1[[#This Row],[3]]),0),0)=0,INDEX(Table1[NAMA BARANG "JOYKO"],MATCH(ROW()-2,Table1[1])),"")</f>
        <v>1693</v>
      </c>
      <c r="F1600" s="2">
        <f ca="1">IF(Table1[4]="","",COUNT(F$2:F1599)+1)</f>
        <v>1568</v>
      </c>
      <c r="G1600" s="2" t="str">
        <f ca="1">CELL("FORMAT",Table1[7])</f>
        <v>G</v>
      </c>
      <c r="H1600" s="2"/>
      <c r="I1600" s="2"/>
      <c r="J1600" s="2"/>
      <c r="L1600">
        <f ca="1">INDEX(Table1[4],MATCH(ROW()-2,Table1[5]))</f>
        <v>1727</v>
      </c>
      <c r="M1600" t="str">
        <f ca="1">INDEX(Sheet1!A:A,Table2[[#This Row],[//]])</f>
        <v>Stationery Tape STT-31 (12mm x 45M)</v>
      </c>
      <c r="N1600" t="str">
        <f ca="1">IF(INDEX(Sheet1!B:B,Table2[[#This Row],[//]])="","",INDEX(Sheet1!B:B,Table2[[#This Row],[//]]))</f>
        <v>12rolls x 24bxs</v>
      </c>
      <c r="O1600" s="4">
        <f ca="1">IF(INDEX(Sheet1!C:C,Table2[[#This Row],[//]])="","",INDEX(Sheet1!C:C,Table2[[#This Row],[//]]))</f>
        <v>2450</v>
      </c>
      <c r="P1600" s="2" t="str">
        <f ca="1">IF(INDEX(Sheet1!D:D,Table2[[#This Row],[//]])="","",INDEX(Sheet1!D:D,Table2[[#This Row],[//]]))</f>
        <v>roll</v>
      </c>
      <c r="Q1600" s="2" t="str">
        <f ca="1">IF(INDEX(Sheet1!E:E,Table2[[#This Row],[//]])="","",INDEX(Sheet1!E:E,Table2[[#This Row],[//]]))</f>
        <v>++</v>
      </c>
    </row>
    <row r="1601" spans="1:17" x14ac:dyDescent="0.25">
      <c r="A1601" s="2">
        <f>IF(OR(Sheet1!A1601=Table1[[#Headers],[NAMA BARANG "JOYKO"]],Sheet1!A1601=""),"",ROW(Sheet1!A1601))</f>
        <v>1601</v>
      </c>
      <c r="B1601" s="2">
        <f>IF(Table1[[#This Row],[NAMA BARANG "JOYKO"]]="","",COUNT(B$2:B1600)+1)</f>
        <v>1509</v>
      </c>
      <c r="C1601" s="2" t="str">
        <f>INDEX(Sheet1!A:A,INDEX(Table1[NAMA BARANG "JOYKO"],MATCH(ROW()-2,Table1[1])))</f>
        <v>Cloth Tape 36mmx12yards (Core Blue)</v>
      </c>
      <c r="D1601" s="2" t="str">
        <f t="shared" si="24"/>
        <v>C2:C1600</v>
      </c>
      <c r="E1601" s="2">
        <f ca="1">IF(_xlfn.IFNA(MATCH(Table1[[#This Row],[2]],INDIRECT(Table1[[#This Row],[3]]),0),0)=0,INDEX(Table1[NAMA BARANG "JOYKO"],MATCH(ROW()-2,Table1[1])),"")</f>
        <v>1694</v>
      </c>
      <c r="F1601" s="2">
        <f ca="1">IF(Table1[4]="","",COUNT(F$2:F1600)+1)</f>
        <v>1569</v>
      </c>
      <c r="G1601" s="2" t="str">
        <f ca="1">CELL("FORMAT",Table1[7])</f>
        <v>G</v>
      </c>
      <c r="H1601" s="2"/>
      <c r="I1601" s="2"/>
      <c r="J1601" s="2"/>
      <c r="L1601">
        <f ca="1">INDEX(Table1[4],MATCH(ROW()-2,Table1[5]))</f>
        <v>1728</v>
      </c>
      <c r="M1601" t="str">
        <f ca="1">INDEX(Sheet1!A:A,Table2[[#This Row],[//]])</f>
        <v>Stationery Tape STT-32 (24mm x 45M)</v>
      </c>
      <c r="N1601" t="str">
        <f ca="1">IF(INDEX(Sheet1!B:B,Table2[[#This Row],[//]])="","",INDEX(Sheet1!B:B,Table2[[#This Row],[//]]))</f>
        <v>6rolls x 24bxs</v>
      </c>
      <c r="O1601" s="4">
        <f ca="1">IF(INDEX(Sheet1!C:C,Table2[[#This Row],[//]])="","",INDEX(Sheet1!C:C,Table2[[#This Row],[//]]))</f>
        <v>4500</v>
      </c>
      <c r="P1601" s="2" t="str">
        <f ca="1">IF(INDEX(Sheet1!D:D,Table2[[#This Row],[//]])="","",INDEX(Sheet1!D:D,Table2[[#This Row],[//]]))</f>
        <v>roll</v>
      </c>
      <c r="Q1601" s="2" t="str">
        <f ca="1">IF(INDEX(Sheet1!E:E,Table2[[#This Row],[//]])="","",INDEX(Sheet1!E:E,Table2[[#This Row],[//]]))</f>
        <v>++</v>
      </c>
    </row>
    <row r="1602" spans="1:17" x14ac:dyDescent="0.25">
      <c r="A1602" s="2">
        <f>IF(OR(Sheet1!A1602=Table1[[#Headers],[NAMA BARANG "JOYKO"]],Sheet1!A1602=""),"",ROW(Sheet1!A1602))</f>
        <v>1602</v>
      </c>
      <c r="B1602" s="2">
        <f>IF(Table1[[#This Row],[NAMA BARANG "JOYKO"]]="","",COUNT(B$2:B1601)+1)</f>
        <v>1510</v>
      </c>
      <c r="C1602" s="2" t="str">
        <f>INDEX(Sheet1!A:A,INDEX(Table1[NAMA BARANG "JOYKO"],MATCH(ROW()-2,Table1[1])))</f>
        <v>Cloth Tape 48mmx12yards (Core Blue)</v>
      </c>
      <c r="D1602" s="2" t="str">
        <f t="shared" si="24"/>
        <v>C2:C1601</v>
      </c>
      <c r="E1602" s="2">
        <f ca="1">IF(_xlfn.IFNA(MATCH(Table1[[#This Row],[2]],INDIRECT(Table1[[#This Row],[3]]),0),0)=0,INDEX(Table1[NAMA BARANG "JOYKO"],MATCH(ROW()-2,Table1[1])),"")</f>
        <v>1695</v>
      </c>
      <c r="F1602" s="2">
        <f ca="1">IF(Table1[4]="","",COUNT(F$2:F1601)+1)</f>
        <v>1570</v>
      </c>
      <c r="G1602" s="2" t="str">
        <f ca="1">CELL("FORMAT",Table1[7])</f>
        <v>G</v>
      </c>
      <c r="H1602" s="2"/>
      <c r="I1602" s="2"/>
      <c r="J1602" s="2"/>
      <c r="L1602">
        <f ca="1">INDEX(Table1[4],MATCH(ROW()-2,Table1[5]))</f>
        <v>1729</v>
      </c>
      <c r="M1602" t="str">
        <f ca="1">INDEX(Sheet1!A:A,Table2[[#This Row],[//]])</f>
        <v>Stationery Tape STT-31-R12 (12mm x 45M)</v>
      </c>
      <c r="N1602" t="str">
        <f ca="1">IF(INDEX(Sheet1!B:B,Table2[[#This Row],[//]])="","",INDEX(Sheet1!B:B,Table2[[#This Row],[//]]))</f>
        <v>12rolls x 24pack</v>
      </c>
      <c r="O1602" s="4">
        <f ca="1">IF(INDEX(Sheet1!C:C,Table2[[#This Row],[//]])="","",INDEX(Sheet1!C:C,Table2[[#This Row],[//]]))</f>
        <v>1650</v>
      </c>
      <c r="P1602" s="2" t="str">
        <f ca="1">IF(INDEX(Sheet1!D:D,Table2[[#This Row],[//]])="","",INDEX(Sheet1!D:D,Table2[[#This Row],[//]]))</f>
        <v>roll</v>
      </c>
      <c r="Q1602" s="2" t="str">
        <f ca="1">IF(INDEX(Sheet1!E:E,Table2[[#This Row],[//]])="","",INDEX(Sheet1!E:E,Table2[[#This Row],[//]]))</f>
        <v>++</v>
      </c>
    </row>
    <row r="1603" spans="1:17" x14ac:dyDescent="0.25">
      <c r="A1603" s="2">
        <f>IF(OR(Sheet1!A1603=Table1[[#Headers],[NAMA BARANG "JOYKO"]],Sheet1!A1603=""),"",ROW(Sheet1!A1603))</f>
        <v>1603</v>
      </c>
      <c r="B1603" s="2">
        <f>IF(Table1[[#This Row],[NAMA BARANG "JOYKO"]]="","",COUNT(B$2:B1602)+1)</f>
        <v>1511</v>
      </c>
      <c r="C1603" s="2" t="str">
        <f>INDEX(Sheet1!A:A,INDEX(Table1[NAMA BARANG "JOYKO"],MATCH(ROW()-2,Table1[1])))</f>
        <v xml:space="preserve">Cloth Tape CLT-03 24mmx10m </v>
      </c>
      <c r="D1603" s="2" t="str">
        <f t="shared" ref="D1603:D1666" si="25">"C"&amp;2&amp;":C"&amp;ROW()-1</f>
        <v>C2:C1602</v>
      </c>
      <c r="E1603" s="2">
        <f ca="1">IF(_xlfn.IFNA(MATCH(Table1[[#This Row],[2]],INDIRECT(Table1[[#This Row],[3]]),0),0)=0,INDEX(Table1[NAMA BARANG "JOYKO"],MATCH(ROW()-2,Table1[1])),"")</f>
        <v>1696</v>
      </c>
      <c r="F1603" s="2">
        <f ca="1">IF(Table1[4]="","",COUNT(F$2:F1602)+1)</f>
        <v>1571</v>
      </c>
      <c r="G1603" s="2" t="str">
        <f ca="1">CELL("FORMAT",Table1[7])</f>
        <v>G</v>
      </c>
      <c r="H1603" s="2"/>
      <c r="I1603" s="2"/>
      <c r="J1603" s="2"/>
      <c r="L1603">
        <f ca="1">INDEX(Table1[4],MATCH(ROW()-2,Table1[5]))</f>
        <v>1730</v>
      </c>
      <c r="M1603" t="str">
        <f ca="1">INDEX(Sheet1!A:A,Table2[[#This Row],[//]])</f>
        <v>Stationery Tape STT-32-R6 (24mm x 45M)</v>
      </c>
      <c r="N1603" t="str">
        <f ca="1">IF(INDEX(Sheet1!B:B,Table2[[#This Row],[//]])="","",INDEX(Sheet1!B:B,Table2[[#This Row],[//]]))</f>
        <v>6rolls x 24pack</v>
      </c>
      <c r="O1603" s="4">
        <f ca="1">IF(INDEX(Sheet1!C:C,Table2[[#This Row],[//]])="","",INDEX(Sheet1!C:C,Table2[[#This Row],[//]]))</f>
        <v>3300</v>
      </c>
      <c r="P1603" s="2" t="str">
        <f ca="1">IF(INDEX(Sheet1!D:D,Table2[[#This Row],[//]])="","",INDEX(Sheet1!D:D,Table2[[#This Row],[//]]))</f>
        <v>roll</v>
      </c>
      <c r="Q1603" s="2" t="str">
        <f ca="1">IF(INDEX(Sheet1!E:E,Table2[[#This Row],[//]])="","",INDEX(Sheet1!E:E,Table2[[#This Row],[//]]))</f>
        <v>++</v>
      </c>
    </row>
    <row r="1604" spans="1:17" x14ac:dyDescent="0.25">
      <c r="A1604" s="2">
        <f>IF(OR(Sheet1!A1604=Table1[[#Headers],[NAMA BARANG "JOYKO"]],Sheet1!A1604=""),"",ROW(Sheet1!A1604))</f>
        <v>1604</v>
      </c>
      <c r="B1604" s="2">
        <f>IF(Table1[[#This Row],[NAMA BARANG "JOYKO"]]="","",COUNT(B$2:B1603)+1)</f>
        <v>1512</v>
      </c>
      <c r="C1604" s="2" t="str">
        <f>INDEX(Sheet1!A:A,INDEX(Table1[NAMA BARANG "JOYKO"],MATCH(ROW()-2,Table1[1])))</f>
        <v xml:space="preserve">Cloth Tape CLT-03 36mmx10m </v>
      </c>
      <c r="D1604" s="2" t="str">
        <f t="shared" si="25"/>
        <v>C2:C1603</v>
      </c>
      <c r="E1604" s="2">
        <f ca="1">IF(_xlfn.IFNA(MATCH(Table1[[#This Row],[2]],INDIRECT(Table1[[#This Row],[3]]),0),0)=0,INDEX(Table1[NAMA BARANG "JOYKO"],MATCH(ROW()-2,Table1[1])),"")</f>
        <v>1697</v>
      </c>
      <c r="F1604" s="2">
        <f ca="1">IF(Table1[4]="","",COUNT(F$2:F1603)+1)</f>
        <v>1572</v>
      </c>
      <c r="G1604" s="2" t="str">
        <f ca="1">CELL("FORMAT",Table1[7])</f>
        <v>G</v>
      </c>
      <c r="H1604" s="2"/>
      <c r="I1604" s="2"/>
      <c r="J1604" s="2"/>
      <c r="L1604">
        <f ca="1">INDEX(Table1[4],MATCH(ROW()-2,Table1[5]))</f>
        <v>1731</v>
      </c>
      <c r="M1604" t="str">
        <f ca="1">INDEX(Sheet1!A:A,Table2[[#This Row],[//]])</f>
        <v>Washi Tape WT-100 (15mm x 3M)</v>
      </c>
      <c r="N1604" t="str">
        <f ca="1">IF(INDEX(Sheet1!B:B,Table2[[#This Row],[//]])="","",INDEX(Sheet1!B:B,Table2[[#This Row],[//]]))</f>
        <v>24set x 4bxs</v>
      </c>
      <c r="O1604" s="4">
        <f ca="1">IF(INDEX(Sheet1!C:C,Table2[[#This Row],[//]])="","",INDEX(Sheet1!C:C,Table2[[#This Row],[//]]))</f>
        <v>18100</v>
      </c>
      <c r="P1604" s="2" t="str">
        <f ca="1">IF(INDEX(Sheet1!D:D,Table2[[#This Row],[//]])="","",INDEX(Sheet1!D:D,Table2[[#This Row],[//]]))</f>
        <v>set</v>
      </c>
      <c r="Q1604" s="2" t="str">
        <f ca="1">IF(INDEX(Sheet1!E:E,Table2[[#This Row],[//]])="","",INDEX(Sheet1!E:E,Table2[[#This Row],[//]]))</f>
        <v>++</v>
      </c>
    </row>
    <row r="1605" spans="1:17" x14ac:dyDescent="0.25">
      <c r="A1605" s="2">
        <f>IF(OR(Sheet1!A1605=Table1[[#Headers],[NAMA BARANG "JOYKO"]],Sheet1!A1605=""),"",ROW(Sheet1!A1605))</f>
        <v>1605</v>
      </c>
      <c r="B1605" s="2">
        <f>IF(Table1[[#This Row],[NAMA BARANG "JOYKO"]]="","",COUNT(B$2:B1604)+1)</f>
        <v>1513</v>
      </c>
      <c r="C1605" s="2" t="str">
        <f>INDEX(Sheet1!A:A,INDEX(Table1[NAMA BARANG "JOYKO"],MATCH(ROW()-2,Table1[1])))</f>
        <v xml:space="preserve">Cloth Tape CLT-03 48mmx10m </v>
      </c>
      <c r="D1605" s="2" t="str">
        <f t="shared" si="25"/>
        <v>C2:C1604</v>
      </c>
      <c r="E1605" s="2">
        <f ca="1">IF(_xlfn.IFNA(MATCH(Table1[[#This Row],[2]],INDIRECT(Table1[[#This Row],[3]]),0),0)=0,INDEX(Table1[NAMA BARANG "JOYKO"],MATCH(ROW()-2,Table1[1])),"")</f>
        <v>1698</v>
      </c>
      <c r="F1605" s="2">
        <f ca="1">IF(Table1[4]="","",COUNT(F$2:F1604)+1)</f>
        <v>1573</v>
      </c>
      <c r="G1605" s="2" t="str">
        <f ca="1">CELL("FORMAT",Table1[7])</f>
        <v>G</v>
      </c>
      <c r="H1605" s="2"/>
      <c r="I1605" s="2"/>
      <c r="J1605" s="2"/>
      <c r="L1605">
        <f ca="1">INDEX(Table1[4],MATCH(ROW()-2,Table1[5]))</f>
        <v>1732</v>
      </c>
      <c r="M1605" t="str">
        <f ca="1">INDEX(Sheet1!A:A,Table2[[#This Row],[//]])</f>
        <v>Washi Tape WT-101 (15mm x 3M)</v>
      </c>
      <c r="N1605" t="str">
        <f ca="1">IF(INDEX(Sheet1!B:B,Table2[[#This Row],[//]])="","",INDEX(Sheet1!B:B,Table2[[#This Row],[//]]))</f>
        <v>48set x 4bxs</v>
      </c>
      <c r="O1605" s="4">
        <f ca="1">IF(INDEX(Sheet1!C:C,Table2[[#This Row],[//]])="","",INDEX(Sheet1!C:C,Table2[[#This Row],[//]]))</f>
        <v>15600</v>
      </c>
      <c r="P1605" s="2" t="str">
        <f ca="1">IF(INDEX(Sheet1!D:D,Table2[[#This Row],[//]])="","",INDEX(Sheet1!D:D,Table2[[#This Row],[//]]))</f>
        <v>set</v>
      </c>
      <c r="Q1605" s="2" t="str">
        <f ca="1">IF(INDEX(Sheet1!E:E,Table2[[#This Row],[//]])="","",INDEX(Sheet1!E:E,Table2[[#This Row],[//]]))</f>
        <v>++</v>
      </c>
    </row>
    <row r="1606" spans="1:17" x14ac:dyDescent="0.25">
      <c r="A1606" s="2">
        <f>IF(OR(Sheet1!A1606=Table1[[#Headers],[NAMA BARANG "JOYKO"]],Sheet1!A1606=""),"",ROW(Sheet1!A1606))</f>
        <v>1606</v>
      </c>
      <c r="B1606" s="2">
        <f>IF(Table1[[#This Row],[NAMA BARANG "JOYKO"]]="","",COUNT(B$2:B1605)+1)</f>
        <v>1514</v>
      </c>
      <c r="C1606" s="2" t="str">
        <f>INDEX(Sheet1!A:A,INDEX(Table1[NAMA BARANG "JOYKO"],MATCH(ROW()-2,Table1[1])))</f>
        <v>Double Tape 6mmx15yards (Core Blue)</v>
      </c>
      <c r="D1606" s="2" t="str">
        <f t="shared" si="25"/>
        <v>C2:C1605</v>
      </c>
      <c r="E1606" s="2">
        <f ca="1">IF(_xlfn.IFNA(MATCH(Table1[[#This Row],[2]],INDIRECT(Table1[[#This Row],[3]]),0),0)=0,INDEX(Table1[NAMA BARANG "JOYKO"],MATCH(ROW()-2,Table1[1])),"")</f>
        <v>1699</v>
      </c>
      <c r="F1606" s="2">
        <f ca="1">IF(Table1[4]="","",COUNT(F$2:F1605)+1)</f>
        <v>1574</v>
      </c>
      <c r="G1606" s="2" t="str">
        <f ca="1">CELL("FORMAT",Table1[7])</f>
        <v>G</v>
      </c>
      <c r="H1606" s="2"/>
      <c r="I1606" s="2"/>
      <c r="J1606" s="2"/>
      <c r="L1606">
        <f ca="1">INDEX(Table1[4],MATCH(ROW()-2,Table1[5]))</f>
        <v>1733</v>
      </c>
      <c r="M1606" t="str">
        <f ca="1">INDEX(Sheet1!A:A,Table2[[#This Row],[//]])</f>
        <v>Washi Tape WT-102 (15mm x 3M)</v>
      </c>
      <c r="N1606" t="str">
        <f ca="1">IF(INDEX(Sheet1!B:B,Table2[[#This Row],[//]])="","",INDEX(Sheet1!B:B,Table2[[#This Row],[//]]))</f>
        <v>48set x 4bxs</v>
      </c>
      <c r="O1606" s="4">
        <f ca="1">IF(INDEX(Sheet1!C:C,Table2[[#This Row],[//]])="","",INDEX(Sheet1!C:C,Table2[[#This Row],[//]]))</f>
        <v>15600</v>
      </c>
      <c r="P1606" s="2" t="str">
        <f ca="1">IF(INDEX(Sheet1!D:D,Table2[[#This Row],[//]])="","",INDEX(Sheet1!D:D,Table2[[#This Row],[//]]))</f>
        <v>set</v>
      </c>
      <c r="Q1606" s="2" t="str">
        <f ca="1">IF(INDEX(Sheet1!E:E,Table2[[#This Row],[//]])="","",INDEX(Sheet1!E:E,Table2[[#This Row],[//]]))</f>
        <v>++</v>
      </c>
    </row>
    <row r="1607" spans="1:17" x14ac:dyDescent="0.25">
      <c r="A1607" s="2">
        <f>IF(OR(Sheet1!A1607=Table1[[#Headers],[NAMA BARANG "JOYKO"]],Sheet1!A1607=""),"",ROW(Sheet1!A1607))</f>
        <v>1607</v>
      </c>
      <c r="B1607" s="2">
        <f>IF(Table1[[#This Row],[NAMA BARANG "JOYKO"]]="","",COUNT(B$2:B1606)+1)</f>
        <v>1515</v>
      </c>
      <c r="C1607" s="2" t="str">
        <f>INDEX(Sheet1!A:A,INDEX(Table1[NAMA BARANG "JOYKO"],MATCH(ROW()-2,Table1[1])))</f>
        <v>Double Tape 12mmx15yards (Core Blue)</v>
      </c>
      <c r="D1607" s="2" t="str">
        <f t="shared" si="25"/>
        <v>C2:C1606</v>
      </c>
      <c r="E1607" s="2">
        <f ca="1">IF(_xlfn.IFNA(MATCH(Table1[[#This Row],[2]],INDIRECT(Table1[[#This Row],[3]]),0),0)=0,INDEX(Table1[NAMA BARANG "JOYKO"],MATCH(ROW()-2,Table1[1])),"")</f>
        <v>1700</v>
      </c>
      <c r="F1607" s="2">
        <f ca="1">IF(Table1[4]="","",COUNT(F$2:F1606)+1)</f>
        <v>1575</v>
      </c>
      <c r="G1607" s="2" t="str">
        <f ca="1">CELL("FORMAT",Table1[7])</f>
        <v>G</v>
      </c>
      <c r="H1607" s="2"/>
      <c r="I1607" s="2"/>
      <c r="J1607" s="2"/>
      <c r="L1607">
        <f ca="1">INDEX(Table1[4],MATCH(ROW()-2,Table1[5]))</f>
        <v>1734</v>
      </c>
      <c r="M1607" t="str">
        <f ca="1">INDEX(Sheet1!A:A,Table2[[#This Row],[//]])</f>
        <v>Washi Tape WT-103 (15mm x 3M)</v>
      </c>
      <c r="N1607" t="str">
        <f ca="1">IF(INDEX(Sheet1!B:B,Table2[[#This Row],[//]])="","",INDEX(Sheet1!B:B,Table2[[#This Row],[//]]))</f>
        <v>48set x 4bxs</v>
      </c>
      <c r="O1607" s="4">
        <f ca="1">IF(INDEX(Sheet1!C:C,Table2[[#This Row],[//]])="","",INDEX(Sheet1!C:C,Table2[[#This Row],[//]]))</f>
        <v>15600</v>
      </c>
      <c r="P1607" s="2" t="str">
        <f ca="1">IF(INDEX(Sheet1!D:D,Table2[[#This Row],[//]])="","",INDEX(Sheet1!D:D,Table2[[#This Row],[//]]))</f>
        <v>set</v>
      </c>
      <c r="Q1607" s="2" t="str">
        <f ca="1">IF(INDEX(Sheet1!E:E,Table2[[#This Row],[//]])="","",INDEX(Sheet1!E:E,Table2[[#This Row],[//]]))</f>
        <v>++</v>
      </c>
    </row>
    <row r="1608" spans="1:17" x14ac:dyDescent="0.25">
      <c r="A1608" s="2">
        <f>IF(OR(Sheet1!A1608=Table1[[#Headers],[NAMA BARANG "JOYKO"]],Sheet1!A1608=""),"",ROW(Sheet1!A1608))</f>
        <v>1608</v>
      </c>
      <c r="B1608" s="2">
        <f>IF(Table1[[#This Row],[NAMA BARANG "JOYKO"]]="","",COUNT(B$2:B1607)+1)</f>
        <v>1516</v>
      </c>
      <c r="C1608" s="2" t="str">
        <f>INDEX(Sheet1!A:A,INDEX(Table1[NAMA BARANG "JOYKO"],MATCH(ROW()-2,Table1[1])))</f>
        <v>Double Tape 24mmx15yards (Core Blue)</v>
      </c>
      <c r="D1608" s="2" t="str">
        <f t="shared" si="25"/>
        <v>C2:C1607</v>
      </c>
      <c r="E1608" s="2">
        <f ca="1">IF(_xlfn.IFNA(MATCH(Table1[[#This Row],[2]],INDIRECT(Table1[[#This Row],[3]]),0),0)=0,INDEX(Table1[NAMA BARANG "JOYKO"],MATCH(ROW()-2,Table1[1])),"")</f>
        <v>1701</v>
      </c>
      <c r="F1608" s="2">
        <f ca="1">IF(Table1[4]="","",COUNT(F$2:F1607)+1)</f>
        <v>1576</v>
      </c>
      <c r="G1608" s="2" t="str">
        <f ca="1">CELL("FORMAT",Table1[7])</f>
        <v>G</v>
      </c>
      <c r="H1608" s="2"/>
      <c r="I1608" s="2"/>
      <c r="J1608" s="2"/>
      <c r="L1608">
        <f ca="1">INDEX(Table1[4],MATCH(ROW()-2,Table1[5]))</f>
        <v>1735</v>
      </c>
      <c r="M1608" t="str">
        <f ca="1">INDEX(Sheet1!A:A,Table2[[#This Row],[//]])</f>
        <v>Washi Tape WT-104 (15mm x 3M)</v>
      </c>
      <c r="N1608" t="str">
        <f ca="1">IF(INDEX(Sheet1!B:B,Table2[[#This Row],[//]])="","",INDEX(Sheet1!B:B,Table2[[#This Row],[//]]))</f>
        <v>48set x 4bxs</v>
      </c>
      <c r="O1608" s="4">
        <f ca="1">IF(INDEX(Sheet1!C:C,Table2[[#This Row],[//]])="","",INDEX(Sheet1!C:C,Table2[[#This Row],[//]]))</f>
        <v>15600</v>
      </c>
      <c r="P1608" s="2" t="str">
        <f ca="1">IF(INDEX(Sheet1!D:D,Table2[[#This Row],[//]])="","",INDEX(Sheet1!D:D,Table2[[#This Row],[//]]))</f>
        <v>set</v>
      </c>
      <c r="Q1608" s="2" t="str">
        <f ca="1">IF(INDEX(Sheet1!E:E,Table2[[#This Row],[//]])="","",INDEX(Sheet1!E:E,Table2[[#This Row],[//]]))</f>
        <v>++</v>
      </c>
    </row>
    <row r="1609" spans="1:17" x14ac:dyDescent="0.25">
      <c r="A1609" s="2">
        <f>IF(OR(Sheet1!A1609=Table1[[#Headers],[NAMA BARANG "JOYKO"]],Sheet1!A1609=""),"",ROW(Sheet1!A1609))</f>
        <v>1609</v>
      </c>
      <c r="B1609" s="2">
        <f>IF(Table1[[#This Row],[NAMA BARANG "JOYKO"]]="","",COUNT(B$2:B1608)+1)</f>
        <v>1517</v>
      </c>
      <c r="C1609" s="2" t="str">
        <f>INDEX(Sheet1!A:A,INDEX(Table1[NAMA BARANG "JOYKO"],MATCH(ROW()-2,Table1[1])))</f>
        <v>Double Tape 48mmx15yards (Core Blue)</v>
      </c>
      <c r="D1609" s="2" t="str">
        <f t="shared" si="25"/>
        <v>C2:C1608</v>
      </c>
      <c r="E1609" s="2">
        <f ca="1">IF(_xlfn.IFNA(MATCH(Table1[[#This Row],[2]],INDIRECT(Table1[[#This Row],[3]]),0),0)=0,INDEX(Table1[NAMA BARANG "JOYKO"],MATCH(ROW()-2,Table1[1])),"")</f>
        <v>1702</v>
      </c>
      <c r="F1609" s="2">
        <f ca="1">IF(Table1[4]="","",COUNT(F$2:F1608)+1)</f>
        <v>1577</v>
      </c>
      <c r="G1609" s="2" t="str">
        <f ca="1">CELL("FORMAT",Table1[7])</f>
        <v>G</v>
      </c>
      <c r="H1609" s="2"/>
      <c r="I1609" s="2"/>
      <c r="J1609" s="2"/>
      <c r="L1609">
        <f ca="1">INDEX(Table1[4],MATCH(ROW()-2,Table1[5]))</f>
        <v>1736</v>
      </c>
      <c r="M1609" t="str">
        <f ca="1">INDEX(Sheet1!A:A,Table2[[#This Row],[//]])</f>
        <v>Washi Tape WT-105 (15mm x 3M) 6 Colors</v>
      </c>
      <c r="N1609" t="str">
        <f ca="1">IF(INDEX(Sheet1!B:B,Table2[[#This Row],[//]])="","",INDEX(Sheet1!B:B,Table2[[#This Row],[//]]))</f>
        <v>48set x 4bxs</v>
      </c>
      <c r="O1609" s="4">
        <f ca="1">IF(INDEX(Sheet1!C:C,Table2[[#This Row],[//]])="","",INDEX(Sheet1!C:C,Table2[[#This Row],[//]]))</f>
        <v>17400</v>
      </c>
      <c r="P1609" s="2" t="str">
        <f ca="1">IF(INDEX(Sheet1!D:D,Table2[[#This Row],[//]])="","",INDEX(Sheet1!D:D,Table2[[#This Row],[//]]))</f>
        <v>set</v>
      </c>
      <c r="Q1609" s="2" t="str">
        <f ca="1">IF(INDEX(Sheet1!E:E,Table2[[#This Row],[//]])="","",INDEX(Sheet1!E:E,Table2[[#This Row],[//]]))</f>
        <v>++</v>
      </c>
    </row>
    <row r="1610" spans="1:17" x14ac:dyDescent="0.25">
      <c r="A1610" s="2">
        <f>IF(OR(Sheet1!A1610=Table1[[#Headers],[NAMA BARANG "JOYKO"]],Sheet1!A1610=""),"",ROW(Sheet1!A1610))</f>
        <v>1610</v>
      </c>
      <c r="B1610" s="2">
        <f>IF(Table1[[#This Row],[NAMA BARANG "JOYKO"]]="","",COUNT(B$2:B1609)+1)</f>
        <v>1518</v>
      </c>
      <c r="C1610" s="2" t="str">
        <f>INDEX(Sheet1!A:A,INDEX(Table1[NAMA BARANG "JOYKO"],MATCH(ROW()-2,Table1[1])))</f>
        <v>Double Tape 6mmx15yards DST-01</v>
      </c>
      <c r="D1610" s="2" t="str">
        <f t="shared" si="25"/>
        <v>C2:C1609</v>
      </c>
      <c r="E1610" s="2">
        <f ca="1">IF(_xlfn.IFNA(MATCH(Table1[[#This Row],[2]],INDIRECT(Table1[[#This Row],[3]]),0),0)=0,INDEX(Table1[NAMA BARANG "JOYKO"],MATCH(ROW()-2,Table1[1])),"")</f>
        <v>1703</v>
      </c>
      <c r="F1610" s="2">
        <f ca="1">IF(Table1[4]="","",COUNT(F$2:F1609)+1)</f>
        <v>1578</v>
      </c>
      <c r="G1610" s="2" t="str">
        <f ca="1">CELL("FORMAT",Table1[7])</f>
        <v>G</v>
      </c>
      <c r="H1610" s="2"/>
      <c r="I1610" s="2"/>
      <c r="J1610" s="2"/>
      <c r="L1610">
        <f ca="1">INDEX(Table1[4],MATCH(ROW()-2,Table1[5]))</f>
        <v>1737</v>
      </c>
      <c r="M1610" s="3" t="str">
        <f ca="1">INDEX(Sheet1!A:A,Table2[[#This Row],[//]])</f>
        <v>TIMER</v>
      </c>
      <c r="N1610" t="str">
        <f ca="1">IF(INDEX(Sheet1!B:B,Table2[[#This Row],[//]])="","",INDEX(Sheet1!B:B,Table2[[#This Row],[//]]))</f>
        <v/>
      </c>
      <c r="O1610" s="4" t="str">
        <f ca="1">IF(INDEX(Sheet1!C:C,Table2[[#This Row],[//]])="","",INDEX(Sheet1!C:C,Table2[[#This Row],[//]]))</f>
        <v/>
      </c>
      <c r="P1610" s="2" t="str">
        <f ca="1">IF(INDEX(Sheet1!D:D,Table2[[#This Row],[//]])="","",INDEX(Sheet1!D:D,Table2[[#This Row],[//]]))</f>
        <v/>
      </c>
      <c r="Q1610" s="2" t="str">
        <f ca="1">IF(INDEX(Sheet1!E:E,Table2[[#This Row],[//]])="","",INDEX(Sheet1!E:E,Table2[[#This Row],[//]]))</f>
        <v/>
      </c>
    </row>
    <row r="1611" spans="1:17" x14ac:dyDescent="0.25">
      <c r="A1611" s="2">
        <f>IF(OR(Sheet1!A1611=Table1[[#Headers],[NAMA BARANG "JOYKO"]],Sheet1!A1611=""),"",ROW(Sheet1!A1611))</f>
        <v>1611</v>
      </c>
      <c r="B1611" s="2">
        <f>IF(Table1[[#This Row],[NAMA BARANG "JOYKO"]]="","",COUNT(B$2:B1610)+1)</f>
        <v>1519</v>
      </c>
      <c r="C1611" s="2" t="str">
        <f>INDEX(Sheet1!A:A,INDEX(Table1[NAMA BARANG "JOYKO"],MATCH(ROW()-2,Table1[1])))</f>
        <v>Double Tape 12mmx15yards DST-01</v>
      </c>
      <c r="D1611" s="2" t="str">
        <f t="shared" si="25"/>
        <v>C2:C1610</v>
      </c>
      <c r="E1611" s="2">
        <f ca="1">IF(_xlfn.IFNA(MATCH(Table1[[#This Row],[2]],INDIRECT(Table1[[#This Row],[3]]),0),0)=0,INDEX(Table1[NAMA BARANG "JOYKO"],MATCH(ROW()-2,Table1[1])),"")</f>
        <v>1704</v>
      </c>
      <c r="F1611" s="2">
        <f ca="1">IF(Table1[4]="","",COUNT(F$2:F1610)+1)</f>
        <v>1579</v>
      </c>
      <c r="G1611" s="2" t="str">
        <f ca="1">CELL("FORMAT",Table1[7])</f>
        <v>G</v>
      </c>
      <c r="H1611" s="2"/>
      <c r="I1611" s="2"/>
      <c r="J1611" s="2"/>
      <c r="L1611">
        <f ca="1">INDEX(Table1[4],MATCH(ROW()-2,Table1[5]))</f>
        <v>1738</v>
      </c>
      <c r="M1611" t="str">
        <f ca="1">INDEX(Sheet1!A:A,Table2[[#This Row],[//]])</f>
        <v>Digital Timer DGT-511</v>
      </c>
      <c r="N1611" t="str">
        <f ca="1">IF(INDEX(Sheet1!B:B,Table2[[#This Row],[//]])="","",INDEX(Sheet1!B:B,Table2[[#This Row],[//]]))</f>
        <v>48pcs x 4bxs</v>
      </c>
      <c r="O1611" s="4">
        <f ca="1">IF(INDEX(Sheet1!C:C,Table2[[#This Row],[//]])="","",INDEX(Sheet1!C:C,Table2[[#This Row],[//]]))</f>
        <v>22000</v>
      </c>
      <c r="P1611" s="2" t="str">
        <f ca="1">IF(INDEX(Sheet1!D:D,Table2[[#This Row],[//]])="","",INDEX(Sheet1!D:D,Table2[[#This Row],[//]]))</f>
        <v>pc</v>
      </c>
      <c r="Q1611" s="2" t="str">
        <f ca="1">IF(INDEX(Sheet1!E:E,Table2[[#This Row],[//]])="","",INDEX(Sheet1!E:E,Table2[[#This Row],[//]]))</f>
        <v>++</v>
      </c>
    </row>
    <row r="1612" spans="1:17" x14ac:dyDescent="0.25">
      <c r="A1612" s="2">
        <f>IF(OR(Sheet1!A1612=Table1[[#Headers],[NAMA BARANG "JOYKO"]],Sheet1!A1612=""),"",ROW(Sheet1!A1612))</f>
        <v>1612</v>
      </c>
      <c r="B1612" s="2">
        <f>IF(Table1[[#This Row],[NAMA BARANG "JOYKO"]]="","",COUNT(B$2:B1611)+1)</f>
        <v>1520</v>
      </c>
      <c r="C1612" s="2" t="str">
        <f>INDEX(Sheet1!A:A,INDEX(Table1[NAMA BARANG "JOYKO"],MATCH(ROW()-2,Table1[1])))</f>
        <v>TAPE</v>
      </c>
      <c r="D1612" s="2" t="str">
        <f t="shared" si="25"/>
        <v>C2:C1611</v>
      </c>
      <c r="E1612" s="2" t="str">
        <f ca="1">IF(_xlfn.IFNA(MATCH(Table1[[#This Row],[2]],INDIRECT(Table1[[#This Row],[3]]),0),0)=0,INDEX(Table1[NAMA BARANG "JOYKO"],MATCH(ROW()-2,Table1[1])),"")</f>
        <v/>
      </c>
      <c r="F1612" s="2" t="str">
        <f ca="1">IF(Table1[4]="","",COUNT(F$2:F1611)+1)</f>
        <v/>
      </c>
      <c r="G1612" s="2" t="str">
        <f ca="1">CELL("FORMAT",Table1[7])</f>
        <v>G</v>
      </c>
      <c r="H1612" s="2"/>
      <c r="I1612" s="2"/>
      <c r="J1612" s="2"/>
      <c r="L1612">
        <f ca="1">INDEX(Table1[4],MATCH(ROW()-2,Table1[5]))</f>
        <v>1739</v>
      </c>
      <c r="M1612" t="str">
        <f ca="1">INDEX(Sheet1!A:A,Table2[[#This Row],[//]])</f>
        <v>Digital Timer DGT-512</v>
      </c>
      <c r="N1612" t="str">
        <f ca="1">IF(INDEX(Sheet1!B:B,Table2[[#This Row],[//]])="","",INDEX(Sheet1!B:B,Table2[[#This Row],[//]]))</f>
        <v>48pcs x 2bxs</v>
      </c>
      <c r="O1612" s="4">
        <f ca="1">IF(INDEX(Sheet1!C:C,Table2[[#This Row],[//]])="","",INDEX(Sheet1!C:C,Table2[[#This Row],[//]]))</f>
        <v>52000</v>
      </c>
      <c r="P1612" s="2" t="str">
        <f ca="1">IF(INDEX(Sheet1!D:D,Table2[[#This Row],[//]])="","",INDEX(Sheet1!D:D,Table2[[#This Row],[//]]))</f>
        <v>pc</v>
      </c>
      <c r="Q1612" s="2" t="str">
        <f ca="1">IF(INDEX(Sheet1!E:E,Table2[[#This Row],[//]])="","",INDEX(Sheet1!E:E,Table2[[#This Row],[//]]))</f>
        <v>++</v>
      </c>
    </row>
    <row r="1613" spans="1:17" x14ac:dyDescent="0.25">
      <c r="A1613" s="2">
        <f>IF(OR(Sheet1!A1613=Table1[[#Headers],[NAMA BARANG "JOYKO"]],Sheet1!A1613=""),"",ROW(Sheet1!A1613))</f>
        <v>1613</v>
      </c>
      <c r="B1613" s="2">
        <f>IF(Table1[[#This Row],[NAMA BARANG "JOYKO"]]="","",COUNT(B$2:B1612)+1)</f>
        <v>1521</v>
      </c>
      <c r="C1613" s="2" t="str">
        <f>INDEX(Sheet1!A:A,INDEX(Table1[NAMA BARANG "JOYKO"],MATCH(ROW()-2,Table1[1])))</f>
        <v>Double Tape 24mmx15yards DST-01</v>
      </c>
      <c r="D1613" s="2" t="str">
        <f t="shared" si="25"/>
        <v>C2:C1612</v>
      </c>
      <c r="E1613" s="2">
        <f ca="1">IF(_xlfn.IFNA(MATCH(Table1[[#This Row],[2]],INDIRECT(Table1[[#This Row],[3]]),0),0)=0,INDEX(Table1[NAMA BARANG "JOYKO"],MATCH(ROW()-2,Table1[1])),"")</f>
        <v>1709</v>
      </c>
      <c r="F1613" s="2">
        <f ca="1">IF(Table1[4]="","",COUNT(F$2:F1612)+1)</f>
        <v>1580</v>
      </c>
      <c r="G1613" s="2" t="str">
        <f ca="1">CELL("FORMAT",Table1[7])</f>
        <v>G</v>
      </c>
      <c r="H1613" s="2"/>
      <c r="I1613" s="2"/>
      <c r="J1613" s="2"/>
      <c r="L1613">
        <f ca="1">INDEX(Table1[4],MATCH(ROW()-2,Table1[5]))</f>
        <v>1740</v>
      </c>
      <c r="M1613" s="3" t="str">
        <f ca="1">INDEX(Sheet1!A:A,Table2[[#This Row],[//]])</f>
        <v>THUMB TACKS</v>
      </c>
      <c r="N1613" t="str">
        <f ca="1">IF(INDEX(Sheet1!B:B,Table2[[#This Row],[//]])="","",INDEX(Sheet1!B:B,Table2[[#This Row],[//]]))</f>
        <v/>
      </c>
      <c r="O1613" s="4" t="str">
        <f ca="1">IF(INDEX(Sheet1!C:C,Table2[[#This Row],[//]])="","",INDEX(Sheet1!C:C,Table2[[#This Row],[//]]))</f>
        <v/>
      </c>
      <c r="P1613" s="2" t="str">
        <f ca="1">IF(INDEX(Sheet1!D:D,Table2[[#This Row],[//]])="","",INDEX(Sheet1!D:D,Table2[[#This Row],[//]]))</f>
        <v/>
      </c>
      <c r="Q1613" s="2" t="str">
        <f ca="1">IF(INDEX(Sheet1!E:E,Table2[[#This Row],[//]])="","",INDEX(Sheet1!E:E,Table2[[#This Row],[//]]))</f>
        <v/>
      </c>
    </row>
    <row r="1614" spans="1:17" x14ac:dyDescent="0.25">
      <c r="A1614" s="2">
        <f>IF(OR(Sheet1!A1614=Table1[[#Headers],[NAMA BARANG "JOYKO"]],Sheet1!A1614=""),"",ROW(Sheet1!A1614))</f>
        <v>1614</v>
      </c>
      <c r="B1614" s="2">
        <f>IF(Table1[[#This Row],[NAMA BARANG "JOYKO"]]="","",COUNT(B$2:B1613)+1)</f>
        <v>1522</v>
      </c>
      <c r="C1614" s="2" t="str">
        <f>INDEX(Sheet1!A:A,INDEX(Table1[NAMA BARANG "JOYKO"],MATCH(ROW()-2,Table1[1])))</f>
        <v>Double Tape 48mmx15yards DST-01</v>
      </c>
      <c r="D1614" s="2" t="str">
        <f t="shared" si="25"/>
        <v>C2:C1613</v>
      </c>
      <c r="E1614" s="2">
        <f ca="1">IF(_xlfn.IFNA(MATCH(Table1[[#This Row],[2]],INDIRECT(Table1[[#This Row],[3]]),0),0)=0,INDEX(Table1[NAMA BARANG "JOYKO"],MATCH(ROW()-2,Table1[1])),"")</f>
        <v>1710</v>
      </c>
      <c r="F1614" s="2">
        <f ca="1">IF(Table1[4]="","",COUNT(F$2:F1613)+1)</f>
        <v>1581</v>
      </c>
      <c r="G1614" s="2" t="str">
        <f ca="1">CELL("FORMAT",Table1[7])</f>
        <v>G</v>
      </c>
      <c r="H1614" s="2"/>
      <c r="I1614" s="2"/>
      <c r="J1614" s="2"/>
      <c r="L1614">
        <f ca="1">INDEX(Table1[4],MATCH(ROW()-2,Table1[5]))</f>
        <v>1741</v>
      </c>
      <c r="M1614" t="str">
        <f ca="1">INDEX(Sheet1!A:A,Table2[[#This Row],[//]])</f>
        <v>Thumb Tack TT-11 (Paku Payung)</v>
      </c>
      <c r="N1614" t="str">
        <f ca="1">IF(INDEX(Sheet1!B:B,Table2[[#This Row],[//]])="","",INDEX(Sheet1!B:B,Table2[[#This Row],[//]]))</f>
        <v>50pcsx10smallbxs100bigbxs</v>
      </c>
      <c r="O1614" s="4">
        <f ca="1">IF(INDEX(Sheet1!C:C,Table2[[#This Row],[//]])="","",INDEX(Sheet1!C:C,Table2[[#This Row],[//]]))</f>
        <v>2200</v>
      </c>
      <c r="P1614" s="2" t="str">
        <f ca="1">IF(INDEX(Sheet1!D:D,Table2[[#This Row],[//]])="","",INDEX(Sheet1!D:D,Table2[[#This Row],[//]]))</f>
        <v>pc</v>
      </c>
      <c r="Q1614" s="2" t="str">
        <f ca="1">IF(INDEX(Sheet1!E:E,Table2[[#This Row],[//]])="","",INDEX(Sheet1!E:E,Table2[[#This Row],[//]]))</f>
        <v>++</v>
      </c>
    </row>
    <row r="1615" spans="1:17" x14ac:dyDescent="0.25">
      <c r="A1615" s="2">
        <f>IF(OR(Sheet1!A1615=Table1[[#Headers],[NAMA BARANG "JOYKO"]],Sheet1!A1615=""),"",ROW(Sheet1!A1615))</f>
        <v>1615</v>
      </c>
      <c r="B1615" s="2">
        <f>IF(Table1[[#This Row],[NAMA BARANG "JOYKO"]]="","",COUNT(B$2:B1614)+1)</f>
        <v>1523</v>
      </c>
      <c r="C1615" s="2" t="str">
        <f>INDEX(Sheet1!A:A,INDEX(Table1[NAMA BARANG "JOYKO"],MATCH(ROW()-2,Table1[1])))</f>
        <v>Double Sided Foam Tape DFT-51</v>
      </c>
      <c r="D1615" s="2" t="str">
        <f t="shared" si="25"/>
        <v>C2:C1614</v>
      </c>
      <c r="E1615" s="2">
        <f ca="1">IF(_xlfn.IFNA(MATCH(Table1[[#This Row],[2]],INDIRECT(Table1[[#This Row],[3]]),0),0)=0,INDEX(Table1[NAMA BARANG "JOYKO"],MATCH(ROW()-2,Table1[1])),"")</f>
        <v>1711</v>
      </c>
      <c r="F1615" s="2">
        <f ca="1">IF(Table1[4]="","",COUNT(F$2:F1614)+1)</f>
        <v>1582</v>
      </c>
      <c r="G1615" s="2" t="str">
        <f ca="1">CELL("FORMAT",Table1[7])</f>
        <v>G</v>
      </c>
      <c r="H1615" s="2"/>
      <c r="I1615" s="2"/>
      <c r="J1615" s="2"/>
      <c r="L1615">
        <f ca="1">INDEX(Table1[4],MATCH(ROW()-2,Table1[5]))</f>
        <v>1742</v>
      </c>
      <c r="M1615" t="str">
        <f ca="1">INDEX(Sheet1!A:A,Table2[[#This Row],[//]])</f>
        <v xml:space="preserve">Thumb Tack TT-11P </v>
      </c>
      <c r="N1615" t="str">
        <f ca="1">IF(INDEX(Sheet1!B:B,Table2[[#This Row],[//]])="","",INDEX(Sheet1!B:B,Table2[[#This Row],[//]]))</f>
        <v>100pcsx10smallbxsx40bigbxs</v>
      </c>
      <c r="O1615" s="4">
        <f ca="1">IF(INDEX(Sheet1!C:C,Table2[[#This Row],[//]])="","",INDEX(Sheet1!C:C,Table2[[#This Row],[//]]))</f>
        <v>4900</v>
      </c>
      <c r="P1615" s="2" t="str">
        <f ca="1">IF(INDEX(Sheet1!D:D,Table2[[#This Row],[//]])="","",INDEX(Sheet1!D:D,Table2[[#This Row],[//]]))</f>
        <v>pc</v>
      </c>
      <c r="Q1615" s="2" t="str">
        <f ca="1">IF(INDEX(Sheet1!E:E,Table2[[#This Row],[//]])="","",INDEX(Sheet1!E:E,Table2[[#This Row],[//]]))</f>
        <v>++</v>
      </c>
    </row>
    <row r="1616" spans="1:17" x14ac:dyDescent="0.25">
      <c r="A1616" s="2">
        <f>IF(OR(Sheet1!A1616=Table1[[#Headers],[NAMA BARANG "JOYKO"]],Sheet1!A1616=""),"",ROW(Sheet1!A1616))</f>
        <v>1616</v>
      </c>
      <c r="B1616" s="2">
        <f>IF(Table1[[#This Row],[NAMA BARANG "JOYKO"]]="","",COUNT(B$2:B1615)+1)</f>
        <v>1524</v>
      </c>
      <c r="C1616" s="2" t="str">
        <f>INDEX(Sheet1!A:A,INDEX(Table1[NAMA BARANG "JOYKO"],MATCH(ROW()-2,Table1[1])))</f>
        <v>Double Sided Foam Tape DFT-52</v>
      </c>
      <c r="D1616" s="2" t="str">
        <f t="shared" si="25"/>
        <v>C2:C1615</v>
      </c>
      <c r="E1616" s="2">
        <f ca="1">IF(_xlfn.IFNA(MATCH(Table1[[#This Row],[2]],INDIRECT(Table1[[#This Row],[3]]),0),0)=0,INDEX(Table1[NAMA BARANG "JOYKO"],MATCH(ROW()-2,Table1[1])),"")</f>
        <v>1712</v>
      </c>
      <c r="F1616" s="2">
        <f ca="1">IF(Table1[4]="","",COUNT(F$2:F1615)+1)</f>
        <v>1583</v>
      </c>
      <c r="G1616" s="2" t="str">
        <f ca="1">CELL("FORMAT",Table1[7])</f>
        <v>G</v>
      </c>
      <c r="H1616" s="2"/>
      <c r="I1616" s="2"/>
      <c r="J1616" s="2"/>
      <c r="L1616">
        <f ca="1">INDEX(Table1[4],MATCH(ROW()-2,Table1[5]))</f>
        <v>1743</v>
      </c>
      <c r="M1616" t="str">
        <f ca="1">INDEX(Sheet1!A:A,Table2[[#This Row],[//]])</f>
        <v>Color Thumb Tack CTT-10 (Paku Payung Warna)</v>
      </c>
      <c r="N1616" t="str">
        <f ca="1">IF(INDEX(Sheet1!B:B,Table2[[#This Row],[//]])="","",INDEX(Sheet1!B:B,Table2[[#This Row],[//]]))</f>
        <v>30pcsx24cardx24bxs</v>
      </c>
      <c r="O1616" s="4">
        <f ca="1">IF(INDEX(Sheet1!C:C,Table2[[#This Row],[//]])="","",INDEX(Sheet1!C:C,Table2[[#This Row],[//]]))</f>
        <v>2800</v>
      </c>
      <c r="P1616" s="2" t="str">
        <f ca="1">IF(INDEX(Sheet1!D:D,Table2[[#This Row],[//]])="","",INDEX(Sheet1!D:D,Table2[[#This Row],[//]]))</f>
        <v>card</v>
      </c>
      <c r="Q1616" s="2" t="str">
        <f ca="1">IF(INDEX(Sheet1!E:E,Table2[[#This Row],[//]])="","",INDEX(Sheet1!E:E,Table2[[#This Row],[//]]))</f>
        <v>++</v>
      </c>
    </row>
    <row r="1617" spans="1:17" x14ac:dyDescent="0.25">
      <c r="A1617" s="2">
        <f>IF(OR(Sheet1!A1617=Table1[[#Headers],[NAMA BARANG "JOYKO"]],Sheet1!A1617=""),"",ROW(Sheet1!A1617))</f>
        <v>1617</v>
      </c>
      <c r="B1617" s="2">
        <f>IF(Table1[[#This Row],[NAMA BARANG "JOYKO"]]="","",COUNT(B$2:B1616)+1)</f>
        <v>1525</v>
      </c>
      <c r="C1617" s="2" t="str">
        <f>INDEX(Sheet1!A:A,INDEX(Table1[NAMA BARANG "JOYKO"],MATCH(ROW()-2,Table1[1])))</f>
        <v>Masking Tape 24mmx20M</v>
      </c>
      <c r="D1617" s="2" t="str">
        <f t="shared" si="25"/>
        <v>C2:C1616</v>
      </c>
      <c r="E1617" s="2">
        <f ca="1">IF(_xlfn.IFNA(MATCH(Table1[[#This Row],[2]],INDIRECT(Table1[[#This Row],[3]]),0),0)=0,INDEX(Table1[NAMA BARANG "JOYKO"],MATCH(ROW()-2,Table1[1])),"")</f>
        <v>1713</v>
      </c>
      <c r="F1617" s="2">
        <f ca="1">IF(Table1[4]="","",COUNT(F$2:F1616)+1)</f>
        <v>1584</v>
      </c>
      <c r="G1617" s="2" t="str">
        <f ca="1">CELL("FORMAT",Table1[7])</f>
        <v>G</v>
      </c>
      <c r="H1617" s="2"/>
      <c r="I1617" s="2"/>
      <c r="J1617" s="2"/>
      <c r="L1617">
        <f ca="1">INDEX(Table1[4],MATCH(ROW()-2,Table1[5]))</f>
        <v>1744</v>
      </c>
      <c r="M1617" s="3" t="str">
        <f ca="1">INDEX(Sheet1!A:A,Table2[[#This Row],[//]])</f>
        <v>TRAY</v>
      </c>
      <c r="N1617" t="str">
        <f ca="1">IF(INDEX(Sheet1!B:B,Table2[[#This Row],[//]])="","",INDEX(Sheet1!B:B,Table2[[#This Row],[//]]))</f>
        <v/>
      </c>
      <c r="O1617" s="4" t="str">
        <f ca="1">IF(INDEX(Sheet1!C:C,Table2[[#This Row],[//]])="","",INDEX(Sheet1!C:C,Table2[[#This Row],[//]]))</f>
        <v/>
      </c>
      <c r="P1617" s="2" t="str">
        <f ca="1">IF(INDEX(Sheet1!D:D,Table2[[#This Row],[//]])="","",INDEX(Sheet1!D:D,Table2[[#This Row],[//]]))</f>
        <v/>
      </c>
      <c r="Q1617" s="2" t="str">
        <f ca="1">IF(INDEX(Sheet1!E:E,Table2[[#This Row],[//]])="","",INDEX(Sheet1!E:E,Table2[[#This Row],[//]]))</f>
        <v/>
      </c>
    </row>
    <row r="1618" spans="1:17" x14ac:dyDescent="0.25">
      <c r="A1618" s="2">
        <f>IF(OR(Sheet1!A1618=Table1[[#Headers],[NAMA BARANG "JOYKO"]],Sheet1!A1618=""),"",ROW(Sheet1!A1618))</f>
        <v>1618</v>
      </c>
      <c r="B1618" s="2">
        <f>IF(Table1[[#This Row],[NAMA BARANG "JOYKO"]]="","",COUNT(B$2:B1617)+1)</f>
        <v>1526</v>
      </c>
      <c r="C1618" s="2" t="str">
        <f>INDEX(Sheet1!A:A,INDEX(Table1[NAMA BARANG "JOYKO"],MATCH(ROW()-2,Table1[1])))</f>
        <v>Masking Tape 48mmx20M</v>
      </c>
      <c r="D1618" s="2" t="str">
        <f t="shared" si="25"/>
        <v>C2:C1617</v>
      </c>
      <c r="E1618" s="2">
        <f ca="1">IF(_xlfn.IFNA(MATCH(Table1[[#This Row],[2]],INDIRECT(Table1[[#This Row],[3]]),0),0)=0,INDEX(Table1[NAMA BARANG "JOYKO"],MATCH(ROW()-2,Table1[1])),"")</f>
        <v>1714</v>
      </c>
      <c r="F1618" s="2">
        <f ca="1">IF(Table1[4]="","",COUNT(F$2:F1617)+1)</f>
        <v>1585</v>
      </c>
      <c r="G1618" s="2" t="str">
        <f ca="1">CELL("FORMAT",Table1[7])</f>
        <v>G</v>
      </c>
      <c r="H1618" s="2"/>
      <c r="I1618" s="2"/>
      <c r="J1618" s="2"/>
      <c r="L1618">
        <f ca="1">INDEX(Table1[4],MATCH(ROW()-2,Table1[5]))</f>
        <v>1745</v>
      </c>
      <c r="M1618" t="str">
        <f ca="1">INDEX(Sheet1!A:A,Table2[[#This Row],[//]])</f>
        <v>Document Tray DT-25 (3 Tier)</v>
      </c>
      <c r="N1618" t="str">
        <f ca="1">IF(INDEX(Sheet1!B:B,Table2[[#This Row],[//]])="","",INDEX(Sheet1!B:B,Table2[[#This Row],[//]]))</f>
        <v>12 sets</v>
      </c>
      <c r="O1618" s="4">
        <f ca="1">IF(INDEX(Sheet1!C:C,Table2[[#This Row],[//]])="","",INDEX(Sheet1!C:C,Table2[[#This Row],[//]]))</f>
        <v>94000</v>
      </c>
      <c r="P1618" s="2" t="str">
        <f ca="1">IF(INDEX(Sheet1!D:D,Table2[[#This Row],[//]])="","",INDEX(Sheet1!D:D,Table2[[#This Row],[//]]))</f>
        <v>set</v>
      </c>
      <c r="Q1618" s="2" t="str">
        <f ca="1">IF(INDEX(Sheet1!E:E,Table2[[#This Row],[//]])="","",INDEX(Sheet1!E:E,Table2[[#This Row],[//]]))</f>
        <v>++</v>
      </c>
    </row>
    <row r="1619" spans="1:17" x14ac:dyDescent="0.25">
      <c r="A1619" s="2">
        <f>IF(OR(Sheet1!A1619=Table1[[#Headers],[NAMA BARANG "JOYKO"]],Sheet1!A1619=""),"",ROW(Sheet1!A1619))</f>
        <v>1619</v>
      </c>
      <c r="B1619" s="2">
        <f>IF(Table1[[#This Row],[NAMA BARANG "JOYKO"]]="","",COUNT(B$2:B1618)+1)</f>
        <v>1527</v>
      </c>
      <c r="C1619" s="2" t="str">
        <f>INDEX(Sheet1!A:A,INDEX(Table1[NAMA BARANG "JOYKO"],MATCH(ROW()-2,Table1[1])))</f>
        <v>Nano Double Sided Tape NDST-1</v>
      </c>
      <c r="D1619" s="2" t="str">
        <f t="shared" si="25"/>
        <v>C2:C1618</v>
      </c>
      <c r="E1619" s="2">
        <f ca="1">IF(_xlfn.IFNA(MATCH(Table1[[#This Row],[2]],INDIRECT(Table1[[#This Row],[3]]),0),0)=0,INDEX(Table1[NAMA BARANG "JOYKO"],MATCH(ROW()-2,Table1[1])),"")</f>
        <v>1715</v>
      </c>
      <c r="F1619" s="2">
        <f ca="1">IF(Table1[4]="","",COUNT(F$2:F1618)+1)</f>
        <v>1586</v>
      </c>
      <c r="G1619" s="2" t="str">
        <f ca="1">CELL("FORMAT",Table1[7])</f>
        <v>G</v>
      </c>
      <c r="H1619" s="2"/>
      <c r="I1619" s="2"/>
      <c r="J1619" s="2"/>
      <c r="L1619">
        <f ca="1">INDEX(Table1[4],MATCH(ROW()-2,Table1[5]))</f>
        <v>1746</v>
      </c>
      <c r="M1619" t="str">
        <f ca="1">INDEX(Sheet1!A:A,Table2[[#This Row],[//]])</f>
        <v>Document Tray DT-31 (4 Tier)</v>
      </c>
      <c r="N1619" t="str">
        <f ca="1">IF(INDEX(Sheet1!B:B,Table2[[#This Row],[//]])="","",INDEX(Sheet1!B:B,Table2[[#This Row],[//]]))</f>
        <v>12 sets</v>
      </c>
      <c r="O1619" s="4">
        <f ca="1">IF(INDEX(Sheet1!C:C,Table2[[#This Row],[//]])="","",INDEX(Sheet1!C:C,Table2[[#This Row],[//]]))</f>
        <v>116000</v>
      </c>
      <c r="P1619" s="2" t="str">
        <f ca="1">IF(INDEX(Sheet1!D:D,Table2[[#This Row],[//]])="","",INDEX(Sheet1!D:D,Table2[[#This Row],[//]]))</f>
        <v>set</v>
      </c>
      <c r="Q1619" s="2" t="str">
        <f ca="1">IF(INDEX(Sheet1!E:E,Table2[[#This Row],[//]])="","",INDEX(Sheet1!E:E,Table2[[#This Row],[//]]))</f>
        <v>++</v>
      </c>
    </row>
    <row r="1620" spans="1:17" x14ac:dyDescent="0.25">
      <c r="A1620" s="2">
        <f>IF(OR(Sheet1!A1620=Table1[[#Headers],[NAMA BARANG "JOYKO"]],Sheet1!A1620=""),"",ROW(Sheet1!A1620))</f>
        <v>1620</v>
      </c>
      <c r="B1620" s="2">
        <f>IF(Table1[[#This Row],[NAMA BARANG "JOYKO"]]="","",COUNT(B$2:B1619)+1)</f>
        <v>1528</v>
      </c>
      <c r="C1620" s="2" t="str">
        <f>INDEX(Sheet1!A:A,INDEX(Table1[NAMA BARANG "JOYKO"],MATCH(ROW()-2,Table1[1])))</f>
        <v>Nano Double Sided Tape NDST-3</v>
      </c>
      <c r="D1620" s="2" t="str">
        <f t="shared" si="25"/>
        <v>C2:C1619</v>
      </c>
      <c r="E1620" s="2">
        <f ca="1">IF(_xlfn.IFNA(MATCH(Table1[[#This Row],[2]],INDIRECT(Table1[[#This Row],[3]]),0),0)=0,INDEX(Table1[NAMA BARANG "JOYKO"],MATCH(ROW()-2,Table1[1])),"")</f>
        <v>1716</v>
      </c>
      <c r="F1620" s="2">
        <f ca="1">IF(Table1[4]="","",COUNT(F$2:F1619)+1)</f>
        <v>1587</v>
      </c>
      <c r="G1620" s="2" t="str">
        <f ca="1">CELL("FORMAT",Table1[7])</f>
        <v>G</v>
      </c>
      <c r="H1620" s="2"/>
      <c r="I1620" s="2"/>
      <c r="J1620" s="2"/>
      <c r="L1620">
        <f ca="1">INDEX(Table1[4],MATCH(ROW()-2,Table1[5]))</f>
        <v>1747</v>
      </c>
      <c r="M1620" t="str">
        <f ca="1">INDEX(Sheet1!A:A,Table2[[#This Row],[//]])</f>
        <v>Document Tray DT-34</v>
      </c>
      <c r="N1620" t="str">
        <f ca="1">IF(INDEX(Sheet1!B:B,Table2[[#This Row],[//]])="","",INDEX(Sheet1!B:B,Table2[[#This Row],[//]]))</f>
        <v>4 sets</v>
      </c>
      <c r="O1620" s="4">
        <f ca="1">IF(INDEX(Sheet1!C:C,Table2[[#This Row],[//]])="","",INDEX(Sheet1!C:C,Table2[[#This Row],[//]]))</f>
        <v>119000</v>
      </c>
      <c r="P1620" s="2" t="str">
        <f ca="1">IF(INDEX(Sheet1!D:D,Table2[[#This Row],[//]])="","",INDEX(Sheet1!D:D,Table2[[#This Row],[//]]))</f>
        <v>set</v>
      </c>
      <c r="Q1620" s="2" t="str">
        <f ca="1">IF(INDEX(Sheet1!E:E,Table2[[#This Row],[//]])="","",INDEX(Sheet1!E:E,Table2[[#This Row],[//]]))</f>
        <v>++</v>
      </c>
    </row>
    <row r="1621" spans="1:17" x14ac:dyDescent="0.25">
      <c r="A1621" s="2">
        <f>IF(OR(Sheet1!A1621=Table1[[#Headers],[NAMA BARANG "JOYKO"]],Sheet1!A1621=""),"",ROW(Sheet1!A1621))</f>
        <v>1621</v>
      </c>
      <c r="B1621" s="2">
        <f>IF(Table1[[#This Row],[NAMA BARANG "JOYKO"]]="","",COUNT(B$2:B1620)+1)</f>
        <v>1529</v>
      </c>
      <c r="C1621" s="2" t="str">
        <f>INDEX(Sheet1!A:A,INDEX(Table1[NAMA BARANG "JOYKO"],MATCH(ROW()-2,Table1[1])))</f>
        <v>Nano Double Sided Tape NDST-A01-20</v>
      </c>
      <c r="D1621" s="2" t="str">
        <f t="shared" si="25"/>
        <v>C2:C1620</v>
      </c>
      <c r="E1621" s="2">
        <f ca="1">IF(_xlfn.IFNA(MATCH(Table1[[#This Row],[2]],INDIRECT(Table1[[#This Row],[3]]),0),0)=0,INDEX(Table1[NAMA BARANG "JOYKO"],MATCH(ROW()-2,Table1[1])),"")</f>
        <v>1717</v>
      </c>
      <c r="F1621" s="2">
        <f ca="1">IF(Table1[4]="","",COUNT(F$2:F1620)+1)</f>
        <v>1588</v>
      </c>
      <c r="G1621" s="2" t="str">
        <f ca="1">CELL("FORMAT",Table1[7])</f>
        <v>G</v>
      </c>
      <c r="H1621" s="2"/>
      <c r="I1621" s="2"/>
      <c r="J1621" s="2"/>
      <c r="L1621">
        <f ca="1">INDEX(Table1[4],MATCH(ROW()-2,Table1[5]))</f>
        <v>1748</v>
      </c>
      <c r="M1621" t="str">
        <f ca="1">INDEX(Sheet1!A:A,Table2[[#This Row],[//]])</f>
        <v>Document Tray DT-36</v>
      </c>
      <c r="N1621" t="str">
        <f ca="1">IF(INDEX(Sheet1!B:B,Table2[[#This Row],[//]])="","",INDEX(Sheet1!B:B,Table2[[#This Row],[//]]))</f>
        <v>5 sets</v>
      </c>
      <c r="O1621" s="4">
        <f ca="1">IF(INDEX(Sheet1!C:C,Table2[[#This Row],[//]])="","",INDEX(Sheet1!C:C,Table2[[#This Row],[//]]))</f>
        <v>155000</v>
      </c>
      <c r="P1621" s="2" t="str">
        <f ca="1">IF(INDEX(Sheet1!D:D,Table2[[#This Row],[//]])="","",INDEX(Sheet1!D:D,Table2[[#This Row],[//]]))</f>
        <v>set</v>
      </c>
      <c r="Q1621" s="2" t="str">
        <f ca="1">IF(INDEX(Sheet1!E:E,Table2[[#This Row],[//]])="","",INDEX(Sheet1!E:E,Table2[[#This Row],[//]]))</f>
        <v>++</v>
      </c>
    </row>
    <row r="1622" spans="1:17" x14ac:dyDescent="0.25">
      <c r="A1622" s="2">
        <f>IF(OR(Sheet1!A1622=Table1[[#Headers],[NAMA BARANG "JOYKO"]],Sheet1!A1622=""),"",ROW(Sheet1!A1622))</f>
        <v>1622</v>
      </c>
      <c r="B1622" s="2">
        <f>IF(Table1[[#This Row],[NAMA BARANG "JOYKO"]]="","",COUNT(B$2:B1621)+1)</f>
        <v>1530</v>
      </c>
      <c r="C1622" s="2" t="str">
        <f>INDEX(Sheet1!A:A,INDEX(Table1[NAMA BARANG "JOYKO"],MATCH(ROW()-2,Table1[1])))</f>
        <v>Opp Tape OPP-1-50 (50M/54yards)</v>
      </c>
      <c r="D1622" s="2" t="str">
        <f t="shared" si="25"/>
        <v>C2:C1621</v>
      </c>
      <c r="E1622" s="2">
        <f ca="1">IF(_xlfn.IFNA(MATCH(Table1[[#This Row],[2]],INDIRECT(Table1[[#This Row],[3]]),0),0)=0,INDEX(Table1[NAMA BARANG "JOYKO"],MATCH(ROW()-2,Table1[1])),"")</f>
        <v>1718</v>
      </c>
      <c r="F1622" s="2">
        <f ca="1">IF(Table1[4]="","",COUNT(F$2:F1621)+1)</f>
        <v>1589</v>
      </c>
      <c r="G1622" s="2" t="str">
        <f ca="1">CELL("FORMAT",Table1[7])</f>
        <v>G</v>
      </c>
      <c r="H1622" s="2"/>
      <c r="I1622" s="2"/>
      <c r="J1622" s="2"/>
      <c r="L1622">
        <f ca="1">INDEX(Table1[4],MATCH(ROW()-2,Table1[5]))</f>
        <v>1749</v>
      </c>
      <c r="M1622" t="str">
        <f ca="1">INDEX(Sheet1!A:A,Table2[[#This Row],[//]])</f>
        <v>Document Tray DT-40 (2 Tray)</v>
      </c>
      <c r="N1622" t="str">
        <f ca="1">IF(INDEX(Sheet1!B:B,Table2[[#This Row],[//]])="","",INDEX(Sheet1!B:B,Table2[[#This Row],[//]]))</f>
        <v>12 sets</v>
      </c>
      <c r="O1622" s="4">
        <f ca="1">IF(INDEX(Sheet1!C:C,Table2[[#This Row],[//]])="","",INDEX(Sheet1!C:C,Table2[[#This Row],[//]]))</f>
        <v>78000</v>
      </c>
      <c r="P1622" s="2" t="str">
        <f ca="1">IF(INDEX(Sheet1!D:D,Table2[[#This Row],[//]])="","",INDEX(Sheet1!D:D,Table2[[#This Row],[//]]))</f>
        <v>set</v>
      </c>
      <c r="Q1622" s="2" t="str">
        <f ca="1">IF(INDEX(Sheet1!E:E,Table2[[#This Row],[//]])="","",INDEX(Sheet1!E:E,Table2[[#This Row],[//]]))</f>
        <v>++</v>
      </c>
    </row>
    <row r="1623" spans="1:17" x14ac:dyDescent="0.25">
      <c r="A1623" s="2">
        <f>IF(OR(Sheet1!A1623=Table1[[#Headers],[NAMA BARANG "JOYKO"]],Sheet1!A1623=""),"",ROW(Sheet1!A1623))</f>
        <v>1623</v>
      </c>
      <c r="B1623" s="2">
        <f>IF(Table1[[#This Row],[NAMA BARANG "JOYKO"]]="","",COUNT(B$2:B1622)+1)</f>
        <v>1531</v>
      </c>
      <c r="C1623" s="2" t="str">
        <f>INDEX(Sheet1!A:A,INDEX(Table1[NAMA BARANG "JOYKO"],MATCH(ROW()-2,Table1[1])))</f>
        <v>Opp Tape OPP-1-80 (80M/87yards)</v>
      </c>
      <c r="D1623" s="2" t="str">
        <f t="shared" si="25"/>
        <v>C2:C1622</v>
      </c>
      <c r="E1623" s="2">
        <f ca="1">IF(_xlfn.IFNA(MATCH(Table1[[#This Row],[2]],INDIRECT(Table1[[#This Row],[3]]),0),0)=0,INDEX(Table1[NAMA BARANG "JOYKO"],MATCH(ROW()-2,Table1[1])),"")</f>
        <v>1719</v>
      </c>
      <c r="F1623" s="2">
        <f ca="1">IF(Table1[4]="","",COUNT(F$2:F1622)+1)</f>
        <v>1590</v>
      </c>
      <c r="G1623" s="2" t="str">
        <f ca="1">CELL("FORMAT",Table1[7])</f>
        <v>G</v>
      </c>
      <c r="H1623" s="2"/>
      <c r="I1623" s="2"/>
      <c r="J1623" s="2"/>
      <c r="L1623">
        <f ca="1">INDEX(Table1[4],MATCH(ROW()-2,Table1[5]))</f>
        <v>1750</v>
      </c>
      <c r="M1623" t="str">
        <f ca="1">INDEX(Sheet1!A:A,Table2[[#This Row],[//]])</f>
        <v>Document Tray DT-41 (5 Tray)</v>
      </c>
      <c r="N1623" t="str">
        <f ca="1">IF(INDEX(Sheet1!B:B,Table2[[#This Row],[//]])="","",INDEX(Sheet1!B:B,Table2[[#This Row],[//]]))</f>
        <v>6 sets</v>
      </c>
      <c r="O1623" s="4">
        <f ca="1">IF(INDEX(Sheet1!C:C,Table2[[#This Row],[//]])="","",INDEX(Sheet1!C:C,Table2[[#This Row],[//]]))</f>
        <v>152000</v>
      </c>
      <c r="P1623" s="2" t="str">
        <f ca="1">IF(INDEX(Sheet1!D:D,Table2[[#This Row],[//]])="","",INDEX(Sheet1!D:D,Table2[[#This Row],[//]]))</f>
        <v>set</v>
      </c>
      <c r="Q1623" s="2" t="str">
        <f ca="1">IF(INDEX(Sheet1!E:E,Table2[[#This Row],[//]])="","",INDEX(Sheet1!E:E,Table2[[#This Row],[//]]))</f>
        <v>++</v>
      </c>
    </row>
    <row r="1624" spans="1:17" x14ac:dyDescent="0.25">
      <c r="A1624" s="2">
        <f>IF(OR(Sheet1!A1624=Table1[[#Headers],[NAMA BARANG "JOYKO"]],Sheet1!A1624=""),"",ROW(Sheet1!A1624))</f>
        <v>1624</v>
      </c>
      <c r="B1624" s="2">
        <f>IF(Table1[[#This Row],[NAMA BARANG "JOYKO"]]="","",COUNT(B$2:B1623)+1)</f>
        <v>1532</v>
      </c>
      <c r="C1624" s="2" t="str">
        <f>INDEX(Sheet1!A:A,INDEX(Table1[NAMA BARANG "JOYKO"],MATCH(ROW()-2,Table1[1])))</f>
        <v>Opp Tape OPP-1-100 (100M/109yards)</v>
      </c>
      <c r="D1624" s="2" t="str">
        <f t="shared" si="25"/>
        <v>C2:C1623</v>
      </c>
      <c r="E1624" s="2">
        <f ca="1">IF(_xlfn.IFNA(MATCH(Table1[[#This Row],[2]],INDIRECT(Table1[[#This Row],[3]]),0),0)=0,INDEX(Table1[NAMA BARANG "JOYKO"],MATCH(ROW()-2,Table1[1])),"")</f>
        <v>1720</v>
      </c>
      <c r="F1624" s="2">
        <f ca="1">IF(Table1[4]="","",COUNT(F$2:F1623)+1)</f>
        <v>1591</v>
      </c>
      <c r="G1624" s="2" t="str">
        <f ca="1">CELL("FORMAT",Table1[7])</f>
        <v>G</v>
      </c>
      <c r="H1624" s="2"/>
      <c r="I1624" s="2"/>
      <c r="J1624" s="2"/>
      <c r="L1624">
        <f ca="1">INDEX(Table1[4],MATCH(ROW()-2,Table1[5]))</f>
        <v>1751</v>
      </c>
      <c r="M1624" t="str">
        <f ca="1">INDEX(Sheet1!A:A,Table2[[#This Row],[//]])</f>
        <v>Document Tray DT-800-2T</v>
      </c>
      <c r="N1624" t="str">
        <f ca="1">IF(INDEX(Sheet1!B:B,Table2[[#This Row],[//]])="","",INDEX(Sheet1!B:B,Table2[[#This Row],[//]]))</f>
        <v>18 sets</v>
      </c>
      <c r="O1624" s="4">
        <f ca="1">IF(INDEX(Sheet1!C:C,Table2[[#This Row],[//]])="","",INDEX(Sheet1!C:C,Table2[[#This Row],[//]]))</f>
        <v>49500</v>
      </c>
      <c r="P1624" s="2" t="str">
        <f ca="1">IF(INDEX(Sheet1!D:D,Table2[[#This Row],[//]])="","",INDEX(Sheet1!D:D,Table2[[#This Row],[//]]))</f>
        <v>set</v>
      </c>
      <c r="Q1624" s="2" t="str">
        <f ca="1">IF(INDEX(Sheet1!E:E,Table2[[#This Row],[//]])="","",INDEX(Sheet1!E:E,Table2[[#This Row],[//]]))</f>
        <v>++</v>
      </c>
    </row>
    <row r="1625" spans="1:17" x14ac:dyDescent="0.25">
      <c r="A1625" s="2">
        <f>IF(OR(Sheet1!A1625=Table1[[#Headers],[NAMA BARANG "JOYKO"]],Sheet1!A1625=""),"",ROW(Sheet1!A1625))</f>
        <v>1625</v>
      </c>
      <c r="B1625" s="2">
        <f>IF(Table1[[#This Row],[NAMA BARANG "JOYKO"]]="","",COUNT(B$2:B1624)+1)</f>
        <v>1533</v>
      </c>
      <c r="C1625" s="2" t="str">
        <f>INDEX(Sheet1!A:A,INDEX(Table1[NAMA BARANG "JOYKO"],MATCH(ROW()-2,Table1[1])))</f>
        <v>Opp Tape OPP-2A-50 (50M/54yards)</v>
      </c>
      <c r="D1625" s="2" t="str">
        <f t="shared" si="25"/>
        <v>C2:C1624</v>
      </c>
      <c r="E1625" s="2">
        <f ca="1">IF(_xlfn.IFNA(MATCH(Table1[[#This Row],[2]],INDIRECT(Table1[[#This Row],[3]]),0),0)=0,INDEX(Table1[NAMA BARANG "JOYKO"],MATCH(ROW()-2,Table1[1])),"")</f>
        <v>1721</v>
      </c>
      <c r="F1625" s="2">
        <f ca="1">IF(Table1[4]="","",COUNT(F$2:F1624)+1)</f>
        <v>1592</v>
      </c>
      <c r="G1625" s="2" t="str">
        <f ca="1">CELL("FORMAT",Table1[7])</f>
        <v>G</v>
      </c>
      <c r="H1625" s="2"/>
      <c r="I1625" s="2"/>
      <c r="J1625" s="2"/>
      <c r="L1625">
        <f ca="1">INDEX(Table1[4],MATCH(ROW()-2,Table1[5]))</f>
        <v>1752</v>
      </c>
      <c r="M1625" t="str">
        <f ca="1">INDEX(Sheet1!A:A,Table2[[#This Row],[//]])</f>
        <v>Document Tray DT-900-3T</v>
      </c>
      <c r="N1625" t="str">
        <f ca="1">IF(INDEX(Sheet1!B:B,Table2[[#This Row],[//]])="","",INDEX(Sheet1!B:B,Table2[[#This Row],[//]]))</f>
        <v>8 sets</v>
      </c>
      <c r="O1625" s="4">
        <f ca="1">IF(INDEX(Sheet1!C:C,Table2[[#This Row],[//]])="","",INDEX(Sheet1!C:C,Table2[[#This Row],[//]]))</f>
        <v>63000</v>
      </c>
      <c r="P1625" s="2" t="str">
        <f ca="1">IF(INDEX(Sheet1!D:D,Table2[[#This Row],[//]])="","",INDEX(Sheet1!D:D,Table2[[#This Row],[//]]))</f>
        <v>set</v>
      </c>
      <c r="Q1625" s="2" t="str">
        <f ca="1">IF(INDEX(Sheet1!E:E,Table2[[#This Row],[//]])="","",INDEX(Sheet1!E:E,Table2[[#This Row],[//]]))</f>
        <v>++</v>
      </c>
    </row>
    <row r="1626" spans="1:17" x14ac:dyDescent="0.25">
      <c r="A1626" s="2">
        <f>IF(OR(Sheet1!A1626=Table1[[#Headers],[NAMA BARANG "JOYKO"]],Sheet1!A1626=""),"",ROW(Sheet1!A1626))</f>
        <v>1626</v>
      </c>
      <c r="B1626" s="2">
        <f>IF(Table1[[#This Row],[NAMA BARANG "JOYKO"]]="","",COUNT(B$2:B1625)+1)</f>
        <v>1534</v>
      </c>
      <c r="C1626" s="2" t="str">
        <f>INDEX(Sheet1!A:A,INDEX(Table1[NAMA BARANG "JOYKO"],MATCH(ROW()-2,Table1[1])))</f>
        <v>Opp Tape OPP-2A-80 (80M/87yards)</v>
      </c>
      <c r="D1626" s="2" t="str">
        <f t="shared" si="25"/>
        <v>C2:C1625</v>
      </c>
      <c r="E1626" s="2">
        <f ca="1">IF(_xlfn.IFNA(MATCH(Table1[[#This Row],[2]],INDIRECT(Table1[[#This Row],[3]]),0),0)=0,INDEX(Table1[NAMA BARANG "JOYKO"],MATCH(ROW()-2,Table1[1])),"")</f>
        <v>1722</v>
      </c>
      <c r="F1626" s="2">
        <f ca="1">IF(Table1[4]="","",COUNT(F$2:F1625)+1)</f>
        <v>1593</v>
      </c>
      <c r="G1626" s="2" t="str">
        <f ca="1">CELL("FORMAT",Table1[7])</f>
        <v>G</v>
      </c>
      <c r="H1626" s="2"/>
      <c r="I1626" s="2"/>
      <c r="J1626" s="2"/>
      <c r="L1626">
        <f ca="1">INDEX(Table1[4],MATCH(ROW()-2,Table1[5]))</f>
        <v>1753</v>
      </c>
      <c r="M1626" s="3" t="str">
        <f ca="1">INDEX(Sheet1!A:A,Table2[[#This Row],[//]])</f>
        <v>TUMBLER</v>
      </c>
      <c r="N1626" t="str">
        <f ca="1">IF(INDEX(Sheet1!B:B,Table2[[#This Row],[//]])="","",INDEX(Sheet1!B:B,Table2[[#This Row],[//]]))</f>
        <v/>
      </c>
      <c r="O1626" s="4" t="str">
        <f ca="1">IF(INDEX(Sheet1!C:C,Table2[[#This Row],[//]])="","",INDEX(Sheet1!C:C,Table2[[#This Row],[//]]))</f>
        <v/>
      </c>
      <c r="P1626" s="2" t="str">
        <f ca="1">IF(INDEX(Sheet1!D:D,Table2[[#This Row],[//]])="","",INDEX(Sheet1!D:D,Table2[[#This Row],[//]]))</f>
        <v/>
      </c>
      <c r="Q1626" s="2" t="str">
        <f ca="1">IF(INDEX(Sheet1!E:E,Table2[[#This Row],[//]])="","",INDEX(Sheet1!E:E,Table2[[#This Row],[//]]))</f>
        <v/>
      </c>
    </row>
    <row r="1627" spans="1:17" x14ac:dyDescent="0.25">
      <c r="A1627" s="2">
        <f>IF(OR(Sheet1!A1627=Table1[[#Headers],[NAMA BARANG "JOYKO"]],Sheet1!A1627=""),"",ROW(Sheet1!A1627))</f>
        <v>1627</v>
      </c>
      <c r="B1627" s="2">
        <f>IF(Table1[[#This Row],[NAMA BARANG "JOYKO"]]="","",COUNT(B$2:B1626)+1)</f>
        <v>1535</v>
      </c>
      <c r="C1627" s="2" t="str">
        <f>INDEX(Sheet1!A:A,INDEX(Table1[NAMA BARANG "JOYKO"],MATCH(ROW()-2,Table1[1])))</f>
        <v>Opp Tape OPP-2A-100 (100M/109yards)</v>
      </c>
      <c r="D1627" s="2" t="str">
        <f t="shared" si="25"/>
        <v>C2:C1626</v>
      </c>
      <c r="E1627" s="2">
        <f ca="1">IF(_xlfn.IFNA(MATCH(Table1[[#This Row],[2]],INDIRECT(Table1[[#This Row],[3]]),0),0)=0,INDEX(Table1[NAMA BARANG "JOYKO"],MATCH(ROW()-2,Table1[1])),"")</f>
        <v>1723</v>
      </c>
      <c r="F1627" s="2">
        <f ca="1">IF(Table1[4]="","",COUNT(F$2:F1626)+1)</f>
        <v>1594</v>
      </c>
      <c r="G1627" s="2" t="str">
        <f ca="1">CELL("FORMAT",Table1[7])</f>
        <v>G</v>
      </c>
      <c r="H1627" s="2"/>
      <c r="I1627" s="2"/>
      <c r="J1627" s="2"/>
      <c r="L1627">
        <f ca="1">INDEX(Table1[4],MATCH(ROW()-2,Table1[5]))</f>
        <v>1754</v>
      </c>
      <c r="M1627" t="str">
        <f ca="1">INDEX(Sheet1!A:A,Table2[[#This Row],[//]])</f>
        <v>Tumbler TB-150 (White,Black)</v>
      </c>
      <c r="N1627" t="str">
        <f ca="1">IF(INDEX(Sheet1!B:B,Table2[[#This Row],[//]])="","",INDEX(Sheet1!B:B,Table2[[#This Row],[//]]))</f>
        <v>24 pcs</v>
      </c>
      <c r="O1627" s="4">
        <f ca="1">IF(INDEX(Sheet1!C:C,Table2[[#This Row],[//]])="","",INDEX(Sheet1!C:C,Table2[[#This Row],[//]]))</f>
        <v>92000</v>
      </c>
      <c r="P1627" s="2" t="str">
        <f ca="1">IF(INDEX(Sheet1!D:D,Table2[[#This Row],[//]])="","",INDEX(Sheet1!D:D,Table2[[#This Row],[//]]))</f>
        <v>pc</v>
      </c>
      <c r="Q1627" s="2" t="str">
        <f ca="1">IF(INDEX(Sheet1!E:E,Table2[[#This Row],[//]])="","",INDEX(Sheet1!E:E,Table2[[#This Row],[//]]))</f>
        <v>++</v>
      </c>
    </row>
    <row r="1628" spans="1:17" x14ac:dyDescent="0.25">
      <c r="A1628" s="2">
        <f>IF(OR(Sheet1!A1628=Table1[[#Headers],[NAMA BARANG "JOYKO"]],Sheet1!A1628=""),"",ROW(Sheet1!A1628))</f>
        <v>1628</v>
      </c>
      <c r="B1628" s="2">
        <f>IF(Table1[[#This Row],[NAMA BARANG "JOYKO"]]="","",COUNT(B$2:B1627)+1)</f>
        <v>1536</v>
      </c>
      <c r="C1628" s="2" t="str">
        <f>INDEX(Sheet1!A:A,INDEX(Table1[NAMA BARANG "JOYKO"],MATCH(ROW()-2,Table1[1])))</f>
        <v>Opp Tape OPP-3FR-50 (48mmX50M)</v>
      </c>
      <c r="D1628" s="2" t="str">
        <f t="shared" si="25"/>
        <v>C2:C1627</v>
      </c>
      <c r="E1628" s="2">
        <f ca="1">IF(_xlfn.IFNA(MATCH(Table1[[#This Row],[2]],INDIRECT(Table1[[#This Row],[3]]),0),0)=0,INDEX(Table1[NAMA BARANG "JOYKO"],MATCH(ROW()-2,Table1[1])),"")</f>
        <v>1724</v>
      </c>
      <c r="F1628" s="2">
        <f ca="1">IF(Table1[4]="","",COUNT(F$2:F1627)+1)</f>
        <v>1595</v>
      </c>
      <c r="G1628" s="2" t="str">
        <f ca="1">CELL("FORMAT",Table1[7])</f>
        <v>G</v>
      </c>
      <c r="H1628" s="2"/>
      <c r="I1628" s="2"/>
      <c r="J1628" s="2"/>
      <c r="L1628">
        <f ca="1">INDEX(Table1[4],MATCH(ROW()-2,Table1[5]))</f>
        <v>1755</v>
      </c>
      <c r="M1628" s="3" t="str">
        <f ca="1">INDEX(Sheet1!A:A,Table2[[#This Row],[//]])</f>
        <v>VACUUM</v>
      </c>
      <c r="N1628" t="str">
        <f ca="1">IF(INDEX(Sheet1!B:B,Table2[[#This Row],[//]])="","",INDEX(Sheet1!B:B,Table2[[#This Row],[//]]))</f>
        <v/>
      </c>
      <c r="O1628" s="4" t="str">
        <f ca="1">IF(INDEX(Sheet1!C:C,Table2[[#This Row],[//]])="","",INDEX(Sheet1!C:C,Table2[[#This Row],[//]]))</f>
        <v/>
      </c>
      <c r="P1628" s="2" t="str">
        <f ca="1">IF(INDEX(Sheet1!D:D,Table2[[#This Row],[//]])="","",INDEX(Sheet1!D:D,Table2[[#This Row],[//]]))</f>
        <v/>
      </c>
      <c r="Q1628" s="2" t="str">
        <f ca="1">IF(INDEX(Sheet1!E:E,Table2[[#This Row],[//]])="","",INDEX(Sheet1!E:E,Table2[[#This Row],[//]]))</f>
        <v/>
      </c>
    </row>
    <row r="1629" spans="1:17" x14ac:dyDescent="0.25">
      <c r="A1629" s="2">
        <f>IF(OR(Sheet1!A1629=Table1[[#Headers],[NAMA BARANG "JOYKO"]],Sheet1!A1629=""),"",ROW(Sheet1!A1629))</f>
        <v>1629</v>
      </c>
      <c r="B1629" s="2">
        <f>IF(Table1[[#This Row],[NAMA BARANG "JOYKO"]]="","",COUNT(B$2:B1628)+1)</f>
        <v>1537</v>
      </c>
      <c r="C1629" s="2" t="str">
        <f>INDEX(Sheet1!A:A,INDEX(Table1[NAMA BARANG "JOYKO"],MATCH(ROW()-2,Table1[1])))</f>
        <v>Opp Tape OPP-4FR-50 (48mmX50M)</v>
      </c>
      <c r="D1629" s="2" t="str">
        <f t="shared" si="25"/>
        <v>C2:C1628</v>
      </c>
      <c r="E1629" s="2">
        <f ca="1">IF(_xlfn.IFNA(MATCH(Table1[[#This Row],[2]],INDIRECT(Table1[[#This Row],[3]]),0),0)=0,INDEX(Table1[NAMA BARANG "JOYKO"],MATCH(ROW()-2,Table1[1])),"")</f>
        <v>1725</v>
      </c>
      <c r="F1629" s="2">
        <f ca="1">IF(Table1[4]="","",COUNT(F$2:F1628)+1)</f>
        <v>1596</v>
      </c>
      <c r="G1629" s="2" t="str">
        <f ca="1">CELL("FORMAT",Table1[7])</f>
        <v>G</v>
      </c>
      <c r="H1629" s="2"/>
      <c r="I1629" s="2"/>
      <c r="J1629" s="2"/>
      <c r="L1629">
        <f ca="1">INDEX(Table1[4],MATCH(ROW()-2,Table1[5]))</f>
        <v>1756</v>
      </c>
      <c r="M1629" t="str">
        <f ca="1">INDEX(Sheet1!A:A,Table2[[#This Row],[//]])</f>
        <v>Mini Desk Vacuum MDV-9701 (Blue,Pink)</v>
      </c>
      <c r="N1629" t="str">
        <f ca="1">IF(INDEX(Sheet1!B:B,Table2[[#This Row],[//]])="","",INDEX(Sheet1!B:B,Table2[[#This Row],[//]]))</f>
        <v>12pcs x 6bxs</v>
      </c>
      <c r="O1629" s="4">
        <f ca="1">IF(INDEX(Sheet1!C:C,Table2[[#This Row],[//]])="","",INDEX(Sheet1!C:C,Table2[[#This Row],[//]]))</f>
        <v>56000</v>
      </c>
      <c r="P1629" s="2" t="str">
        <f ca="1">IF(INDEX(Sheet1!D:D,Table2[[#This Row],[//]])="","",INDEX(Sheet1!D:D,Table2[[#This Row],[//]]))</f>
        <v>pc</v>
      </c>
      <c r="Q1629" s="2" t="str">
        <f ca="1">IF(INDEX(Sheet1!E:E,Table2[[#This Row],[//]])="","",INDEX(Sheet1!E:E,Table2[[#This Row],[//]]))</f>
        <v>++</v>
      </c>
    </row>
    <row r="1630" spans="1:17" x14ac:dyDescent="0.25">
      <c r="A1630" s="2">
        <f>IF(OR(Sheet1!A1630=Table1[[#Headers],[NAMA BARANG "JOYKO"]],Sheet1!A1630=""),"",ROW(Sheet1!A1630))</f>
        <v>1630</v>
      </c>
      <c r="B1630" s="2">
        <f>IF(Table1[[#This Row],[NAMA BARANG "JOYKO"]]="","",COUNT(B$2:B1629)+1)</f>
        <v>1538</v>
      </c>
      <c r="C1630" s="2" t="str">
        <f>INDEX(Sheet1!A:A,INDEX(Table1[NAMA BARANG "JOYKO"],MATCH(ROW()-2,Table1[1])))</f>
        <v>Stationery Tape STT-30 (12mm x 33M)</v>
      </c>
      <c r="D1630" s="2" t="str">
        <f t="shared" si="25"/>
        <v>C2:C1629</v>
      </c>
      <c r="E1630" s="2">
        <f ca="1">IF(_xlfn.IFNA(MATCH(Table1[[#This Row],[2]],INDIRECT(Table1[[#This Row],[3]]),0),0)=0,INDEX(Table1[NAMA BARANG "JOYKO"],MATCH(ROW()-2,Table1[1])),"")</f>
        <v>1726</v>
      </c>
      <c r="F1630" s="2">
        <f ca="1">IF(Table1[4]="","",COUNT(F$2:F1629)+1)</f>
        <v>1597</v>
      </c>
      <c r="G1630" s="2" t="str">
        <f ca="1">CELL("FORMAT",Table1[7])</f>
        <v>G</v>
      </c>
      <c r="H1630" s="2"/>
      <c r="I1630" s="2"/>
      <c r="J1630" s="2"/>
      <c r="L1630">
        <f ca="1">INDEX(Table1[4],MATCH(ROW()-2,Table1[5]))</f>
        <v>1757</v>
      </c>
      <c r="M1630" s="3" t="str">
        <f ca="1">INDEX(Sheet1!A:A,Table2[[#This Row],[//]])</f>
        <v>WALL PANEL</v>
      </c>
      <c r="N1630" t="str">
        <f ca="1">IF(INDEX(Sheet1!B:B,Table2[[#This Row],[//]])="","",INDEX(Sheet1!B:B,Table2[[#This Row],[//]]))</f>
        <v/>
      </c>
      <c r="O1630" s="4" t="str">
        <f ca="1">IF(INDEX(Sheet1!C:C,Table2[[#This Row],[//]])="","",INDEX(Sheet1!C:C,Table2[[#This Row],[//]]))</f>
        <v/>
      </c>
      <c r="P1630" s="2" t="str">
        <f ca="1">IF(INDEX(Sheet1!D:D,Table2[[#This Row],[//]])="","",INDEX(Sheet1!D:D,Table2[[#This Row],[//]]))</f>
        <v/>
      </c>
      <c r="Q1630" s="2" t="str">
        <f ca="1">IF(INDEX(Sheet1!E:E,Table2[[#This Row],[//]])="","",INDEX(Sheet1!E:E,Table2[[#This Row],[//]]))</f>
        <v/>
      </c>
    </row>
    <row r="1631" spans="1:17" x14ac:dyDescent="0.25">
      <c r="A1631" s="2">
        <f>IF(OR(Sheet1!A1631=Table1[[#Headers],[NAMA BARANG "JOYKO"]],Sheet1!A1631=""),"",ROW(Sheet1!A1631))</f>
        <v>1631</v>
      </c>
      <c r="B1631" s="2">
        <f>IF(Table1[[#This Row],[NAMA BARANG "JOYKO"]]="","",COUNT(B$2:B1630)+1)</f>
        <v>1539</v>
      </c>
      <c r="C1631" s="2" t="str">
        <f>INDEX(Sheet1!A:A,INDEX(Table1[NAMA BARANG "JOYKO"],MATCH(ROW()-2,Table1[1])))</f>
        <v>Stationery Tape STT-31 (12mm x 45M)</v>
      </c>
      <c r="D1631" s="2" t="str">
        <f t="shared" si="25"/>
        <v>C2:C1630</v>
      </c>
      <c r="E1631" s="2">
        <f ca="1">IF(_xlfn.IFNA(MATCH(Table1[[#This Row],[2]],INDIRECT(Table1[[#This Row],[3]]),0),0)=0,INDEX(Table1[NAMA BARANG "JOYKO"],MATCH(ROW()-2,Table1[1])),"")</f>
        <v>1727</v>
      </c>
      <c r="F1631" s="2">
        <f ca="1">IF(Table1[4]="","",COUNT(F$2:F1630)+1)</f>
        <v>1598</v>
      </c>
      <c r="G1631" s="2" t="str">
        <f ca="1">CELL("FORMAT",Table1[7])</f>
        <v>G</v>
      </c>
      <c r="H1631" s="2"/>
      <c r="I1631" s="2"/>
      <c r="J1631" s="2"/>
      <c r="L1631">
        <f ca="1">INDEX(Table1[4],MATCH(ROW()-2,Table1[5]))</f>
        <v>1758</v>
      </c>
      <c r="M1631" t="str">
        <f ca="1">INDEX(Sheet1!A:A,Table2[[#This Row],[//]])</f>
        <v>Wire Grid Wall Panel WGWP-670 (Black,White)</v>
      </c>
      <c r="N1631" t="str">
        <f ca="1">IF(INDEX(Sheet1!B:B,Table2[[#This Row],[//]])="","",INDEX(Sheet1!B:B,Table2[[#This Row],[//]]))</f>
        <v>10 sets</v>
      </c>
      <c r="O1631" s="4">
        <f ca="1">IF(INDEX(Sheet1!C:C,Table2[[#This Row],[//]])="","",INDEX(Sheet1!C:C,Table2[[#This Row],[//]]))</f>
        <v>100000</v>
      </c>
      <c r="P1631" s="2" t="str">
        <f ca="1">IF(INDEX(Sheet1!D:D,Table2[[#This Row],[//]])="","",INDEX(Sheet1!D:D,Table2[[#This Row],[//]]))</f>
        <v>set</v>
      </c>
      <c r="Q1631" s="2" t="str">
        <f ca="1">IF(INDEX(Sheet1!E:E,Table2[[#This Row],[//]])="","",INDEX(Sheet1!E:E,Table2[[#This Row],[//]]))</f>
        <v>++</v>
      </c>
    </row>
    <row r="1632" spans="1:17" x14ac:dyDescent="0.25">
      <c r="A1632" s="2">
        <f>IF(OR(Sheet1!A1632=Table1[[#Headers],[NAMA BARANG "JOYKO"]],Sheet1!A1632=""),"",ROW(Sheet1!A1632))</f>
        <v>1632</v>
      </c>
      <c r="B1632" s="2">
        <f>IF(Table1[[#This Row],[NAMA BARANG "JOYKO"]]="","",COUNT(B$2:B1631)+1)</f>
        <v>1540</v>
      </c>
      <c r="C1632" s="2" t="str">
        <f>INDEX(Sheet1!A:A,INDEX(Table1[NAMA BARANG "JOYKO"],MATCH(ROW()-2,Table1[1])))</f>
        <v>Stationery Tape STT-32 (24mm x 45M)</v>
      </c>
      <c r="D1632" s="2" t="str">
        <f t="shared" si="25"/>
        <v>C2:C1631</v>
      </c>
      <c r="E1632" s="2">
        <f ca="1">IF(_xlfn.IFNA(MATCH(Table1[[#This Row],[2]],INDIRECT(Table1[[#This Row],[3]]),0),0)=0,INDEX(Table1[NAMA BARANG "JOYKO"],MATCH(ROW()-2,Table1[1])),"")</f>
        <v>1728</v>
      </c>
      <c r="F1632" s="2">
        <f ca="1">IF(Table1[4]="","",COUNT(F$2:F1631)+1)</f>
        <v>1599</v>
      </c>
      <c r="G1632" s="2" t="str">
        <f ca="1">CELL("FORMAT",Table1[7])</f>
        <v>G</v>
      </c>
      <c r="H1632" s="2"/>
      <c r="I1632" s="2"/>
      <c r="J1632" s="2"/>
      <c r="L1632">
        <f ca="1">INDEX(Table1[4],MATCH(ROW()-2,Table1[5]))</f>
        <v>1763</v>
      </c>
      <c r="M1632" s="3" t="str">
        <f ca="1">INDEX(Sheet1!A:A,Table2[[#This Row],[//]])</f>
        <v>WASTE BASKET</v>
      </c>
      <c r="N1632" t="str">
        <f ca="1">IF(INDEX(Sheet1!B:B,Table2[[#This Row],[//]])="","",INDEX(Sheet1!B:B,Table2[[#This Row],[//]]))</f>
        <v/>
      </c>
      <c r="O1632" s="4" t="str">
        <f ca="1">IF(INDEX(Sheet1!C:C,Table2[[#This Row],[//]])="","",INDEX(Sheet1!C:C,Table2[[#This Row],[//]]))</f>
        <v/>
      </c>
      <c r="P1632" s="2" t="str">
        <f ca="1">IF(INDEX(Sheet1!D:D,Table2[[#This Row],[//]])="","",INDEX(Sheet1!D:D,Table2[[#This Row],[//]]))</f>
        <v/>
      </c>
      <c r="Q1632" s="2" t="str">
        <f ca="1">IF(INDEX(Sheet1!E:E,Table2[[#This Row],[//]])="","",INDEX(Sheet1!E:E,Table2[[#This Row],[//]]))</f>
        <v/>
      </c>
    </row>
    <row r="1633" spans="1:17" x14ac:dyDescent="0.25">
      <c r="A1633" s="2">
        <f>IF(OR(Sheet1!A1633=Table1[[#Headers],[NAMA BARANG "JOYKO"]],Sheet1!A1633=""),"",ROW(Sheet1!A1633))</f>
        <v>1633</v>
      </c>
      <c r="B1633" s="2">
        <f>IF(Table1[[#This Row],[NAMA BARANG "JOYKO"]]="","",COUNT(B$2:B1632)+1)</f>
        <v>1541</v>
      </c>
      <c r="C1633" s="2" t="str">
        <f>INDEX(Sheet1!A:A,INDEX(Table1[NAMA BARANG "JOYKO"],MATCH(ROW()-2,Table1[1])))</f>
        <v>Stationery Tape STT-31-R12 (12mm x 45M)</v>
      </c>
      <c r="D1633" s="2" t="str">
        <f t="shared" si="25"/>
        <v>C2:C1632</v>
      </c>
      <c r="E1633" s="2">
        <f ca="1">IF(_xlfn.IFNA(MATCH(Table1[[#This Row],[2]],INDIRECT(Table1[[#This Row],[3]]),0),0)=0,INDEX(Table1[NAMA BARANG "JOYKO"],MATCH(ROW()-2,Table1[1])),"")</f>
        <v>1729</v>
      </c>
      <c r="F1633" s="2">
        <f ca="1">IF(Table1[4]="","",COUNT(F$2:F1632)+1)</f>
        <v>1600</v>
      </c>
      <c r="G1633" s="2" t="str">
        <f ca="1">CELL("FORMAT",Table1[7])</f>
        <v>G</v>
      </c>
      <c r="H1633" s="2"/>
      <c r="I1633" s="2"/>
      <c r="J1633" s="2"/>
      <c r="L1633">
        <f ca="1">INDEX(Table1[4],MATCH(ROW()-2,Table1[5]))</f>
        <v>1764</v>
      </c>
      <c r="M1633" t="str">
        <f ca="1">INDEX(Sheet1!A:A,Table2[[#This Row],[//]])</f>
        <v xml:space="preserve">Waste Basket WTBT-6001 </v>
      </c>
      <c r="N1633" t="str">
        <f ca="1">IF(INDEX(Sheet1!B:B,Table2[[#This Row],[//]])="","",INDEX(Sheet1!B:B,Table2[[#This Row],[//]]))</f>
        <v>18 pcs</v>
      </c>
      <c r="O1633" s="4">
        <f ca="1">IF(INDEX(Sheet1!C:C,Table2[[#This Row],[//]])="","",INDEX(Sheet1!C:C,Table2[[#This Row],[//]]))</f>
        <v>48000</v>
      </c>
      <c r="P1633" s="2" t="str">
        <f ca="1">IF(INDEX(Sheet1!D:D,Table2[[#This Row],[//]])="","",INDEX(Sheet1!D:D,Table2[[#This Row],[//]]))</f>
        <v>pc</v>
      </c>
      <c r="Q1633" s="2" t="str">
        <f ca="1">IF(INDEX(Sheet1!E:E,Table2[[#This Row],[//]])="","",INDEX(Sheet1!E:E,Table2[[#This Row],[//]]))</f>
        <v>++</v>
      </c>
    </row>
    <row r="1634" spans="1:17" x14ac:dyDescent="0.25">
      <c r="A1634" s="2">
        <f>IF(OR(Sheet1!A1634=Table1[[#Headers],[NAMA BARANG "JOYKO"]],Sheet1!A1634=""),"",ROW(Sheet1!A1634))</f>
        <v>1634</v>
      </c>
      <c r="B1634" s="2">
        <f>IF(Table1[[#This Row],[NAMA BARANG "JOYKO"]]="","",COUNT(B$2:B1633)+1)</f>
        <v>1542</v>
      </c>
      <c r="C1634" s="2" t="str">
        <f>INDEX(Sheet1!A:A,INDEX(Table1[NAMA BARANG "JOYKO"],MATCH(ROW()-2,Table1[1])))</f>
        <v>Stationery Tape STT-32-R6 (24mm x 45M)</v>
      </c>
      <c r="D1634" s="2" t="str">
        <f t="shared" si="25"/>
        <v>C2:C1633</v>
      </c>
      <c r="E1634" s="2">
        <f ca="1">IF(_xlfn.IFNA(MATCH(Table1[[#This Row],[2]],INDIRECT(Table1[[#This Row],[3]]),0),0)=0,INDEX(Table1[NAMA BARANG "JOYKO"],MATCH(ROW()-2,Table1[1])),"")</f>
        <v>1730</v>
      </c>
      <c r="F1634" s="2">
        <f ca="1">IF(Table1[4]="","",COUNT(F$2:F1633)+1)</f>
        <v>1601</v>
      </c>
      <c r="G1634" s="2" t="str">
        <f ca="1">CELL("FORMAT",Table1[7])</f>
        <v>G</v>
      </c>
      <c r="H1634" s="2"/>
      <c r="I1634" s="2"/>
      <c r="J1634" s="2"/>
      <c r="L1634">
        <f ca="1">INDEX(Table1[4],MATCH(ROW()-2,Table1[5]))</f>
        <v>1765</v>
      </c>
      <c r="M1634" t="str">
        <f ca="1">INDEX(Sheet1!A:A,Table2[[#This Row],[//]])</f>
        <v>Waste Basket WTBT-6002</v>
      </c>
      <c r="N1634" t="str">
        <f ca="1">IF(INDEX(Sheet1!B:B,Table2[[#This Row],[//]])="","",INDEX(Sheet1!B:B,Table2[[#This Row],[//]]))</f>
        <v>20 pcs</v>
      </c>
      <c r="O1634" s="4">
        <f ca="1">IF(INDEX(Sheet1!C:C,Table2[[#This Row],[//]])="","",INDEX(Sheet1!C:C,Table2[[#This Row],[//]]))</f>
        <v>60000</v>
      </c>
      <c r="P1634" s="2" t="str">
        <f ca="1">IF(INDEX(Sheet1!D:D,Table2[[#This Row],[//]])="","",INDEX(Sheet1!D:D,Table2[[#This Row],[//]]))</f>
        <v>pc</v>
      </c>
      <c r="Q1634" s="2" t="str">
        <f ca="1">IF(INDEX(Sheet1!E:E,Table2[[#This Row],[//]])="","",INDEX(Sheet1!E:E,Table2[[#This Row],[//]]))</f>
        <v>++</v>
      </c>
    </row>
    <row r="1635" spans="1:17" x14ac:dyDescent="0.25">
      <c r="A1635" s="2">
        <f>IF(OR(Sheet1!A1635=Table1[[#Headers],[NAMA BARANG "JOYKO"]],Sheet1!A1635=""),"",ROW(Sheet1!A1635))</f>
        <v>1635</v>
      </c>
      <c r="B1635" s="2">
        <f>IF(Table1[[#This Row],[NAMA BARANG "JOYKO"]]="","",COUNT(B$2:B1634)+1)</f>
        <v>1543</v>
      </c>
      <c r="C1635" s="2" t="str">
        <f>INDEX(Sheet1!A:A,INDEX(Table1[NAMA BARANG "JOYKO"],MATCH(ROW()-2,Table1[1])))</f>
        <v>Washi Tape WT-100 (15mm x 3M)</v>
      </c>
      <c r="D1635" s="2" t="str">
        <f t="shared" si="25"/>
        <v>C2:C1634</v>
      </c>
      <c r="E1635" s="2">
        <f ca="1">IF(_xlfn.IFNA(MATCH(Table1[[#This Row],[2]],INDIRECT(Table1[[#This Row],[3]]),0),0)=0,INDEX(Table1[NAMA BARANG "JOYKO"],MATCH(ROW()-2,Table1[1])),"")</f>
        <v>1731</v>
      </c>
      <c r="F1635" s="2">
        <f ca="1">IF(Table1[4]="","",COUNT(F$2:F1634)+1)</f>
        <v>1602</v>
      </c>
      <c r="G1635" s="2" t="str">
        <f ca="1">CELL("FORMAT",Table1[7])</f>
        <v>G</v>
      </c>
      <c r="H1635" s="2"/>
      <c r="I1635" s="2"/>
      <c r="J1635" s="2"/>
      <c r="L1635">
        <f ca="1">INDEX(Table1[4],MATCH(ROW()-2,Table1[5]))</f>
        <v>1766</v>
      </c>
      <c r="M1635" t="str">
        <f ca="1">INDEX(Sheet1!A:A,Table2[[#This Row],[//]])</f>
        <v>Waste Basket WTBT-6003</v>
      </c>
      <c r="N1635" t="str">
        <f ca="1">IF(INDEX(Sheet1!B:B,Table2[[#This Row],[//]])="","",INDEX(Sheet1!B:B,Table2[[#This Row],[//]]))</f>
        <v>22 pcs</v>
      </c>
      <c r="O1635" s="4">
        <f ca="1">IF(INDEX(Sheet1!C:C,Table2[[#This Row],[//]])="","",INDEX(Sheet1!C:C,Table2[[#This Row],[//]]))</f>
        <v>70000</v>
      </c>
      <c r="P1635" s="2" t="str">
        <f ca="1">IF(INDEX(Sheet1!D:D,Table2[[#This Row],[//]])="","",INDEX(Sheet1!D:D,Table2[[#This Row],[//]]))</f>
        <v>pc</v>
      </c>
      <c r="Q1635" s="2" t="str">
        <f ca="1">IF(INDEX(Sheet1!E:E,Table2[[#This Row],[//]])="","",INDEX(Sheet1!E:E,Table2[[#This Row],[//]]))</f>
        <v>++</v>
      </c>
    </row>
    <row r="1636" spans="1:17" x14ac:dyDescent="0.25">
      <c r="A1636" s="2">
        <f>IF(OR(Sheet1!A1636=Table1[[#Headers],[NAMA BARANG "JOYKO"]],Sheet1!A1636=""),"",ROW(Sheet1!A1636))</f>
        <v>1636</v>
      </c>
      <c r="B1636" s="2">
        <f>IF(Table1[[#This Row],[NAMA BARANG "JOYKO"]]="","",COUNT(B$2:B1635)+1)</f>
        <v>1544</v>
      </c>
      <c r="C1636" s="2" t="str">
        <f>INDEX(Sheet1!A:A,INDEX(Table1[NAMA BARANG "JOYKO"],MATCH(ROW()-2,Table1[1])))</f>
        <v>Washi Tape WT-101 (15mm x 3M)</v>
      </c>
      <c r="D1636" s="2" t="str">
        <f t="shared" si="25"/>
        <v>C2:C1635</v>
      </c>
      <c r="E1636" s="2">
        <f ca="1">IF(_xlfn.IFNA(MATCH(Table1[[#This Row],[2]],INDIRECT(Table1[[#This Row],[3]]),0),0)=0,INDEX(Table1[NAMA BARANG "JOYKO"],MATCH(ROW()-2,Table1[1])),"")</f>
        <v>1732</v>
      </c>
      <c r="F1636" s="2">
        <f ca="1">IF(Table1[4]="","",COUNT(F$2:F1635)+1)</f>
        <v>1603</v>
      </c>
      <c r="G1636" s="2" t="str">
        <f ca="1">CELL("FORMAT",Table1[7])</f>
        <v>G</v>
      </c>
      <c r="H1636" s="2"/>
      <c r="I1636" s="2"/>
      <c r="J1636" s="2"/>
      <c r="L1636">
        <f ca="1">INDEX(Table1[4],MATCH(ROW()-2,Table1[5]))</f>
        <v>1767</v>
      </c>
      <c r="M1636" s="3" t="str">
        <f ca="1">INDEX(Sheet1!A:A,Table2[[#This Row],[//]])</f>
        <v>WATER COLOR</v>
      </c>
      <c r="N1636" t="str">
        <f ca="1">IF(INDEX(Sheet1!B:B,Table2[[#This Row],[//]])="","",INDEX(Sheet1!B:B,Table2[[#This Row],[//]]))</f>
        <v/>
      </c>
      <c r="O1636" s="4" t="str">
        <f ca="1">IF(INDEX(Sheet1!C:C,Table2[[#This Row],[//]])="","",INDEX(Sheet1!C:C,Table2[[#This Row],[//]]))</f>
        <v/>
      </c>
      <c r="P1636" s="2" t="str">
        <f ca="1">IF(INDEX(Sheet1!D:D,Table2[[#This Row],[//]])="","",INDEX(Sheet1!D:D,Table2[[#This Row],[//]]))</f>
        <v/>
      </c>
      <c r="Q1636" s="2" t="str">
        <f ca="1">IF(INDEX(Sheet1!E:E,Table2[[#This Row],[//]])="","",INDEX(Sheet1!E:E,Table2[[#This Row],[//]]))</f>
        <v/>
      </c>
    </row>
    <row r="1637" spans="1:17" x14ac:dyDescent="0.25">
      <c r="A1637" s="2">
        <f>IF(OR(Sheet1!A1637=Table1[[#Headers],[NAMA BARANG "JOYKO"]],Sheet1!A1637=""),"",ROW(Sheet1!A1637))</f>
        <v>1637</v>
      </c>
      <c r="B1637" s="2">
        <f>IF(Table1[[#This Row],[NAMA BARANG "JOYKO"]]="","",COUNT(B$2:B1636)+1)</f>
        <v>1545</v>
      </c>
      <c r="C1637" s="2" t="str">
        <f>INDEX(Sheet1!A:A,INDEX(Table1[NAMA BARANG "JOYKO"],MATCH(ROW()-2,Table1[1])))</f>
        <v>Washi Tape WT-102 (15mm x 3M)</v>
      </c>
      <c r="D1637" s="2" t="str">
        <f t="shared" si="25"/>
        <v>C2:C1636</v>
      </c>
      <c r="E1637" s="2">
        <f ca="1">IF(_xlfn.IFNA(MATCH(Table1[[#This Row],[2]],INDIRECT(Table1[[#This Row],[3]]),0),0)=0,INDEX(Table1[NAMA BARANG "JOYKO"],MATCH(ROW()-2,Table1[1])),"")</f>
        <v>1733</v>
      </c>
      <c r="F1637" s="2">
        <f ca="1">IF(Table1[4]="","",COUNT(F$2:F1636)+1)</f>
        <v>1604</v>
      </c>
      <c r="G1637" s="2" t="str">
        <f ca="1">CELL("FORMAT",Table1[7])</f>
        <v>G</v>
      </c>
      <c r="H1637" s="2"/>
      <c r="I1637" s="2"/>
      <c r="J1637" s="2"/>
      <c r="L1637">
        <f ca="1">INDEX(Table1[4],MATCH(ROW()-2,Table1[5]))</f>
        <v>1768</v>
      </c>
      <c r="M1637" s="3" t="str">
        <f ca="1">INDEX(Sheet1!A:A,Table2[[#This Row],[//]])</f>
        <v>*Acrylic Color</v>
      </c>
      <c r="N1637" t="str">
        <f ca="1">IF(INDEX(Sheet1!B:B,Table2[[#This Row],[//]])="","",INDEX(Sheet1!B:B,Table2[[#This Row],[//]]))</f>
        <v/>
      </c>
      <c r="O1637" s="4" t="str">
        <f ca="1">IF(INDEX(Sheet1!C:C,Table2[[#This Row],[//]])="","",INDEX(Sheet1!C:C,Table2[[#This Row],[//]]))</f>
        <v/>
      </c>
      <c r="P1637" s="2" t="str">
        <f ca="1">IF(INDEX(Sheet1!D:D,Table2[[#This Row],[//]])="","",INDEX(Sheet1!D:D,Table2[[#This Row],[//]]))</f>
        <v/>
      </c>
      <c r="Q1637" s="2" t="str">
        <f ca="1">IF(INDEX(Sheet1!E:E,Table2[[#This Row],[//]])="","",INDEX(Sheet1!E:E,Table2[[#This Row],[//]]))</f>
        <v/>
      </c>
    </row>
    <row r="1638" spans="1:17" x14ac:dyDescent="0.25">
      <c r="A1638" s="2">
        <f>IF(OR(Sheet1!A1638=Table1[[#Headers],[NAMA BARANG "JOYKO"]],Sheet1!A1638=""),"",ROW(Sheet1!A1638))</f>
        <v>1638</v>
      </c>
      <c r="B1638" s="2">
        <f>IF(Table1[[#This Row],[NAMA BARANG "JOYKO"]]="","",COUNT(B$2:B1637)+1)</f>
        <v>1546</v>
      </c>
      <c r="C1638" s="2" t="str">
        <f>INDEX(Sheet1!A:A,INDEX(Table1[NAMA BARANG "JOYKO"],MATCH(ROW()-2,Table1[1])))</f>
        <v>Washi Tape WT-103 (15mm x 3M)</v>
      </c>
      <c r="D1638" s="2" t="str">
        <f t="shared" si="25"/>
        <v>C2:C1637</v>
      </c>
      <c r="E1638" s="2">
        <f ca="1">IF(_xlfn.IFNA(MATCH(Table1[[#This Row],[2]],INDIRECT(Table1[[#This Row],[3]]),0),0)=0,INDEX(Table1[NAMA BARANG "JOYKO"],MATCH(ROW()-2,Table1[1])),"")</f>
        <v>1734</v>
      </c>
      <c r="F1638" s="2">
        <f ca="1">IF(Table1[4]="","",COUNT(F$2:F1637)+1)</f>
        <v>1605</v>
      </c>
      <c r="G1638" s="2" t="str">
        <f ca="1">CELL("FORMAT",Table1[7])</f>
        <v>G</v>
      </c>
      <c r="H1638" s="2"/>
      <c r="I1638" s="2"/>
      <c r="J1638" s="2"/>
      <c r="L1638">
        <f ca="1">INDEX(Table1[4],MATCH(ROW()-2,Table1[5]))</f>
        <v>1769</v>
      </c>
      <c r="M1638" t="str">
        <f ca="1">INDEX(Sheet1!A:A,Table2[[#This Row],[//]])</f>
        <v>Acrylic Color ACC-10ML-12C</v>
      </c>
      <c r="N1638" t="str">
        <f ca="1">IF(INDEX(Sheet1!B:B,Table2[[#This Row],[//]])="","",INDEX(Sheet1!B:B,Table2[[#This Row],[//]]))</f>
        <v>12set x 6bxs</v>
      </c>
      <c r="O1638" s="4">
        <f ca="1">IF(INDEX(Sheet1!C:C,Table2[[#This Row],[//]])="","",INDEX(Sheet1!C:C,Table2[[#This Row],[//]]))</f>
        <v>50300</v>
      </c>
      <c r="P1638" s="2" t="str">
        <f ca="1">IF(INDEX(Sheet1!D:D,Table2[[#This Row],[//]])="","",INDEX(Sheet1!D:D,Table2[[#This Row],[//]]))</f>
        <v>set</v>
      </c>
      <c r="Q1638" s="2" t="str">
        <f ca="1">IF(INDEX(Sheet1!E:E,Table2[[#This Row],[//]])="","",INDEX(Sheet1!E:E,Table2[[#This Row],[//]]))</f>
        <v>++</v>
      </c>
    </row>
    <row r="1639" spans="1:17" x14ac:dyDescent="0.25">
      <c r="A1639" s="2">
        <f>IF(OR(Sheet1!A1639=Table1[[#Headers],[NAMA BARANG "JOYKO"]],Sheet1!A1639=""),"",ROW(Sheet1!A1639))</f>
        <v>1639</v>
      </c>
      <c r="B1639" s="2">
        <f>IF(Table1[[#This Row],[NAMA BARANG "JOYKO"]]="","",COUNT(B$2:B1638)+1)</f>
        <v>1547</v>
      </c>
      <c r="C1639" s="2" t="str">
        <f>INDEX(Sheet1!A:A,INDEX(Table1[NAMA BARANG "JOYKO"],MATCH(ROW()-2,Table1[1])))</f>
        <v>Washi Tape WT-104 (15mm x 3M)</v>
      </c>
      <c r="D1639" s="2" t="str">
        <f t="shared" si="25"/>
        <v>C2:C1638</v>
      </c>
      <c r="E1639" s="2">
        <f ca="1">IF(_xlfn.IFNA(MATCH(Table1[[#This Row],[2]],INDIRECT(Table1[[#This Row],[3]]),0),0)=0,INDEX(Table1[NAMA BARANG "JOYKO"],MATCH(ROW()-2,Table1[1])),"")</f>
        <v>1735</v>
      </c>
      <c r="F1639" s="2">
        <f ca="1">IF(Table1[4]="","",COUNT(F$2:F1638)+1)</f>
        <v>1606</v>
      </c>
      <c r="G1639" s="2" t="str">
        <f ca="1">CELL("FORMAT",Table1[7])</f>
        <v>G</v>
      </c>
      <c r="H1639" s="2"/>
      <c r="I1639" s="2"/>
      <c r="J1639" s="2"/>
      <c r="L1639">
        <f ca="1">INDEX(Table1[4],MATCH(ROW()-2,Table1[5]))</f>
        <v>1770</v>
      </c>
      <c r="M1639" t="str">
        <f ca="1">INDEX(Sheet1!A:A,Table2[[#This Row],[//]])</f>
        <v>Acrylic Color ACC-12ML-12C</v>
      </c>
      <c r="N1639" t="str">
        <f ca="1">IF(INDEX(Sheet1!B:B,Table2[[#This Row],[//]])="","",INDEX(Sheet1!B:B,Table2[[#This Row],[//]]))</f>
        <v>12set x 8bxs</v>
      </c>
      <c r="O1639" s="4">
        <f ca="1">IF(INDEX(Sheet1!C:C,Table2[[#This Row],[//]])="","",INDEX(Sheet1!C:C,Table2[[#This Row],[//]]))</f>
        <v>43200</v>
      </c>
      <c r="P1639" s="2" t="str">
        <f ca="1">IF(INDEX(Sheet1!D:D,Table2[[#This Row],[//]])="","",INDEX(Sheet1!D:D,Table2[[#This Row],[//]]))</f>
        <v>set</v>
      </c>
      <c r="Q1639" s="2" t="str">
        <f ca="1">IF(INDEX(Sheet1!E:E,Table2[[#This Row],[//]])="","",INDEX(Sheet1!E:E,Table2[[#This Row],[//]]))</f>
        <v>++</v>
      </c>
    </row>
    <row r="1640" spans="1:17" x14ac:dyDescent="0.25">
      <c r="A1640" s="2">
        <f>IF(OR(Sheet1!A1640=Table1[[#Headers],[NAMA BARANG "JOYKO"]],Sheet1!A1640=""),"",ROW(Sheet1!A1640))</f>
        <v>1640</v>
      </c>
      <c r="B1640" s="2">
        <f>IF(Table1[[#This Row],[NAMA BARANG "JOYKO"]]="","",COUNT(B$2:B1639)+1)</f>
        <v>1548</v>
      </c>
      <c r="C1640" s="2" t="str">
        <f>INDEX(Sheet1!A:A,INDEX(Table1[NAMA BARANG "JOYKO"],MATCH(ROW()-2,Table1[1])))</f>
        <v>Washi Tape WT-105 (15mm x 3M) 6 Colors</v>
      </c>
      <c r="D1640" s="2" t="str">
        <f t="shared" si="25"/>
        <v>C2:C1639</v>
      </c>
      <c r="E1640" s="2">
        <f ca="1">IF(_xlfn.IFNA(MATCH(Table1[[#This Row],[2]],INDIRECT(Table1[[#This Row],[3]]),0),0)=0,INDEX(Table1[NAMA BARANG "JOYKO"],MATCH(ROW()-2,Table1[1])),"")</f>
        <v>1736</v>
      </c>
      <c r="F1640" s="2">
        <f ca="1">IF(Table1[4]="","",COUNT(F$2:F1639)+1)</f>
        <v>1607</v>
      </c>
      <c r="G1640" s="2" t="str">
        <f ca="1">CELL("FORMAT",Table1[7])</f>
        <v>G</v>
      </c>
      <c r="H1640" s="2"/>
      <c r="I1640" s="2"/>
      <c r="J1640" s="2"/>
      <c r="L1640">
        <f ca="1">INDEX(Table1[4],MATCH(ROW()-2,Table1[5]))</f>
        <v>1771</v>
      </c>
      <c r="M1640" t="str">
        <f ca="1">INDEX(Sheet1!A:A,Table2[[#This Row],[//]])</f>
        <v>Acrylic Color ACC-12ML-18C</v>
      </c>
      <c r="N1640" t="str">
        <f ca="1">IF(INDEX(Sheet1!B:B,Table2[[#This Row],[//]])="","",INDEX(Sheet1!B:B,Table2[[#This Row],[//]]))</f>
        <v>6set x 8bxs</v>
      </c>
      <c r="O1640" s="4">
        <f ca="1">IF(INDEX(Sheet1!C:C,Table2[[#This Row],[//]])="","",INDEX(Sheet1!C:C,Table2[[#This Row],[//]]))</f>
        <v>64800</v>
      </c>
      <c r="P1640" s="2" t="str">
        <f ca="1">IF(INDEX(Sheet1!D:D,Table2[[#This Row],[//]])="","",INDEX(Sheet1!D:D,Table2[[#This Row],[//]]))</f>
        <v>set</v>
      </c>
      <c r="Q1640" s="2" t="str">
        <f ca="1">IF(INDEX(Sheet1!E:E,Table2[[#This Row],[//]])="","",INDEX(Sheet1!E:E,Table2[[#This Row],[//]]))</f>
        <v>++</v>
      </c>
    </row>
    <row r="1641" spans="1:17" x14ac:dyDescent="0.25">
      <c r="A1641" s="2">
        <f>IF(OR(Sheet1!A1641=Table1[[#Headers],[NAMA BARANG "JOYKO"]],Sheet1!A1641=""),"",ROW(Sheet1!A1641))</f>
        <v>1641</v>
      </c>
      <c r="B1641" s="2">
        <f>IF(Table1[[#This Row],[NAMA BARANG "JOYKO"]]="","",COUNT(B$2:B1640)+1)</f>
        <v>1549</v>
      </c>
      <c r="C1641" s="2" t="str">
        <f>INDEX(Sheet1!A:A,INDEX(Table1[NAMA BARANG "JOYKO"],MATCH(ROW()-2,Table1[1])))</f>
        <v>TIMER</v>
      </c>
      <c r="D1641" s="2" t="str">
        <f t="shared" si="25"/>
        <v>C2:C1640</v>
      </c>
      <c r="E1641" s="2">
        <f ca="1">IF(_xlfn.IFNA(MATCH(Table1[[#This Row],[2]],INDIRECT(Table1[[#This Row],[3]]),0),0)=0,INDEX(Table1[NAMA BARANG "JOYKO"],MATCH(ROW()-2,Table1[1])),"")</f>
        <v>1737</v>
      </c>
      <c r="F1641" s="2">
        <f ca="1">IF(Table1[4]="","",COUNT(F$2:F1640)+1)</f>
        <v>1608</v>
      </c>
      <c r="G1641" s="2" t="str">
        <f ca="1">CELL("FORMAT",Table1[7])</f>
        <v>G</v>
      </c>
      <c r="H1641" s="2"/>
      <c r="I1641" s="2"/>
      <c r="J1641" s="2"/>
      <c r="L1641">
        <f ca="1">INDEX(Table1[4],MATCH(ROW()-2,Table1[5]))</f>
        <v>1772</v>
      </c>
      <c r="M1641" t="str">
        <f ca="1">INDEX(Sheet1!A:A,Table2[[#This Row],[//]])</f>
        <v>Acrylic Color ACC-12ML-24C</v>
      </c>
      <c r="N1641" t="str">
        <f ca="1">IF(INDEX(Sheet1!B:B,Table2[[#This Row],[//]])="","",INDEX(Sheet1!B:B,Table2[[#This Row],[//]]))</f>
        <v>6setx 6bxs</v>
      </c>
      <c r="O1641" s="4">
        <f ca="1">IF(INDEX(Sheet1!C:C,Table2[[#This Row],[//]])="","",INDEX(Sheet1!C:C,Table2[[#This Row],[//]]))</f>
        <v>86500</v>
      </c>
      <c r="P1641" s="2" t="str">
        <f ca="1">IF(INDEX(Sheet1!D:D,Table2[[#This Row],[//]])="","",INDEX(Sheet1!D:D,Table2[[#This Row],[//]]))</f>
        <v>set</v>
      </c>
      <c r="Q1641" s="2" t="str">
        <f ca="1">IF(INDEX(Sheet1!E:E,Table2[[#This Row],[//]])="","",INDEX(Sheet1!E:E,Table2[[#This Row],[//]]))</f>
        <v>++</v>
      </c>
    </row>
    <row r="1642" spans="1:17" x14ac:dyDescent="0.25">
      <c r="A1642" s="2">
        <f>IF(OR(Sheet1!A1642=Table1[[#Headers],[NAMA BARANG "JOYKO"]],Sheet1!A1642=""),"",ROW(Sheet1!A1642))</f>
        <v>1642</v>
      </c>
      <c r="B1642" s="2">
        <f>IF(Table1[[#This Row],[NAMA BARANG "JOYKO"]]="","",COUNT(B$2:B1641)+1)</f>
        <v>1550</v>
      </c>
      <c r="C1642" s="2" t="str">
        <f>INDEX(Sheet1!A:A,INDEX(Table1[NAMA BARANG "JOYKO"],MATCH(ROW()-2,Table1[1])))</f>
        <v>Digital Timer DGT-511</v>
      </c>
      <c r="D1642" s="2" t="str">
        <f t="shared" si="25"/>
        <v>C2:C1641</v>
      </c>
      <c r="E1642" s="2">
        <f ca="1">IF(_xlfn.IFNA(MATCH(Table1[[#This Row],[2]],INDIRECT(Table1[[#This Row],[3]]),0),0)=0,INDEX(Table1[NAMA BARANG "JOYKO"],MATCH(ROW()-2,Table1[1])),"")</f>
        <v>1738</v>
      </c>
      <c r="F1642" s="2">
        <f ca="1">IF(Table1[4]="","",COUNT(F$2:F1641)+1)</f>
        <v>1609</v>
      </c>
      <c r="G1642" s="2" t="str">
        <f ca="1">CELL("FORMAT",Table1[7])</f>
        <v>G</v>
      </c>
      <c r="H1642" s="2"/>
      <c r="I1642" s="2"/>
      <c r="J1642" s="2"/>
      <c r="L1642">
        <f ca="1">INDEX(Table1[4],MATCH(ROW()-2,Table1[5]))</f>
        <v>1773</v>
      </c>
      <c r="M1642" t="str">
        <f ca="1">INDEX(Sheet1!A:A,Table2[[#This Row],[//]])</f>
        <v>Acrylic Color ACC-30ML</v>
      </c>
      <c r="N1642" t="str">
        <f ca="1">IF(INDEX(Sheet1!B:B,Table2[[#This Row],[//]])="","",INDEX(Sheet1!B:B,Table2[[#This Row],[//]]))</f>
        <v>12pcs x 18bxs</v>
      </c>
      <c r="O1642" s="4">
        <f ca="1">IF(INDEX(Sheet1!C:C,Table2[[#This Row],[//]])="","",INDEX(Sheet1!C:C,Table2[[#This Row],[//]]))</f>
        <v>11200</v>
      </c>
      <c r="P1642" s="2" t="str">
        <f ca="1">IF(INDEX(Sheet1!D:D,Table2[[#This Row],[//]])="","",INDEX(Sheet1!D:D,Table2[[#This Row],[//]]))</f>
        <v>pc</v>
      </c>
      <c r="Q1642" s="2" t="str">
        <f ca="1">IF(INDEX(Sheet1!E:E,Table2[[#This Row],[//]])="","",INDEX(Sheet1!E:E,Table2[[#This Row],[//]]))</f>
        <v>++</v>
      </c>
    </row>
    <row r="1643" spans="1:17" x14ac:dyDescent="0.25">
      <c r="A1643" s="2">
        <f>IF(OR(Sheet1!A1643=Table1[[#Headers],[NAMA BARANG "JOYKO"]],Sheet1!A1643=""),"",ROW(Sheet1!A1643))</f>
        <v>1643</v>
      </c>
      <c r="B1643" s="2">
        <f>IF(Table1[[#This Row],[NAMA BARANG "JOYKO"]]="","",COUNT(B$2:B1642)+1)</f>
        <v>1551</v>
      </c>
      <c r="C1643" s="2" t="str">
        <f>INDEX(Sheet1!A:A,INDEX(Table1[NAMA BARANG "JOYKO"],MATCH(ROW()-2,Table1[1])))</f>
        <v>Digital Timer DGT-512</v>
      </c>
      <c r="D1643" s="2" t="str">
        <f t="shared" si="25"/>
        <v>C2:C1642</v>
      </c>
      <c r="E1643" s="2">
        <f ca="1">IF(_xlfn.IFNA(MATCH(Table1[[#This Row],[2]],INDIRECT(Table1[[#This Row],[3]]),0),0)=0,INDEX(Table1[NAMA BARANG "JOYKO"],MATCH(ROW()-2,Table1[1])),"")</f>
        <v>1739</v>
      </c>
      <c r="F1643" s="2">
        <f ca="1">IF(Table1[4]="","",COUNT(F$2:F1642)+1)</f>
        <v>1610</v>
      </c>
      <c r="G1643" s="2" t="str">
        <f ca="1">CELL("FORMAT",Table1[7])</f>
        <v>G</v>
      </c>
      <c r="H1643" s="2"/>
      <c r="I1643" s="2"/>
      <c r="J1643" s="2"/>
      <c r="L1643">
        <f ca="1">INDEX(Table1[4],MATCH(ROW()-2,Table1[5]))</f>
        <v>1774</v>
      </c>
      <c r="M1643" t="str">
        <f ca="1">INDEX(Sheet1!A:A,Table2[[#This Row],[//]])</f>
        <v>Acrylic Color ACC-75ML</v>
      </c>
      <c r="N1643" t="str">
        <f ca="1">IF(INDEX(Sheet1!B:B,Table2[[#This Row],[//]])="","",INDEX(Sheet1!B:B,Table2[[#This Row],[//]]))</f>
        <v>12pcs x 12bxs</v>
      </c>
      <c r="O1643" s="4">
        <f ca="1">IF(INDEX(Sheet1!C:C,Table2[[#This Row],[//]])="","",INDEX(Sheet1!C:C,Table2[[#This Row],[//]]))</f>
        <v>15600</v>
      </c>
      <c r="P1643" s="2" t="str">
        <f ca="1">IF(INDEX(Sheet1!D:D,Table2[[#This Row],[//]])="","",INDEX(Sheet1!D:D,Table2[[#This Row],[//]]))</f>
        <v>pc</v>
      </c>
      <c r="Q1643" s="2" t="str">
        <f ca="1">IF(INDEX(Sheet1!E:E,Table2[[#This Row],[//]])="","",INDEX(Sheet1!E:E,Table2[[#This Row],[//]]))</f>
        <v>++</v>
      </c>
    </row>
    <row r="1644" spans="1:17" x14ac:dyDescent="0.25">
      <c r="A1644" s="2">
        <f>IF(OR(Sheet1!A1644=Table1[[#Headers],[NAMA BARANG "JOYKO"]],Sheet1!A1644=""),"",ROW(Sheet1!A1644))</f>
        <v>1644</v>
      </c>
      <c r="B1644" s="2">
        <f>IF(Table1[[#This Row],[NAMA BARANG "JOYKO"]]="","",COUNT(B$2:B1643)+1)</f>
        <v>1552</v>
      </c>
      <c r="C1644" s="2" t="str">
        <f>INDEX(Sheet1!A:A,INDEX(Table1[NAMA BARANG "JOYKO"],MATCH(ROW()-2,Table1[1])))</f>
        <v>THUMB TACKS</v>
      </c>
      <c r="D1644" s="2" t="str">
        <f t="shared" si="25"/>
        <v>C2:C1643</v>
      </c>
      <c r="E1644" s="2">
        <f ca="1">IF(_xlfn.IFNA(MATCH(Table1[[#This Row],[2]],INDIRECT(Table1[[#This Row],[3]]),0),0)=0,INDEX(Table1[NAMA BARANG "JOYKO"],MATCH(ROW()-2,Table1[1])),"")</f>
        <v>1740</v>
      </c>
      <c r="F1644" s="2">
        <f ca="1">IF(Table1[4]="","",COUNT(F$2:F1643)+1)</f>
        <v>1611</v>
      </c>
      <c r="G1644" s="2" t="str">
        <f ca="1">CELL("FORMAT",Table1[7])</f>
        <v>G</v>
      </c>
      <c r="H1644" s="2"/>
      <c r="I1644" s="2"/>
      <c r="J1644" s="2"/>
      <c r="L1644">
        <f ca="1">INDEX(Table1[4],MATCH(ROW()-2,Table1[5]))</f>
        <v>1775</v>
      </c>
      <c r="M1644" s="3" t="str">
        <f ca="1">INDEX(Sheet1!A:A,Table2[[#This Row],[//]])</f>
        <v>*Poster Color</v>
      </c>
      <c r="N1644" t="str">
        <f ca="1">IF(INDEX(Sheet1!B:B,Table2[[#This Row],[//]])="","",INDEX(Sheet1!B:B,Table2[[#This Row],[//]]))</f>
        <v/>
      </c>
      <c r="O1644" s="4" t="str">
        <f ca="1">IF(INDEX(Sheet1!C:C,Table2[[#This Row],[//]])="","",INDEX(Sheet1!C:C,Table2[[#This Row],[//]]))</f>
        <v/>
      </c>
      <c r="P1644" s="2" t="str">
        <f ca="1">IF(INDEX(Sheet1!D:D,Table2[[#This Row],[//]])="","",INDEX(Sheet1!D:D,Table2[[#This Row],[//]]))</f>
        <v/>
      </c>
      <c r="Q1644" s="2" t="str">
        <f ca="1">IF(INDEX(Sheet1!E:E,Table2[[#This Row],[//]])="","",INDEX(Sheet1!E:E,Table2[[#This Row],[//]]))</f>
        <v/>
      </c>
    </row>
    <row r="1645" spans="1:17" x14ac:dyDescent="0.25">
      <c r="A1645" s="2">
        <f>IF(OR(Sheet1!A1645=Table1[[#Headers],[NAMA BARANG "JOYKO"]],Sheet1!A1645=""),"",ROW(Sheet1!A1645))</f>
        <v>1645</v>
      </c>
      <c r="B1645" s="2">
        <f>IF(Table1[[#This Row],[NAMA BARANG "JOYKO"]]="","",COUNT(B$2:B1644)+1)</f>
        <v>1553</v>
      </c>
      <c r="C1645" s="2" t="str">
        <f>INDEX(Sheet1!A:A,INDEX(Table1[NAMA BARANG "JOYKO"],MATCH(ROW()-2,Table1[1])))</f>
        <v>Thumb Tack TT-11 (Paku Payung)</v>
      </c>
      <c r="D1645" s="2" t="str">
        <f t="shared" si="25"/>
        <v>C2:C1644</v>
      </c>
      <c r="E1645" s="2">
        <f ca="1">IF(_xlfn.IFNA(MATCH(Table1[[#This Row],[2]],INDIRECT(Table1[[#This Row],[3]]),0),0)=0,INDEX(Table1[NAMA BARANG "JOYKO"],MATCH(ROW()-2,Table1[1])),"")</f>
        <v>1741</v>
      </c>
      <c r="F1645" s="2">
        <f ca="1">IF(Table1[4]="","",COUNT(F$2:F1644)+1)</f>
        <v>1612</v>
      </c>
      <c r="G1645" s="2" t="str">
        <f ca="1">CELL("FORMAT",Table1[7])</f>
        <v>G</v>
      </c>
      <c r="H1645" s="2"/>
      <c r="I1645" s="2"/>
      <c r="J1645" s="2"/>
      <c r="L1645">
        <f ca="1">INDEX(Table1[4],MATCH(ROW()-2,Table1[5]))</f>
        <v>1776</v>
      </c>
      <c r="M1645" t="str">
        <f ca="1">INDEX(Sheet1!A:A,Table2[[#This Row],[//]])</f>
        <v>Poster Color POC-10ML-6 (Bottle)</v>
      </c>
      <c r="N1645" t="str">
        <f ca="1">IF(INDEX(Sheet1!B:B,Table2[[#This Row],[//]])="","",INDEX(Sheet1!B:B,Table2[[#This Row],[//]]))</f>
        <v>12set x 12bxs</v>
      </c>
      <c r="O1645" s="4">
        <f ca="1">IF(INDEX(Sheet1!C:C,Table2[[#This Row],[//]])="","",INDEX(Sheet1!C:C,Table2[[#This Row],[//]]))</f>
        <v>22500</v>
      </c>
      <c r="P1645" s="2" t="str">
        <f ca="1">IF(INDEX(Sheet1!D:D,Table2[[#This Row],[//]])="","",INDEX(Sheet1!D:D,Table2[[#This Row],[//]]))</f>
        <v>set</v>
      </c>
      <c r="Q1645" s="2" t="str">
        <f ca="1">IF(INDEX(Sheet1!E:E,Table2[[#This Row],[//]])="","",INDEX(Sheet1!E:E,Table2[[#This Row],[//]]))</f>
        <v>++</v>
      </c>
    </row>
    <row r="1646" spans="1:17" x14ac:dyDescent="0.25">
      <c r="A1646" s="2">
        <f>IF(OR(Sheet1!A1646=Table1[[#Headers],[NAMA BARANG "JOYKO"]],Sheet1!A1646=""),"",ROW(Sheet1!A1646))</f>
        <v>1646</v>
      </c>
      <c r="B1646" s="2">
        <f>IF(Table1[[#This Row],[NAMA BARANG "JOYKO"]]="","",COUNT(B$2:B1645)+1)</f>
        <v>1554</v>
      </c>
      <c r="C1646" s="2" t="str">
        <f>INDEX(Sheet1!A:A,INDEX(Table1[NAMA BARANG "JOYKO"],MATCH(ROW()-2,Table1[1])))</f>
        <v xml:space="preserve">Thumb Tack TT-11P </v>
      </c>
      <c r="D1646" s="2" t="str">
        <f t="shared" si="25"/>
        <v>C2:C1645</v>
      </c>
      <c r="E1646" s="2">
        <f ca="1">IF(_xlfn.IFNA(MATCH(Table1[[#This Row],[2]],INDIRECT(Table1[[#This Row],[3]]),0),0)=0,INDEX(Table1[NAMA BARANG "JOYKO"],MATCH(ROW()-2,Table1[1])),"")</f>
        <v>1742</v>
      </c>
      <c r="F1646" s="2">
        <f ca="1">IF(Table1[4]="","",COUNT(F$2:F1645)+1)</f>
        <v>1613</v>
      </c>
      <c r="G1646" s="2" t="str">
        <f ca="1">CELL("FORMAT",Table1[7])</f>
        <v>G</v>
      </c>
      <c r="H1646" s="2"/>
      <c r="I1646" s="2"/>
      <c r="J1646" s="2"/>
      <c r="L1646">
        <f ca="1">INDEX(Table1[4],MATCH(ROW()-2,Table1[5]))</f>
        <v>1777</v>
      </c>
      <c r="M1646" t="str">
        <f ca="1">INDEX(Sheet1!A:A,Table2[[#This Row],[//]])</f>
        <v>Poster Color POC-10ML-12C</v>
      </c>
      <c r="N1646" t="str">
        <f ca="1">IF(INDEX(Sheet1!B:B,Table2[[#This Row],[//]])="","",INDEX(Sheet1!B:B,Table2[[#This Row],[//]]))</f>
        <v>12set x 6bxs</v>
      </c>
      <c r="O1646" s="4">
        <f ca="1">IF(INDEX(Sheet1!C:C,Table2[[#This Row],[//]])="","",INDEX(Sheet1!C:C,Table2[[#This Row],[//]]))</f>
        <v>43800</v>
      </c>
      <c r="P1646" s="2" t="str">
        <f ca="1">IF(INDEX(Sheet1!D:D,Table2[[#This Row],[//]])="","",INDEX(Sheet1!D:D,Table2[[#This Row],[//]]))</f>
        <v>set</v>
      </c>
      <c r="Q1646" s="2" t="str">
        <f ca="1">IF(INDEX(Sheet1!E:E,Table2[[#This Row],[//]])="","",INDEX(Sheet1!E:E,Table2[[#This Row],[//]]))</f>
        <v>++</v>
      </c>
    </row>
    <row r="1647" spans="1:17" x14ac:dyDescent="0.25">
      <c r="A1647" s="2">
        <f>IF(OR(Sheet1!A1647=Table1[[#Headers],[NAMA BARANG "JOYKO"]],Sheet1!A1647=""),"",ROW(Sheet1!A1647))</f>
        <v>1647</v>
      </c>
      <c r="B1647" s="2">
        <f>IF(Table1[[#This Row],[NAMA BARANG "JOYKO"]]="","",COUNT(B$2:B1646)+1)</f>
        <v>1555</v>
      </c>
      <c r="C1647" s="2" t="str">
        <f>INDEX(Sheet1!A:A,INDEX(Table1[NAMA BARANG "JOYKO"],MATCH(ROW()-2,Table1[1])))</f>
        <v>Color Thumb Tack CTT-10 (Paku Payung Warna)</v>
      </c>
      <c r="D1647" s="2" t="str">
        <f t="shared" si="25"/>
        <v>C2:C1646</v>
      </c>
      <c r="E1647" s="2">
        <f ca="1">IF(_xlfn.IFNA(MATCH(Table1[[#This Row],[2]],INDIRECT(Table1[[#This Row],[3]]),0),0)=0,INDEX(Table1[NAMA BARANG "JOYKO"],MATCH(ROW()-2,Table1[1])),"")</f>
        <v>1743</v>
      </c>
      <c r="F1647" s="2">
        <f ca="1">IF(Table1[4]="","",COUNT(F$2:F1646)+1)</f>
        <v>1614</v>
      </c>
      <c r="G1647" s="2" t="str">
        <f ca="1">CELL("FORMAT",Table1[7])</f>
        <v>G</v>
      </c>
      <c r="H1647" s="2"/>
      <c r="I1647" s="2"/>
      <c r="J1647" s="2"/>
      <c r="L1647">
        <f ca="1">INDEX(Table1[4],MATCH(ROW()-2,Table1[5]))</f>
        <v>1778</v>
      </c>
      <c r="M1647" t="str">
        <f ca="1">INDEX(Sheet1!A:A,Table2[[#This Row],[//]])</f>
        <v>Poster Color POC-12ML-12C (Tube)</v>
      </c>
      <c r="N1647" t="str">
        <f ca="1">IF(INDEX(Sheet1!B:B,Table2[[#This Row],[//]])="","",INDEX(Sheet1!B:B,Table2[[#This Row],[//]]))</f>
        <v>12set x 8bxs</v>
      </c>
      <c r="O1647" s="4">
        <f ca="1">IF(INDEX(Sheet1!C:C,Table2[[#This Row],[//]])="","",INDEX(Sheet1!C:C,Table2[[#This Row],[//]]))</f>
        <v>41500</v>
      </c>
      <c r="P1647" s="2" t="str">
        <f ca="1">IF(INDEX(Sheet1!D:D,Table2[[#This Row],[//]])="","",INDEX(Sheet1!D:D,Table2[[#This Row],[//]]))</f>
        <v>set</v>
      </c>
      <c r="Q1647" s="2" t="str">
        <f ca="1">IF(INDEX(Sheet1!E:E,Table2[[#This Row],[//]])="","",INDEX(Sheet1!E:E,Table2[[#This Row],[//]]))</f>
        <v>++</v>
      </c>
    </row>
    <row r="1648" spans="1:17" x14ac:dyDescent="0.25">
      <c r="A1648" s="2">
        <f>IF(OR(Sheet1!A1648=Table1[[#Headers],[NAMA BARANG "JOYKO"]],Sheet1!A1648=""),"",ROW(Sheet1!A1648))</f>
        <v>1648</v>
      </c>
      <c r="B1648" s="2">
        <f>IF(Table1[[#This Row],[NAMA BARANG "JOYKO"]]="","",COUNT(B$2:B1647)+1)</f>
        <v>1556</v>
      </c>
      <c r="C1648" s="2" t="str">
        <f>INDEX(Sheet1!A:A,INDEX(Table1[NAMA BARANG "JOYKO"],MATCH(ROW()-2,Table1[1])))</f>
        <v>TRAY</v>
      </c>
      <c r="D1648" s="2" t="str">
        <f t="shared" si="25"/>
        <v>C2:C1647</v>
      </c>
      <c r="E1648" s="2">
        <f ca="1">IF(_xlfn.IFNA(MATCH(Table1[[#This Row],[2]],INDIRECT(Table1[[#This Row],[3]]),0),0)=0,INDEX(Table1[NAMA BARANG "JOYKO"],MATCH(ROW()-2,Table1[1])),"")</f>
        <v>1744</v>
      </c>
      <c r="F1648" s="2">
        <f ca="1">IF(Table1[4]="","",COUNT(F$2:F1647)+1)</f>
        <v>1615</v>
      </c>
      <c r="G1648" s="2" t="str">
        <f ca="1">CELL("FORMAT",Table1[7])</f>
        <v>G</v>
      </c>
      <c r="H1648" s="2"/>
      <c r="I1648" s="2"/>
      <c r="J1648" s="2"/>
      <c r="L1648">
        <f ca="1">INDEX(Table1[4],MATCH(ROW()-2,Table1[5]))</f>
        <v>1779</v>
      </c>
      <c r="M1648" t="str">
        <f ca="1">INDEX(Sheet1!A:A,Table2[[#This Row],[//]])</f>
        <v>Poster Color POC-20ML-12C</v>
      </c>
      <c r="N1648" t="str">
        <f ca="1">IF(INDEX(Sheet1!B:B,Table2[[#This Row],[//]])="","",INDEX(Sheet1!B:B,Table2[[#This Row],[//]]))</f>
        <v>6set x 4bxs</v>
      </c>
      <c r="O1648" s="4">
        <f ca="1">IF(INDEX(Sheet1!C:C,Table2[[#This Row],[//]])="","",INDEX(Sheet1!C:C,Table2[[#This Row],[//]]))</f>
        <v>70500</v>
      </c>
      <c r="P1648" s="2" t="str">
        <f ca="1">IF(INDEX(Sheet1!D:D,Table2[[#This Row],[//]])="","",INDEX(Sheet1!D:D,Table2[[#This Row],[//]]))</f>
        <v>set</v>
      </c>
      <c r="Q1648" s="2" t="str">
        <f ca="1">IF(INDEX(Sheet1!E:E,Table2[[#This Row],[//]])="","",INDEX(Sheet1!E:E,Table2[[#This Row],[//]]))</f>
        <v>++</v>
      </c>
    </row>
    <row r="1649" spans="1:17" x14ac:dyDescent="0.25">
      <c r="A1649" s="2">
        <f>IF(OR(Sheet1!A1649=Table1[[#Headers],[NAMA BARANG "JOYKO"]],Sheet1!A1649=""),"",ROW(Sheet1!A1649))</f>
        <v>1649</v>
      </c>
      <c r="B1649" s="2">
        <f>IF(Table1[[#This Row],[NAMA BARANG "JOYKO"]]="","",COUNT(B$2:B1648)+1)</f>
        <v>1557</v>
      </c>
      <c r="C1649" s="2" t="str">
        <f>INDEX(Sheet1!A:A,INDEX(Table1[NAMA BARANG "JOYKO"],MATCH(ROW()-2,Table1[1])))</f>
        <v>Document Tray DT-25 (3 Tier)</v>
      </c>
      <c r="D1649" s="2" t="str">
        <f t="shared" si="25"/>
        <v>C2:C1648</v>
      </c>
      <c r="E1649" s="2">
        <f ca="1">IF(_xlfn.IFNA(MATCH(Table1[[#This Row],[2]],INDIRECT(Table1[[#This Row],[3]]),0),0)=0,INDEX(Table1[NAMA BARANG "JOYKO"],MATCH(ROW()-2,Table1[1])),"")</f>
        <v>1745</v>
      </c>
      <c r="F1649" s="2">
        <f ca="1">IF(Table1[4]="","",COUNT(F$2:F1648)+1)</f>
        <v>1616</v>
      </c>
      <c r="G1649" s="2" t="str">
        <f ca="1">CELL("FORMAT",Table1[7])</f>
        <v>G</v>
      </c>
      <c r="H1649" s="2"/>
      <c r="I1649" s="2"/>
      <c r="J1649" s="2"/>
      <c r="L1649">
        <f ca="1">INDEX(Table1[4],MATCH(ROW()-2,Table1[5]))</f>
        <v>1780</v>
      </c>
      <c r="M1649" t="str">
        <f ca="1">INDEX(Sheet1!A:A,Table2[[#This Row],[//]])</f>
        <v>Poster Color P0C-30ML-12C</v>
      </c>
      <c r="N1649" t="str">
        <f ca="1">IF(INDEX(Sheet1!B:B,Table2[[#This Row],[//]])="","",INDEX(Sheet1!B:B,Table2[[#This Row],[//]]))</f>
        <v>6set x 4bxs</v>
      </c>
      <c r="O1649" s="4">
        <f ca="1">IF(INDEX(Sheet1!C:C,Table2[[#This Row],[//]])="","",INDEX(Sheet1!C:C,Table2[[#This Row],[//]]))</f>
        <v>95500</v>
      </c>
      <c r="P1649" s="2" t="str">
        <f ca="1">IF(INDEX(Sheet1!D:D,Table2[[#This Row],[//]])="","",INDEX(Sheet1!D:D,Table2[[#This Row],[//]]))</f>
        <v>set</v>
      </c>
      <c r="Q1649" s="2" t="str">
        <f ca="1">IF(INDEX(Sheet1!E:E,Table2[[#This Row],[//]])="","",INDEX(Sheet1!E:E,Table2[[#This Row],[//]]))</f>
        <v>++</v>
      </c>
    </row>
    <row r="1650" spans="1:17" x14ac:dyDescent="0.25">
      <c r="A1650" s="2" t="str">
        <f>IF(OR(Sheet1!A1650=Table1[[#Headers],[NAMA BARANG "JOYKO"]],Sheet1!A1650=""),"",ROW(Sheet1!A1650))</f>
        <v/>
      </c>
      <c r="B1650" s="2" t="str">
        <f>IF(Table1[[#This Row],[NAMA BARANG "JOYKO"]]="","",COUNT(B$2:B1649)+1)</f>
        <v/>
      </c>
      <c r="C1650" s="2" t="str">
        <f>INDEX(Sheet1!A:A,INDEX(Table1[NAMA BARANG "JOYKO"],MATCH(ROW()-2,Table1[1])))</f>
        <v>Document Tray DT-31 (4 Tier)</v>
      </c>
      <c r="D1650" s="2" t="str">
        <f t="shared" si="25"/>
        <v>C2:C1649</v>
      </c>
      <c r="E1650" s="2">
        <f ca="1">IF(_xlfn.IFNA(MATCH(Table1[[#This Row],[2]],INDIRECT(Table1[[#This Row],[3]]),0),0)=0,INDEX(Table1[NAMA BARANG "JOYKO"],MATCH(ROW()-2,Table1[1])),"")</f>
        <v>1746</v>
      </c>
      <c r="F1650" s="2">
        <f ca="1">IF(Table1[4]="","",COUNT(F$2:F1649)+1)</f>
        <v>1617</v>
      </c>
      <c r="G1650" s="2" t="str">
        <f ca="1">CELL("FORMAT",Table1[7])</f>
        <v>G</v>
      </c>
      <c r="H1650" s="2"/>
      <c r="I1650" s="2"/>
      <c r="J1650" s="2"/>
      <c r="L1650">
        <f ca="1">INDEX(Table1[4],MATCH(ROW()-2,Table1[5]))</f>
        <v>1782</v>
      </c>
      <c r="M1650" t="str">
        <f ca="1">INDEX(Sheet1!A:A,Table2[[#This Row],[//]])</f>
        <v>Water Color Cake CAKE-12 (Opp)</v>
      </c>
      <c r="N1650" t="str">
        <f ca="1">IF(INDEX(Sheet1!B:B,Table2[[#This Row],[//]])="","",INDEX(Sheet1!B:B,Table2[[#This Row],[//]]))</f>
        <v>12set x 8bxs</v>
      </c>
      <c r="O1650" s="4">
        <f ca="1">IF(INDEX(Sheet1!C:C,Table2[[#This Row],[//]])="","",INDEX(Sheet1!C:C,Table2[[#This Row],[//]]))</f>
        <v>33300</v>
      </c>
      <c r="P1650" s="2" t="str">
        <f ca="1">IF(INDEX(Sheet1!D:D,Table2[[#This Row],[//]])="","",INDEX(Sheet1!D:D,Table2[[#This Row],[//]]))</f>
        <v>set</v>
      </c>
      <c r="Q1650" s="2" t="str">
        <f ca="1">IF(INDEX(Sheet1!E:E,Table2[[#This Row],[//]])="","",INDEX(Sheet1!E:E,Table2[[#This Row],[//]]))</f>
        <v>++</v>
      </c>
    </row>
    <row r="1651" spans="1:17" x14ac:dyDescent="0.25">
      <c r="A1651" s="2" t="str">
        <f>IF(OR(Sheet1!A1651=Table1[[#Headers],[NAMA BARANG "JOYKO"]],Sheet1!A1651=""),"",ROW(Sheet1!A1651))</f>
        <v/>
      </c>
      <c r="B1651" s="2" t="str">
        <f>IF(Table1[[#This Row],[NAMA BARANG "JOYKO"]]="","",COUNT(B$2:B1650)+1)</f>
        <v/>
      </c>
      <c r="C1651" s="2" t="str">
        <f>INDEX(Sheet1!A:A,INDEX(Table1[NAMA BARANG "JOYKO"],MATCH(ROW()-2,Table1[1])))</f>
        <v>Document Tray DT-34</v>
      </c>
      <c r="D1651" s="2" t="str">
        <f t="shared" si="25"/>
        <v>C2:C1650</v>
      </c>
      <c r="E1651" s="2">
        <f ca="1">IF(_xlfn.IFNA(MATCH(Table1[[#This Row],[2]],INDIRECT(Table1[[#This Row],[3]]),0),0)=0,INDEX(Table1[NAMA BARANG "JOYKO"],MATCH(ROW()-2,Table1[1])),"")</f>
        <v>1747</v>
      </c>
      <c r="F1651" s="2">
        <f ca="1">IF(Table1[4]="","",COUNT(F$2:F1650)+1)</f>
        <v>1618</v>
      </c>
      <c r="G1651" s="2" t="str">
        <f ca="1">CELL("FORMAT",Table1[7])</f>
        <v>G</v>
      </c>
      <c r="H1651" s="2"/>
      <c r="I1651" s="2"/>
      <c r="J1651" s="2"/>
      <c r="L1651">
        <f ca="1">INDEX(Table1[4],MATCH(ROW()-2,Table1[5]))</f>
        <v>1783</v>
      </c>
      <c r="M1651" t="str">
        <f ca="1">INDEX(Sheet1!A:A,Table2[[#This Row],[//]])</f>
        <v>Water Color WC-1000</v>
      </c>
      <c r="N1651" t="str">
        <f ca="1">IF(INDEX(Sheet1!B:B,Table2[[#This Row],[//]])="","",INDEX(Sheet1!B:B,Table2[[#This Row],[//]]))</f>
        <v>24set x 4bxs</v>
      </c>
      <c r="O1651" s="4">
        <f ca="1">IF(INDEX(Sheet1!C:C,Table2[[#This Row],[//]])="","",INDEX(Sheet1!C:C,Table2[[#This Row],[//]]))</f>
        <v>85000</v>
      </c>
      <c r="P1651" s="2" t="str">
        <f ca="1">IF(INDEX(Sheet1!D:D,Table2[[#This Row],[//]])="","",INDEX(Sheet1!D:D,Table2[[#This Row],[//]]))</f>
        <v>set</v>
      </c>
      <c r="Q1651" s="2" t="str">
        <f ca="1">IF(INDEX(Sheet1!E:E,Table2[[#This Row],[//]])="","",INDEX(Sheet1!E:E,Table2[[#This Row],[//]]))</f>
        <v>++</v>
      </c>
    </row>
    <row r="1652" spans="1:17" x14ac:dyDescent="0.25">
      <c r="A1652" s="2" t="str">
        <f>IF(OR(Sheet1!A1652=Table1[[#Headers],[NAMA BARANG "JOYKO"]],Sheet1!A1652=""),"",ROW(Sheet1!A1652))</f>
        <v/>
      </c>
      <c r="B1652" s="2" t="str">
        <f>IF(Table1[[#This Row],[NAMA BARANG "JOYKO"]]="","",COUNT(B$2:B1651)+1)</f>
        <v/>
      </c>
      <c r="C1652" s="2" t="str">
        <f>INDEX(Sheet1!A:A,INDEX(Table1[NAMA BARANG "JOYKO"],MATCH(ROW()-2,Table1[1])))</f>
        <v>Document Tray DT-36</v>
      </c>
      <c r="D1652" s="2" t="str">
        <f t="shared" si="25"/>
        <v>C2:C1651</v>
      </c>
      <c r="E1652" s="2">
        <f ca="1">IF(_xlfn.IFNA(MATCH(Table1[[#This Row],[2]],INDIRECT(Table1[[#This Row],[3]]),0),0)=0,INDEX(Table1[NAMA BARANG "JOYKO"],MATCH(ROW()-2,Table1[1])),"")</f>
        <v>1748</v>
      </c>
      <c r="F1652" s="2">
        <f ca="1">IF(Table1[4]="","",COUNT(F$2:F1651)+1)</f>
        <v>1619</v>
      </c>
      <c r="G1652" s="2" t="str">
        <f ca="1">CELL("FORMAT",Table1[7])</f>
        <v>G</v>
      </c>
      <c r="H1652" s="2"/>
      <c r="I1652" s="2"/>
      <c r="J1652" s="2"/>
      <c r="L1652">
        <f ca="1">INDEX(Table1[4],MATCH(ROW()-2,Table1[5]))</f>
        <v>1784</v>
      </c>
      <c r="M1652" t="str">
        <f ca="1">INDEX(Sheet1!A:A,Table2[[#This Row],[//]])</f>
        <v>Water Color WC-2000 (12c)</v>
      </c>
      <c r="N1652" t="str">
        <f ca="1">IF(INDEX(Sheet1!B:B,Table2[[#This Row],[//]])="","",INDEX(Sheet1!B:B,Table2[[#This Row],[//]]))</f>
        <v>12set x 4bxs</v>
      </c>
      <c r="O1652" s="4">
        <f ca="1">IF(INDEX(Sheet1!C:C,Table2[[#This Row],[//]])="","",INDEX(Sheet1!C:C,Table2[[#This Row],[//]]))</f>
        <v>62500</v>
      </c>
      <c r="P1652" s="2" t="str">
        <f ca="1">IF(INDEX(Sheet1!D:D,Table2[[#This Row],[//]])="","",INDEX(Sheet1!D:D,Table2[[#This Row],[//]]))</f>
        <v>set</v>
      </c>
      <c r="Q1652" s="2" t="str">
        <f ca="1">IF(INDEX(Sheet1!E:E,Table2[[#This Row],[//]])="","",INDEX(Sheet1!E:E,Table2[[#This Row],[//]]))</f>
        <v>++</v>
      </c>
    </row>
    <row r="1653" spans="1:17" x14ac:dyDescent="0.25">
      <c r="A1653" s="2">
        <f>IF(OR(Sheet1!A1653=Table1[[#Headers],[NAMA BARANG "JOYKO"]],Sheet1!A1653=""),"",ROW(Sheet1!A1653))</f>
        <v>1653</v>
      </c>
      <c r="B1653" s="2">
        <f>IF(Table1[[#This Row],[NAMA BARANG "JOYKO"]]="","",COUNT(B$2:B1652)+1)</f>
        <v>1558</v>
      </c>
      <c r="C1653" s="2" t="str">
        <f>INDEX(Sheet1!A:A,INDEX(Table1[NAMA BARANG "JOYKO"],MATCH(ROW()-2,Table1[1])))</f>
        <v>Document Tray DT-40 (2 Tray)</v>
      </c>
      <c r="D1653" s="2" t="str">
        <f t="shared" si="25"/>
        <v>C2:C1652</v>
      </c>
      <c r="E1653" s="2">
        <f ca="1">IF(_xlfn.IFNA(MATCH(Table1[[#This Row],[2]],INDIRECT(Table1[[#This Row],[3]]),0),0)=0,INDEX(Table1[NAMA BARANG "JOYKO"],MATCH(ROW()-2,Table1[1])),"")</f>
        <v>1749</v>
      </c>
      <c r="F1653" s="2">
        <f ca="1">IF(Table1[4]="","",COUNT(F$2:F1652)+1)</f>
        <v>1620</v>
      </c>
      <c r="G1653" s="2" t="str">
        <f ca="1">CELL("FORMAT",Table1[7])</f>
        <v>G</v>
      </c>
      <c r="H1653" s="2"/>
      <c r="I1653" s="2"/>
      <c r="J1653" s="2"/>
      <c r="L1653">
        <f ca="1">INDEX(Table1[4],MATCH(ROW()-2,Table1[5]))</f>
        <v>1785</v>
      </c>
      <c r="M1653" t="str">
        <f ca="1">INDEX(Sheet1!A:A,Table2[[#This Row],[//]])</f>
        <v>Water Color WC-2001 (24c)</v>
      </c>
      <c r="N1653" t="str">
        <f ca="1">IF(INDEX(Sheet1!B:B,Table2[[#This Row],[//]])="","",INDEX(Sheet1!B:B,Table2[[#This Row],[//]]))</f>
        <v>6set x 4bxs</v>
      </c>
      <c r="O1653" s="4">
        <f ca="1">IF(INDEX(Sheet1!C:C,Table2[[#This Row],[//]])="","",INDEX(Sheet1!C:C,Table2[[#This Row],[//]]))</f>
        <v>125000</v>
      </c>
      <c r="P1653" s="2" t="str">
        <f ca="1">IF(INDEX(Sheet1!D:D,Table2[[#This Row],[//]])="","",INDEX(Sheet1!D:D,Table2[[#This Row],[//]]))</f>
        <v>set</v>
      </c>
      <c r="Q1653" s="2" t="str">
        <f ca="1">IF(INDEX(Sheet1!E:E,Table2[[#This Row],[//]])="","",INDEX(Sheet1!E:E,Table2[[#This Row],[//]]))</f>
        <v>++</v>
      </c>
    </row>
    <row r="1654" spans="1:17" x14ac:dyDescent="0.25">
      <c r="A1654" s="2">
        <f>IF(OR(Sheet1!A1654=Table1[[#Headers],[NAMA BARANG "JOYKO"]],Sheet1!A1654=""),"",ROW(Sheet1!A1654))</f>
        <v>1654</v>
      </c>
      <c r="B1654" s="2">
        <f>IF(Table1[[#This Row],[NAMA BARANG "JOYKO"]]="","",COUNT(B$2:B1653)+1)</f>
        <v>1559</v>
      </c>
      <c r="C1654" s="2" t="str">
        <f>INDEX(Sheet1!A:A,INDEX(Table1[NAMA BARANG "JOYKO"],MATCH(ROW()-2,Table1[1])))</f>
        <v>Document Tray DT-41 (5 Tray)</v>
      </c>
      <c r="D1654" s="2" t="str">
        <f t="shared" si="25"/>
        <v>C2:C1653</v>
      </c>
      <c r="E1654" s="2">
        <f ca="1">IF(_xlfn.IFNA(MATCH(Table1[[#This Row],[2]],INDIRECT(Table1[[#This Row],[3]]),0),0)=0,INDEX(Table1[NAMA BARANG "JOYKO"],MATCH(ROW()-2,Table1[1])),"")</f>
        <v>1750</v>
      </c>
      <c r="F1654" s="2">
        <f ca="1">IF(Table1[4]="","",COUNT(F$2:F1653)+1)</f>
        <v>1621</v>
      </c>
      <c r="G1654" s="2" t="str">
        <f ca="1">CELL("FORMAT",Table1[7])</f>
        <v>G</v>
      </c>
      <c r="H1654" s="2"/>
      <c r="I1654" s="2"/>
      <c r="J1654" s="2"/>
      <c r="L1654">
        <f ca="1">INDEX(Table1[4],MATCH(ROW()-2,Table1[5]))</f>
        <v>1786</v>
      </c>
      <c r="M1654" t="str">
        <f ca="1">INDEX(Sheet1!A:A,Table2[[#This Row],[//]])</f>
        <v xml:space="preserve">Water Color WC-2003 </v>
      </c>
      <c r="N1654" t="str">
        <f ca="1">IF(INDEX(Sheet1!B:B,Table2[[#This Row],[//]])="","",INDEX(Sheet1!B:B,Table2[[#This Row],[//]]))</f>
        <v>4set x 6bxs</v>
      </c>
      <c r="O1654" s="4">
        <f ca="1">IF(INDEX(Sheet1!C:C,Table2[[#This Row],[//]])="","",INDEX(Sheet1!C:C,Table2[[#This Row],[//]]))</f>
        <v>190000</v>
      </c>
      <c r="P1654" s="2" t="str">
        <f ca="1">IF(INDEX(Sheet1!D:D,Table2[[#This Row],[//]])="","",INDEX(Sheet1!D:D,Table2[[#This Row],[//]]))</f>
        <v>set</v>
      </c>
      <c r="Q1654" s="2" t="str">
        <f ca="1">IF(INDEX(Sheet1!E:E,Table2[[#This Row],[//]])="","",INDEX(Sheet1!E:E,Table2[[#This Row],[//]]))</f>
        <v>++</v>
      </c>
    </row>
    <row r="1655" spans="1:17" x14ac:dyDescent="0.25">
      <c r="A1655" s="2">
        <f>IF(OR(Sheet1!A1655=Table1[[#Headers],[NAMA BARANG "JOYKO"]],Sheet1!A1655=""),"",ROW(Sheet1!A1655))</f>
        <v>1655</v>
      </c>
      <c r="B1655" s="2">
        <f>IF(Table1[[#This Row],[NAMA BARANG "JOYKO"]]="","",COUNT(B$2:B1654)+1)</f>
        <v>1560</v>
      </c>
      <c r="C1655" s="2" t="str">
        <f>INDEX(Sheet1!A:A,INDEX(Table1[NAMA BARANG "JOYKO"],MATCH(ROW()-2,Table1[1])))</f>
        <v>Document Tray DT-800-2T</v>
      </c>
      <c r="D1655" s="2" t="str">
        <f t="shared" si="25"/>
        <v>C2:C1654</v>
      </c>
      <c r="E1655" s="2">
        <f ca="1">IF(_xlfn.IFNA(MATCH(Table1[[#This Row],[2]],INDIRECT(Table1[[#This Row],[3]]),0),0)=0,INDEX(Table1[NAMA BARANG "JOYKO"],MATCH(ROW()-2,Table1[1])),"")</f>
        <v>1751</v>
      </c>
      <c r="F1655" s="2">
        <f ca="1">IF(Table1[4]="","",COUNT(F$2:F1654)+1)</f>
        <v>1622</v>
      </c>
      <c r="G1655" s="2" t="str">
        <f ca="1">CELL("FORMAT",Table1[7])</f>
        <v>G</v>
      </c>
      <c r="H1655" s="2"/>
      <c r="I1655" s="2"/>
      <c r="J1655" s="2"/>
      <c r="L1655">
        <f ca="1">INDEX(Table1[4],MATCH(ROW()-2,Table1[5]))</f>
        <v>1787</v>
      </c>
      <c r="M1655" t="str">
        <f ca="1">INDEX(Sheet1!A:A,Table2[[#This Row],[//]])</f>
        <v>Water Color WC-3-16</v>
      </c>
      <c r="N1655" t="str">
        <f ca="1">IF(INDEX(Sheet1!B:B,Table2[[#This Row],[//]])="","",INDEX(Sheet1!B:B,Table2[[#This Row],[//]]))</f>
        <v>24set x 6bxs</v>
      </c>
      <c r="O1655" s="4">
        <f ca="1">IF(INDEX(Sheet1!C:C,Table2[[#This Row],[//]])="","",INDEX(Sheet1!C:C,Table2[[#This Row],[//]]))</f>
        <v>16000</v>
      </c>
      <c r="P1655" s="2" t="str">
        <f ca="1">IF(INDEX(Sheet1!D:D,Table2[[#This Row],[//]])="","",INDEX(Sheet1!D:D,Table2[[#This Row],[//]]))</f>
        <v>set</v>
      </c>
      <c r="Q1655" s="2" t="str">
        <f ca="1">IF(INDEX(Sheet1!E:E,Table2[[#This Row],[//]])="","",INDEX(Sheet1!E:E,Table2[[#This Row],[//]]))</f>
        <v>++</v>
      </c>
    </row>
    <row r="1656" spans="1:17" x14ac:dyDescent="0.25">
      <c r="A1656" s="2">
        <f>IF(OR(Sheet1!A1656=Table1[[#Headers],[NAMA BARANG "JOYKO"]],Sheet1!A1656=""),"",ROW(Sheet1!A1656))</f>
        <v>1656</v>
      </c>
      <c r="B1656" s="2">
        <f>IF(Table1[[#This Row],[NAMA BARANG "JOYKO"]]="","",COUNT(B$2:B1655)+1)</f>
        <v>1561</v>
      </c>
      <c r="C1656" s="2" t="str">
        <f>INDEX(Sheet1!A:A,INDEX(Table1[NAMA BARANG "JOYKO"],MATCH(ROW()-2,Table1[1])))</f>
        <v>Document Tray DT-900-3T</v>
      </c>
      <c r="D1656" s="2" t="str">
        <f t="shared" si="25"/>
        <v>C2:C1655</v>
      </c>
      <c r="E1656" s="2">
        <f ca="1">IF(_xlfn.IFNA(MATCH(Table1[[#This Row],[2]],INDIRECT(Table1[[#This Row],[3]]),0),0)=0,INDEX(Table1[NAMA BARANG "JOYKO"],MATCH(ROW()-2,Table1[1])),"")</f>
        <v>1752</v>
      </c>
      <c r="F1656" s="2">
        <f ca="1">IF(Table1[4]="","",COUNT(F$2:F1655)+1)</f>
        <v>1623</v>
      </c>
      <c r="G1656" s="2" t="str">
        <f ca="1">CELL("FORMAT",Table1[7])</f>
        <v>G</v>
      </c>
      <c r="H1656" s="2"/>
      <c r="I1656" s="2"/>
      <c r="J1656" s="2"/>
      <c r="L1656">
        <f ca="1">INDEX(Table1[4],MATCH(ROW()-2,Table1[5]))</f>
        <v>1788</v>
      </c>
      <c r="M1656" t="str">
        <f ca="1">INDEX(Sheet1!A:A,Table2[[#This Row],[//]])</f>
        <v>Water Color WC-3-28</v>
      </c>
      <c r="N1656" t="str">
        <f ca="1">IF(INDEX(Sheet1!B:B,Table2[[#This Row],[//]])="","",INDEX(Sheet1!B:B,Table2[[#This Row],[//]]))</f>
        <v>12set x 6bxs</v>
      </c>
      <c r="O1656" s="4">
        <f ca="1">IF(INDEX(Sheet1!C:C,Table2[[#This Row],[//]])="","",INDEX(Sheet1!C:C,Table2[[#This Row],[//]]))</f>
        <v>29500</v>
      </c>
      <c r="P1656" s="2" t="str">
        <f ca="1">IF(INDEX(Sheet1!D:D,Table2[[#This Row],[//]])="","",INDEX(Sheet1!D:D,Table2[[#This Row],[//]]))</f>
        <v>set</v>
      </c>
      <c r="Q1656" s="2" t="str">
        <f ca="1">IF(INDEX(Sheet1!E:E,Table2[[#This Row],[//]])="","",INDEX(Sheet1!E:E,Table2[[#This Row],[//]]))</f>
        <v>++</v>
      </c>
    </row>
    <row r="1657" spans="1:17" x14ac:dyDescent="0.25">
      <c r="A1657" s="2">
        <f>IF(OR(Sheet1!A1657=Table1[[#Headers],[NAMA BARANG "JOYKO"]],Sheet1!A1657=""),"",ROW(Sheet1!A1657))</f>
        <v>1657</v>
      </c>
      <c r="B1657" s="2">
        <f>IF(Table1[[#This Row],[NAMA BARANG "JOYKO"]]="","",COUNT(B$2:B1656)+1)</f>
        <v>1562</v>
      </c>
      <c r="C1657" s="2" t="str">
        <f>INDEX(Sheet1!A:A,INDEX(Table1[NAMA BARANG "JOYKO"],MATCH(ROW()-2,Table1[1])))</f>
        <v>TUMBLER</v>
      </c>
      <c r="D1657" s="2" t="str">
        <f t="shared" si="25"/>
        <v>C2:C1656</v>
      </c>
      <c r="E1657" s="2">
        <f ca="1">IF(_xlfn.IFNA(MATCH(Table1[[#This Row],[2]],INDIRECT(Table1[[#This Row],[3]]),0),0)=0,INDEX(Table1[NAMA BARANG "JOYKO"],MATCH(ROW()-2,Table1[1])),"")</f>
        <v>1753</v>
      </c>
      <c r="F1657" s="2">
        <f ca="1">IF(Table1[4]="","",COUNT(F$2:F1656)+1)</f>
        <v>1624</v>
      </c>
      <c r="G1657" s="2" t="str">
        <f ca="1">CELL("FORMAT",Table1[7])</f>
        <v>G</v>
      </c>
      <c r="H1657" s="2"/>
      <c r="I1657" s="2"/>
      <c r="J1657" s="2"/>
      <c r="L1657">
        <f ca="1">INDEX(Table1[4],MATCH(ROW()-2,Table1[5]))</f>
        <v>1789</v>
      </c>
      <c r="M1657" t="str">
        <f ca="1">INDEX(Sheet1!A:A,Table2[[#This Row],[//]])</f>
        <v>Water Color WC-3-36</v>
      </c>
      <c r="N1657" t="str">
        <f ca="1">IF(INDEX(Sheet1!B:B,Table2[[#This Row],[//]])="","",INDEX(Sheet1!B:B,Table2[[#This Row],[//]]))</f>
        <v>12set x 6bxs</v>
      </c>
      <c r="O1657" s="4">
        <f ca="1">IF(INDEX(Sheet1!C:C,Table2[[#This Row],[//]])="","",INDEX(Sheet1!C:C,Table2[[#This Row],[//]]))</f>
        <v>34500</v>
      </c>
      <c r="P1657" s="2" t="str">
        <f ca="1">IF(INDEX(Sheet1!D:D,Table2[[#This Row],[//]])="","",INDEX(Sheet1!D:D,Table2[[#This Row],[//]]))</f>
        <v>set</v>
      </c>
      <c r="Q1657" s="2" t="str">
        <f ca="1">IF(INDEX(Sheet1!E:E,Table2[[#This Row],[//]])="","",INDEX(Sheet1!E:E,Table2[[#This Row],[//]]))</f>
        <v>++</v>
      </c>
    </row>
    <row r="1658" spans="1:17" x14ac:dyDescent="0.25">
      <c r="A1658" s="2">
        <f>IF(OR(Sheet1!A1658=Table1[[#Headers],[NAMA BARANG "JOYKO"]],Sheet1!A1658=""),"",ROW(Sheet1!A1658))</f>
        <v>1658</v>
      </c>
      <c r="B1658" s="2">
        <f>IF(Table1[[#This Row],[NAMA BARANG "JOYKO"]]="","",COUNT(B$2:B1657)+1)</f>
        <v>1563</v>
      </c>
      <c r="C1658" s="2" t="str">
        <f>INDEX(Sheet1!A:A,INDEX(Table1[NAMA BARANG "JOYKO"],MATCH(ROW()-2,Table1[1])))</f>
        <v>Tumbler TB-150 (White,Black)</v>
      </c>
      <c r="D1658" s="2" t="str">
        <f t="shared" si="25"/>
        <v>C2:C1657</v>
      </c>
      <c r="E1658" s="2">
        <f ca="1">IF(_xlfn.IFNA(MATCH(Table1[[#This Row],[2]],INDIRECT(Table1[[#This Row],[3]]),0),0)=0,INDEX(Table1[NAMA BARANG "JOYKO"],MATCH(ROW()-2,Table1[1])),"")</f>
        <v>1754</v>
      </c>
      <c r="F1658" s="2">
        <f ca="1">IF(Table1[4]="","",COUNT(F$2:F1657)+1)</f>
        <v>1625</v>
      </c>
      <c r="G1658" s="2" t="str">
        <f ca="1">CELL("FORMAT",Table1[7])</f>
        <v>G</v>
      </c>
      <c r="H1658" s="2"/>
      <c r="I1658" s="2"/>
      <c r="J1658" s="2"/>
      <c r="L1658">
        <f ca="1">INDEX(Table1[4],MATCH(ROW()-2,Table1[5]))</f>
        <v>1790</v>
      </c>
      <c r="M1658" t="str">
        <f ca="1">INDEX(Sheet1!A:A,Table2[[#This Row],[//]])</f>
        <v>Water Color WC-3-48</v>
      </c>
      <c r="N1658" t="str">
        <f ca="1">IF(INDEX(Sheet1!B:B,Table2[[#This Row],[//]])="","",INDEX(Sheet1!B:B,Table2[[#This Row],[//]]))</f>
        <v>12set x 3bxs</v>
      </c>
      <c r="O1658" s="4">
        <f ca="1">IF(INDEX(Sheet1!C:C,Table2[[#This Row],[//]])="","",INDEX(Sheet1!C:C,Table2[[#This Row],[//]]))</f>
        <v>45000</v>
      </c>
      <c r="P1658" s="2" t="str">
        <f ca="1">IF(INDEX(Sheet1!D:D,Table2[[#This Row],[//]])="","",INDEX(Sheet1!D:D,Table2[[#This Row],[//]]))</f>
        <v>set</v>
      </c>
      <c r="Q1658" s="2" t="str">
        <f ca="1">IF(INDEX(Sheet1!E:E,Table2[[#This Row],[//]])="","",INDEX(Sheet1!E:E,Table2[[#This Row],[//]]))</f>
        <v>++</v>
      </c>
    </row>
    <row r="1659" spans="1:17" x14ac:dyDescent="0.25">
      <c r="A1659" s="2">
        <f>IF(OR(Sheet1!A1659=Table1[[#Headers],[NAMA BARANG "JOYKO"]],Sheet1!A1659=""),"",ROW(Sheet1!A1659))</f>
        <v>1659</v>
      </c>
      <c r="B1659" s="2">
        <f>IF(Table1[[#This Row],[NAMA BARANG "JOYKO"]]="","",COUNT(B$2:B1658)+1)</f>
        <v>1564</v>
      </c>
      <c r="C1659" s="2" t="str">
        <f>INDEX(Sheet1!A:A,INDEX(Table1[NAMA BARANG "JOYKO"],MATCH(ROW()-2,Table1[1])))</f>
        <v>VACUUM</v>
      </c>
      <c r="D1659" s="2" t="str">
        <f t="shared" si="25"/>
        <v>C2:C1658</v>
      </c>
      <c r="E1659" s="2">
        <f ca="1">IF(_xlfn.IFNA(MATCH(Table1[[#This Row],[2]],INDIRECT(Table1[[#This Row],[3]]),0),0)=0,INDEX(Table1[NAMA BARANG "JOYKO"],MATCH(ROW()-2,Table1[1])),"")</f>
        <v>1755</v>
      </c>
      <c r="F1659" s="2">
        <f ca="1">IF(Table1[4]="","",COUNT(F$2:F1658)+1)</f>
        <v>1626</v>
      </c>
      <c r="G1659" s="2" t="str">
        <f ca="1">CELL("FORMAT",Table1[7])</f>
        <v>G</v>
      </c>
      <c r="H1659" s="2"/>
      <c r="I1659" s="2"/>
      <c r="J1659" s="2"/>
      <c r="L1659">
        <f ca="1">INDEX(Table1[4],MATCH(ROW()-2,Table1[5]))</f>
        <v>1791</v>
      </c>
      <c r="M1659" t="str">
        <f ca="1">INDEX(Sheet1!A:A,Table2[[#This Row],[//]])</f>
        <v>Water Color WAC-6ML-12C (Opp)</v>
      </c>
      <c r="N1659" t="str">
        <f ca="1">IF(INDEX(Sheet1!B:B,Table2[[#This Row],[//]])="","",INDEX(Sheet1!B:B,Table2[[#This Row],[//]]))</f>
        <v>12set x 8bxs</v>
      </c>
      <c r="O1659" s="4">
        <f ca="1">IF(INDEX(Sheet1!C:C,Table2[[#This Row],[//]])="","",INDEX(Sheet1!C:C,Table2[[#This Row],[//]]))</f>
        <v>26800</v>
      </c>
      <c r="P1659" s="2" t="str">
        <f ca="1">IF(INDEX(Sheet1!D:D,Table2[[#This Row],[//]])="","",INDEX(Sheet1!D:D,Table2[[#This Row],[//]]))</f>
        <v>set</v>
      </c>
      <c r="Q1659" s="2" t="str">
        <f ca="1">IF(INDEX(Sheet1!E:E,Table2[[#This Row],[//]])="","",INDEX(Sheet1!E:E,Table2[[#This Row],[//]]))</f>
        <v>++</v>
      </c>
    </row>
    <row r="1660" spans="1:17" x14ac:dyDescent="0.25">
      <c r="A1660" s="2">
        <f>IF(OR(Sheet1!A1660=Table1[[#Headers],[NAMA BARANG "JOYKO"]],Sheet1!A1660=""),"",ROW(Sheet1!A1660))</f>
        <v>1660</v>
      </c>
      <c r="B1660" s="2">
        <f>IF(Table1[[#This Row],[NAMA BARANG "JOYKO"]]="","",COUNT(B$2:B1659)+1)</f>
        <v>1565</v>
      </c>
      <c r="C1660" s="2" t="str">
        <f>INDEX(Sheet1!A:A,INDEX(Table1[NAMA BARANG "JOYKO"],MATCH(ROW()-2,Table1[1])))</f>
        <v>Mini Desk Vacuum MDV-9701 (Blue,Pink)</v>
      </c>
      <c r="D1660" s="2" t="str">
        <f t="shared" si="25"/>
        <v>C2:C1659</v>
      </c>
      <c r="E1660" s="2">
        <f ca="1">IF(_xlfn.IFNA(MATCH(Table1[[#This Row],[2]],INDIRECT(Table1[[#This Row],[3]]),0),0)=0,INDEX(Table1[NAMA BARANG "JOYKO"],MATCH(ROW()-2,Table1[1])),"")</f>
        <v>1756</v>
      </c>
      <c r="F1660" s="2">
        <f ca="1">IF(Table1[4]="","",COUNT(F$2:F1659)+1)</f>
        <v>1627</v>
      </c>
      <c r="G1660" s="2" t="str">
        <f ca="1">CELL("FORMAT",Table1[7])</f>
        <v>G</v>
      </c>
      <c r="H1660" s="2"/>
      <c r="I1660" s="2"/>
      <c r="J1660" s="2"/>
      <c r="L1660">
        <f ca="1">INDEX(Table1[4],MATCH(ROW()-2,Table1[5]))</f>
        <v>1792</v>
      </c>
      <c r="M1660" t="str">
        <f ca="1">INDEX(Sheet1!A:A,Table2[[#This Row],[//]])</f>
        <v>Water Color WAC-6ML-18C (Opp)</v>
      </c>
      <c r="N1660" t="str">
        <f ca="1">IF(INDEX(Sheet1!B:B,Table2[[#This Row],[//]])="","",INDEX(Sheet1!B:B,Table2[[#This Row],[//]]))</f>
        <v>12set x 6bxs</v>
      </c>
      <c r="O1660" s="4">
        <f ca="1">IF(INDEX(Sheet1!C:C,Table2[[#This Row],[//]])="","",INDEX(Sheet1!C:C,Table2[[#This Row],[//]]))</f>
        <v>40100</v>
      </c>
      <c r="P1660" s="2" t="str">
        <f ca="1">IF(INDEX(Sheet1!D:D,Table2[[#This Row],[//]])="","",INDEX(Sheet1!D:D,Table2[[#This Row],[//]]))</f>
        <v>set</v>
      </c>
      <c r="Q1660" s="2" t="str">
        <f ca="1">IF(INDEX(Sheet1!E:E,Table2[[#This Row],[//]])="","",INDEX(Sheet1!E:E,Table2[[#This Row],[//]]))</f>
        <v>++</v>
      </c>
    </row>
    <row r="1661" spans="1:17" x14ac:dyDescent="0.25">
      <c r="A1661" s="2">
        <f>IF(OR(Sheet1!A1661=Table1[[#Headers],[NAMA BARANG "JOYKO"]],Sheet1!A1661=""),"",ROW(Sheet1!A1661))</f>
        <v>1661</v>
      </c>
      <c r="B1661" s="2">
        <f>IF(Table1[[#This Row],[NAMA BARANG "JOYKO"]]="","",COUNT(B$2:B1660)+1)</f>
        <v>1566</v>
      </c>
      <c r="C1661" s="2" t="str">
        <f>INDEX(Sheet1!A:A,INDEX(Table1[NAMA BARANG "JOYKO"],MATCH(ROW()-2,Table1[1])))</f>
        <v>WALL PANEL</v>
      </c>
      <c r="D1661" s="2" t="str">
        <f t="shared" si="25"/>
        <v>C2:C1660</v>
      </c>
      <c r="E1661" s="2">
        <f ca="1">IF(_xlfn.IFNA(MATCH(Table1[[#This Row],[2]],INDIRECT(Table1[[#This Row],[3]]),0),0)=0,INDEX(Table1[NAMA BARANG "JOYKO"],MATCH(ROW()-2,Table1[1])),"")</f>
        <v>1757</v>
      </c>
      <c r="F1661" s="2">
        <f ca="1">IF(Table1[4]="","",COUNT(F$2:F1660)+1)</f>
        <v>1628</v>
      </c>
      <c r="G1661" s="2" t="str">
        <f ca="1">CELL("FORMAT",Table1[7])</f>
        <v>G</v>
      </c>
      <c r="H1661" s="2"/>
      <c r="I1661" s="2"/>
      <c r="J1661" s="2"/>
      <c r="L1661">
        <f ca="1">INDEX(Table1[4],MATCH(ROW()-2,Table1[5]))</f>
        <v>1793</v>
      </c>
      <c r="M1661" t="str">
        <f ca="1">INDEX(Sheet1!A:A,Table2[[#This Row],[//]])</f>
        <v>Water Color WAC-6ML-24C (Opp)</v>
      </c>
      <c r="N1661" t="str">
        <f ca="1">IF(INDEX(Sheet1!B:B,Table2[[#This Row],[//]])="","",INDEX(Sheet1!B:B,Table2[[#This Row],[//]]))</f>
        <v>6set x 8bxs</v>
      </c>
      <c r="O1661" s="4">
        <f ca="1">IF(INDEX(Sheet1!C:C,Table2[[#This Row],[//]])="","",INDEX(Sheet1!C:C,Table2[[#This Row],[//]]))</f>
        <v>54100</v>
      </c>
      <c r="P1661" s="2" t="str">
        <f ca="1">IF(INDEX(Sheet1!D:D,Table2[[#This Row],[//]])="","",INDEX(Sheet1!D:D,Table2[[#This Row],[//]]))</f>
        <v>set</v>
      </c>
      <c r="Q1661" s="2" t="str">
        <f ca="1">IF(INDEX(Sheet1!E:E,Table2[[#This Row],[//]])="","",INDEX(Sheet1!E:E,Table2[[#This Row],[//]]))</f>
        <v>++</v>
      </c>
    </row>
    <row r="1662" spans="1:17" x14ac:dyDescent="0.25">
      <c r="A1662" s="2">
        <f>IF(OR(Sheet1!A1662=Table1[[#Headers],[NAMA BARANG "JOYKO"]],Sheet1!A1662=""),"",ROW(Sheet1!A1662))</f>
        <v>1662</v>
      </c>
      <c r="B1662" s="2">
        <f>IF(Table1[[#This Row],[NAMA BARANG "JOYKO"]]="","",COUNT(B$2:B1661)+1)</f>
        <v>1567</v>
      </c>
      <c r="C1662" s="2" t="str">
        <f>INDEX(Sheet1!A:A,INDEX(Table1[NAMA BARANG "JOYKO"],MATCH(ROW()-2,Table1[1])))</f>
        <v>Wire Grid Wall Panel WGWP-670 (Black,White)</v>
      </c>
      <c r="D1662" s="2" t="str">
        <f t="shared" si="25"/>
        <v>C2:C1661</v>
      </c>
      <c r="E1662" s="2">
        <f ca="1">IF(_xlfn.IFNA(MATCH(Table1[[#This Row],[2]],INDIRECT(Table1[[#This Row],[3]]),0),0)=0,INDEX(Table1[NAMA BARANG "JOYKO"],MATCH(ROW()-2,Table1[1])),"")</f>
        <v>1758</v>
      </c>
      <c r="F1662" s="2">
        <f ca="1">IF(Table1[4]="","",COUNT(F$2:F1661)+1)</f>
        <v>1629</v>
      </c>
      <c r="G1662" s="2" t="str">
        <f ca="1">CELL("FORMAT",Table1[7])</f>
        <v>G</v>
      </c>
      <c r="H1662" s="2"/>
      <c r="I1662" s="2"/>
      <c r="J1662" s="2"/>
      <c r="L1662">
        <f ca="1">INDEX(Table1[4],MATCH(ROW()-2,Table1[5]))</f>
        <v>1794</v>
      </c>
      <c r="M1662" s="3" t="str">
        <f ca="1">INDEX(Sheet1!A:A,Table2[[#This Row],[//]])</f>
        <v>WHITEBOARD</v>
      </c>
      <c r="N1662" t="str">
        <f ca="1">IF(INDEX(Sheet1!B:B,Table2[[#This Row],[//]])="","",INDEX(Sheet1!B:B,Table2[[#This Row],[//]]))</f>
        <v/>
      </c>
      <c r="O1662" s="4" t="str">
        <f ca="1">IF(INDEX(Sheet1!C:C,Table2[[#This Row],[//]])="","",INDEX(Sheet1!C:C,Table2[[#This Row],[//]]))</f>
        <v/>
      </c>
      <c r="P1662" s="2" t="str">
        <f ca="1">IF(INDEX(Sheet1!D:D,Table2[[#This Row],[//]])="","",INDEX(Sheet1!D:D,Table2[[#This Row],[//]]))</f>
        <v/>
      </c>
      <c r="Q1662" s="2" t="str">
        <f ca="1">IF(INDEX(Sheet1!E:E,Table2[[#This Row],[//]])="","",INDEX(Sheet1!E:E,Table2[[#This Row],[//]]))</f>
        <v/>
      </c>
    </row>
    <row r="1663" spans="1:17" x14ac:dyDescent="0.25">
      <c r="A1663" s="2">
        <f>IF(OR(Sheet1!A1663=Table1[[#Headers],[NAMA BARANG "JOYKO"]],Sheet1!A1663=""),"",ROW(Sheet1!A1663))</f>
        <v>1663</v>
      </c>
      <c r="B1663" s="2">
        <f>IF(Table1[[#This Row],[NAMA BARANG "JOYKO"]]="","",COUNT(B$2:B1662)+1)</f>
        <v>1568</v>
      </c>
      <c r="C1663" s="2" t="str">
        <f>INDEX(Sheet1!A:A,INDEX(Table1[NAMA BARANG "JOYKO"],MATCH(ROW()-2,Table1[1])))</f>
        <v>WASTE BASKET</v>
      </c>
      <c r="D1663" s="2" t="str">
        <f t="shared" si="25"/>
        <v>C2:C1662</v>
      </c>
      <c r="E1663" s="2">
        <f ca="1">IF(_xlfn.IFNA(MATCH(Table1[[#This Row],[2]],INDIRECT(Table1[[#This Row],[3]]),0),0)=0,INDEX(Table1[NAMA BARANG "JOYKO"],MATCH(ROW()-2,Table1[1])),"")</f>
        <v>1763</v>
      </c>
      <c r="F1663" s="2">
        <f ca="1">IF(Table1[4]="","",COUNT(F$2:F1662)+1)</f>
        <v>1630</v>
      </c>
      <c r="G1663" s="2" t="str">
        <f ca="1">CELL("FORMAT",Table1[7])</f>
        <v>G</v>
      </c>
      <c r="H1663" s="2"/>
      <c r="I1663" s="2"/>
      <c r="J1663" s="2"/>
      <c r="L1663">
        <f ca="1">INDEX(Table1[4],MATCH(ROW()-2,Table1[5]))</f>
        <v>1795</v>
      </c>
      <c r="M1663" t="str">
        <f ca="1">INDEX(Sheet1!A:A,Table2[[#This Row],[//]])</f>
        <v>Whiteboard Set WBS-10</v>
      </c>
      <c r="N1663" t="str">
        <f ca="1">IF(INDEX(Sheet1!B:B,Table2[[#This Row],[//]])="","",INDEX(Sheet1!B:B,Table2[[#This Row],[//]]))</f>
        <v>20set x 2bxs</v>
      </c>
      <c r="O1663" s="4">
        <f ca="1">IF(INDEX(Sheet1!C:C,Table2[[#This Row],[//]])="","",INDEX(Sheet1!C:C,Table2[[#This Row],[//]]))</f>
        <v>53000</v>
      </c>
      <c r="P1663" s="2" t="str">
        <f ca="1">IF(INDEX(Sheet1!D:D,Table2[[#This Row],[//]])="","",INDEX(Sheet1!D:D,Table2[[#This Row],[//]]))</f>
        <v>set</v>
      </c>
      <c r="Q1663" s="2" t="str">
        <f ca="1">IF(INDEX(Sheet1!E:E,Table2[[#This Row],[//]])="","",INDEX(Sheet1!E:E,Table2[[#This Row],[//]]))</f>
        <v>++</v>
      </c>
    </row>
    <row r="1664" spans="1:17" x14ac:dyDescent="0.25">
      <c r="A1664" s="2">
        <f>IF(OR(Sheet1!A1664=Table1[[#Headers],[NAMA BARANG "JOYKO"]],Sheet1!A1664=""),"",ROW(Sheet1!A1664))</f>
        <v>1664</v>
      </c>
      <c r="B1664" s="2">
        <f>IF(Table1[[#This Row],[NAMA BARANG "JOYKO"]]="","",COUNT(B$2:B1663)+1)</f>
        <v>1569</v>
      </c>
      <c r="C1664" s="2" t="str">
        <f>INDEX(Sheet1!A:A,INDEX(Table1[NAMA BARANG "JOYKO"],MATCH(ROW()-2,Table1[1])))</f>
        <v xml:space="preserve">Waste Basket WTBT-6001 </v>
      </c>
      <c r="D1664" s="2" t="str">
        <f t="shared" si="25"/>
        <v>C2:C1663</v>
      </c>
      <c r="E1664" s="2">
        <f ca="1">IF(_xlfn.IFNA(MATCH(Table1[[#This Row],[2]],INDIRECT(Table1[[#This Row],[3]]),0),0)=0,INDEX(Table1[NAMA BARANG "JOYKO"],MATCH(ROW()-2,Table1[1])),"")</f>
        <v>1764</v>
      </c>
      <c r="F1664" s="2">
        <f ca="1">IF(Table1[4]="","",COUNT(F$2:F1663)+1)</f>
        <v>1631</v>
      </c>
      <c r="G1664" s="2" t="str">
        <f ca="1">CELL("FORMAT",Table1[7])</f>
        <v>G</v>
      </c>
      <c r="H1664" s="2"/>
      <c r="I1664" s="2"/>
      <c r="J1664" s="2"/>
      <c r="L1664">
        <f ca="1">INDEX(Table1[4],MATCH(ROW()-2,Table1[5]))</f>
        <v>1796</v>
      </c>
      <c r="M1664" t="str">
        <f ca="1">INDEX(Sheet1!A:A,Table2[[#This Row],[//]])</f>
        <v>Whiteboard Set WBS-160CO (Blue,Pink)</v>
      </c>
      <c r="N1664" t="str">
        <f ca="1">IF(INDEX(Sheet1!B:B,Table2[[#This Row],[//]])="","",INDEX(Sheet1!B:B,Table2[[#This Row],[//]]))</f>
        <v>12set x 2bxs</v>
      </c>
      <c r="O1664" s="4">
        <f ca="1">IF(INDEX(Sheet1!C:C,Table2[[#This Row],[//]])="","",INDEX(Sheet1!C:C,Table2[[#This Row],[//]]))</f>
        <v>46000</v>
      </c>
      <c r="P1664" s="2" t="str">
        <f ca="1">IF(INDEX(Sheet1!D:D,Table2[[#This Row],[//]])="","",INDEX(Sheet1!D:D,Table2[[#This Row],[//]]))</f>
        <v>set</v>
      </c>
      <c r="Q1664" s="2" t="str">
        <f ca="1">IF(INDEX(Sheet1!E:E,Table2[[#This Row],[//]])="","",INDEX(Sheet1!E:E,Table2[[#This Row],[//]]))</f>
        <v>++</v>
      </c>
    </row>
    <row r="1665" spans="1:17" x14ac:dyDescent="0.25">
      <c r="A1665" s="2">
        <f>IF(OR(Sheet1!A1665=Table1[[#Headers],[NAMA BARANG "JOYKO"]],Sheet1!A1665=""),"",ROW(Sheet1!A1665))</f>
        <v>1665</v>
      </c>
      <c r="B1665" s="2">
        <f>IF(Table1[[#This Row],[NAMA BARANG "JOYKO"]]="","",COUNT(B$2:B1664)+1)</f>
        <v>1570</v>
      </c>
      <c r="C1665" s="2" t="str">
        <f>INDEX(Sheet1!A:A,INDEX(Table1[NAMA BARANG "JOYKO"],MATCH(ROW()-2,Table1[1])))</f>
        <v>Waste Basket WTBT-6002</v>
      </c>
      <c r="D1665" s="2" t="str">
        <f t="shared" si="25"/>
        <v>C2:C1664</v>
      </c>
      <c r="E1665" s="2">
        <f ca="1">IF(_xlfn.IFNA(MATCH(Table1[[#This Row],[2]],INDIRECT(Table1[[#This Row],[3]]),0),0)=0,INDEX(Table1[NAMA BARANG "JOYKO"],MATCH(ROW()-2,Table1[1])),"")</f>
        <v>1765</v>
      </c>
      <c r="F1665" s="2">
        <f ca="1">IF(Table1[4]="","",COUNT(F$2:F1664)+1)</f>
        <v>1632</v>
      </c>
      <c r="G1665" s="2" t="str">
        <f ca="1">CELL("FORMAT",Table1[7])</f>
        <v>G</v>
      </c>
      <c r="H1665" s="2"/>
      <c r="I1665" s="2"/>
      <c r="J1665" s="2"/>
      <c r="L1665">
        <f ca="1">INDEX(Table1[4],MATCH(ROW()-2,Table1[5]))</f>
        <v>1797</v>
      </c>
      <c r="M1665" t="str">
        <f ca="1">INDEX(Sheet1!A:A,Table2[[#This Row],[//]])</f>
        <v>Whiteboard Set WBS-170CO (Blue,Pink)</v>
      </c>
      <c r="N1665" t="str">
        <f ca="1">IF(INDEX(Sheet1!B:B,Table2[[#This Row],[//]])="","",INDEX(Sheet1!B:B,Table2[[#This Row],[//]]))</f>
        <v>12set x 4bxs</v>
      </c>
      <c r="O1665" s="4">
        <f ca="1">IF(INDEX(Sheet1!C:C,Table2[[#This Row],[//]])="","",INDEX(Sheet1!C:C,Table2[[#This Row],[//]]))</f>
        <v>21000</v>
      </c>
      <c r="P1665" s="2" t="str">
        <f ca="1">IF(INDEX(Sheet1!D:D,Table2[[#This Row],[//]])="","",INDEX(Sheet1!D:D,Table2[[#This Row],[//]]))</f>
        <v>set</v>
      </c>
      <c r="Q1665" s="2" t="str">
        <f ca="1">IF(INDEX(Sheet1!E:E,Table2[[#This Row],[//]])="","",INDEX(Sheet1!E:E,Table2[[#This Row],[//]]))</f>
        <v>++</v>
      </c>
    </row>
    <row r="1666" spans="1:17" x14ac:dyDescent="0.25">
      <c r="A1666" s="2">
        <f>IF(OR(Sheet1!A1666=Table1[[#Headers],[NAMA BARANG "JOYKO"]],Sheet1!A1666=""),"",ROW(Sheet1!A1666))</f>
        <v>1666</v>
      </c>
      <c r="B1666" s="2">
        <f>IF(Table1[[#This Row],[NAMA BARANG "JOYKO"]]="","",COUNT(B$2:B1665)+1)</f>
        <v>1571</v>
      </c>
      <c r="C1666" s="2" t="str">
        <f>INDEX(Sheet1!A:A,INDEX(Table1[NAMA BARANG "JOYKO"],MATCH(ROW()-2,Table1[1])))</f>
        <v>Waste Basket WTBT-6003</v>
      </c>
      <c r="D1666" s="2" t="str">
        <f t="shared" si="25"/>
        <v>C2:C1665</v>
      </c>
      <c r="E1666" s="2">
        <f ca="1">IF(_xlfn.IFNA(MATCH(Table1[[#This Row],[2]],INDIRECT(Table1[[#This Row],[3]]),0),0)=0,INDEX(Table1[NAMA BARANG "JOYKO"],MATCH(ROW()-2,Table1[1])),"")</f>
        <v>1766</v>
      </c>
      <c r="F1666" s="2">
        <f ca="1">IF(Table1[4]="","",COUNT(F$2:F1665)+1)</f>
        <v>1633</v>
      </c>
      <c r="G1666" s="2" t="str">
        <f ca="1">CELL("FORMAT",Table1[7])</f>
        <v>G</v>
      </c>
      <c r="H1666" s="2"/>
      <c r="I1666" s="2"/>
      <c r="J1666" s="2"/>
      <c r="L1666">
        <f ca="1">INDEX(Table1[4],MATCH(ROW()-2,Table1[5]))</f>
        <v>1798</v>
      </c>
      <c r="M1666" t="str">
        <f ca="1">INDEX(Sheet1!A:A,Table2[[#This Row],[//]])</f>
        <v>Whiteboard Sticker WBSK-150</v>
      </c>
      <c r="N1666" t="str">
        <f ca="1">IF(INDEX(Sheet1!B:B,Table2[[#This Row],[//]])="","",INDEX(Sheet1!B:B,Table2[[#This Row],[//]]))</f>
        <v>12roll x 4bxs</v>
      </c>
      <c r="O1666" s="4">
        <f ca="1">IF(INDEX(Sheet1!C:C,Table2[[#This Row],[//]])="","",INDEX(Sheet1!C:C,Table2[[#This Row],[//]]))</f>
        <v>29000</v>
      </c>
      <c r="P1666" s="2" t="str">
        <f ca="1">IF(INDEX(Sheet1!D:D,Table2[[#This Row],[//]])="","",INDEX(Sheet1!D:D,Table2[[#This Row],[//]]))</f>
        <v>roll</v>
      </c>
      <c r="Q1666" s="2" t="str">
        <f ca="1">IF(INDEX(Sheet1!E:E,Table2[[#This Row],[//]])="","",INDEX(Sheet1!E:E,Table2[[#This Row],[//]]))</f>
        <v>++</v>
      </c>
    </row>
    <row r="1667" spans="1:17" x14ac:dyDescent="0.25">
      <c r="A1667" s="2">
        <f>IF(OR(Sheet1!A1667=Table1[[#Headers],[NAMA BARANG "JOYKO"]],Sheet1!A1667=""),"",ROW(Sheet1!A1667))</f>
        <v>1667</v>
      </c>
      <c r="B1667" s="2">
        <f>IF(Table1[[#This Row],[NAMA BARANG "JOYKO"]]="","",COUNT(B$2:B1666)+1)</f>
        <v>1572</v>
      </c>
      <c r="C1667" s="2" t="str">
        <f>INDEX(Sheet1!A:A,INDEX(Table1[NAMA BARANG "JOYKO"],MATCH(ROW()-2,Table1[1])))</f>
        <v>WATER COLOR</v>
      </c>
      <c r="D1667" s="2" t="str">
        <f t="shared" ref="D1667:D1730" si="26">"C"&amp;2&amp;":C"&amp;ROW()-1</f>
        <v>C2:C1666</v>
      </c>
      <c r="E1667" s="2">
        <f ca="1">IF(_xlfn.IFNA(MATCH(Table1[[#This Row],[2]],INDIRECT(Table1[[#This Row],[3]]),0),0)=0,INDEX(Table1[NAMA BARANG "JOYKO"],MATCH(ROW()-2,Table1[1])),"")</f>
        <v>1767</v>
      </c>
      <c r="F1667" s="2">
        <f ca="1">IF(Table1[4]="","",COUNT(F$2:F1666)+1)</f>
        <v>1634</v>
      </c>
      <c r="G1667" s="2" t="str">
        <f ca="1">CELL("FORMAT",Table1[7])</f>
        <v>G</v>
      </c>
      <c r="H1667" s="2"/>
      <c r="I1667" s="2"/>
      <c r="J1667" s="2"/>
      <c r="L1667">
        <f ca="1">INDEX(Table1[4],MATCH(ROW()-2,Table1[5]))</f>
        <v>1799</v>
      </c>
      <c r="M1667" t="str">
        <f ca="1">INDEX(Sheet1!A:A,Table2[[#This Row],[//]])</f>
        <v>Whiteboard  WB-110</v>
      </c>
      <c r="N1667" t="str">
        <f ca="1">IF(INDEX(Sheet1!B:B,Table2[[#This Row],[//]])="","",INDEX(Sheet1!B:B,Table2[[#This Row],[//]]))</f>
        <v>12 pcs</v>
      </c>
      <c r="O1667" s="4">
        <f ca="1">IF(INDEX(Sheet1!C:C,Table2[[#This Row],[//]])="","",INDEX(Sheet1!C:C,Table2[[#This Row],[//]]))</f>
        <v>71000</v>
      </c>
      <c r="P1667" s="2" t="str">
        <f ca="1">IF(INDEX(Sheet1!D:D,Table2[[#This Row],[//]])="","",INDEX(Sheet1!D:D,Table2[[#This Row],[//]]))</f>
        <v>pc</v>
      </c>
      <c r="Q1667" s="2" t="str">
        <f ca="1">IF(INDEX(Sheet1!E:E,Table2[[#This Row],[//]])="","",INDEX(Sheet1!E:E,Table2[[#This Row],[//]]))</f>
        <v>++</v>
      </c>
    </row>
    <row r="1668" spans="1:17" x14ac:dyDescent="0.25">
      <c r="A1668" s="2">
        <f>IF(OR(Sheet1!A1668=Table1[[#Headers],[NAMA BARANG "JOYKO"]],Sheet1!A1668=""),"",ROW(Sheet1!A1668))</f>
        <v>1668</v>
      </c>
      <c r="B1668" s="2">
        <f>IF(Table1[[#This Row],[NAMA BARANG "JOYKO"]]="","",COUNT(B$2:B1667)+1)</f>
        <v>1573</v>
      </c>
      <c r="C1668" s="2" t="str">
        <f>INDEX(Sheet1!A:A,INDEX(Table1[NAMA BARANG "JOYKO"],MATCH(ROW()-2,Table1[1])))</f>
        <v>*Acrylic Color</v>
      </c>
      <c r="D1668" s="2" t="str">
        <f t="shared" si="26"/>
        <v>C2:C1667</v>
      </c>
      <c r="E1668" s="2">
        <f ca="1">IF(_xlfn.IFNA(MATCH(Table1[[#This Row],[2]],INDIRECT(Table1[[#This Row],[3]]),0),0)=0,INDEX(Table1[NAMA BARANG "JOYKO"],MATCH(ROW()-2,Table1[1])),"")</f>
        <v>1768</v>
      </c>
      <c r="F1668" s="2">
        <f ca="1">IF(Table1[4]="","",COUNT(F$2:F1667)+1)</f>
        <v>1635</v>
      </c>
      <c r="G1668" s="2" t="str">
        <f ca="1">CELL("FORMAT",Table1[7])</f>
        <v>G</v>
      </c>
      <c r="H1668" s="2"/>
      <c r="I1668" s="2"/>
      <c r="J1668" s="2"/>
      <c r="L1668">
        <f ca="1">INDEX(Table1[4],MATCH(ROW()-2,Table1[5]))</f>
        <v>1800</v>
      </c>
      <c r="M1668" t="str">
        <f ca="1">INDEX(Sheet1!A:A,Table2[[#This Row],[//]])</f>
        <v>Whiteboard  WB-120</v>
      </c>
      <c r="N1668" t="str">
        <f ca="1">IF(INDEX(Sheet1!B:B,Table2[[#This Row],[//]])="","",INDEX(Sheet1!B:B,Table2[[#This Row],[//]]))</f>
        <v>8 pcs</v>
      </c>
      <c r="O1668" s="4">
        <f ca="1">IF(INDEX(Sheet1!C:C,Table2[[#This Row],[//]])="","",INDEX(Sheet1!C:C,Table2[[#This Row],[//]]))</f>
        <v>135000</v>
      </c>
      <c r="P1668" s="2" t="str">
        <f ca="1">IF(INDEX(Sheet1!D:D,Table2[[#This Row],[//]])="","",INDEX(Sheet1!D:D,Table2[[#This Row],[//]]))</f>
        <v>pc</v>
      </c>
      <c r="Q1668" s="2" t="str">
        <f ca="1">IF(INDEX(Sheet1!E:E,Table2[[#This Row],[//]])="","",INDEX(Sheet1!E:E,Table2[[#This Row],[//]]))</f>
        <v>++</v>
      </c>
    </row>
    <row r="1669" spans="1:17" x14ac:dyDescent="0.25">
      <c r="A1669" s="2">
        <f>IF(OR(Sheet1!A1669=Table1[[#Headers],[NAMA BARANG "JOYKO"]],Sheet1!A1669=""),"",ROW(Sheet1!A1669))</f>
        <v>1669</v>
      </c>
      <c r="B1669" s="2">
        <f>IF(Table1[[#This Row],[NAMA BARANG "JOYKO"]]="","",COUNT(B$2:B1668)+1)</f>
        <v>1574</v>
      </c>
      <c r="C1669" s="2" t="str">
        <f>INDEX(Sheet1!A:A,INDEX(Table1[NAMA BARANG "JOYKO"],MATCH(ROW()-2,Table1[1])))</f>
        <v>Acrylic Color ACC-10ML-12C</v>
      </c>
      <c r="D1669" s="2" t="str">
        <f t="shared" si="26"/>
        <v>C2:C1668</v>
      </c>
      <c r="E1669" s="2">
        <f ca="1">IF(_xlfn.IFNA(MATCH(Table1[[#This Row],[2]],INDIRECT(Table1[[#This Row],[3]]),0),0)=0,INDEX(Table1[NAMA BARANG "JOYKO"],MATCH(ROW()-2,Table1[1])),"")</f>
        <v>1769</v>
      </c>
      <c r="F1669" s="2">
        <f ca="1">IF(Table1[4]="","",COUNT(F$2:F1668)+1)</f>
        <v>1636</v>
      </c>
      <c r="G1669" s="2" t="str">
        <f ca="1">CELL("FORMAT",Table1[7])</f>
        <v>G</v>
      </c>
      <c r="H1669" s="2"/>
      <c r="I1669" s="2"/>
      <c r="J1669" s="2"/>
      <c r="L1669">
        <f ca="1">INDEX(Table1[4],MATCH(ROW()-2,Table1[5]))</f>
        <v>1801</v>
      </c>
      <c r="M1669" t="str">
        <f ca="1">INDEX(Sheet1!A:A,Table2[[#This Row],[//]])</f>
        <v>Whiteboard  WB-130</v>
      </c>
      <c r="N1669" t="str">
        <f ca="1">IF(INDEX(Sheet1!B:B,Table2[[#This Row],[//]])="","",INDEX(Sheet1!B:B,Table2[[#This Row],[//]]))</f>
        <v>6 pcs</v>
      </c>
      <c r="O1669" s="4">
        <f ca="1">IF(INDEX(Sheet1!C:C,Table2[[#This Row],[//]])="","",INDEX(Sheet1!C:C,Table2[[#This Row],[//]]))</f>
        <v>236000</v>
      </c>
      <c r="P1669" s="2" t="str">
        <f ca="1">IF(INDEX(Sheet1!D:D,Table2[[#This Row],[//]])="","",INDEX(Sheet1!D:D,Table2[[#This Row],[//]]))</f>
        <v>pc</v>
      </c>
      <c r="Q1669" s="2" t="str">
        <f ca="1">IF(INDEX(Sheet1!E:E,Table2[[#This Row],[//]])="","",INDEX(Sheet1!E:E,Table2[[#This Row],[//]]))</f>
        <v>++</v>
      </c>
    </row>
    <row r="1670" spans="1:17" x14ac:dyDescent="0.25">
      <c r="A1670" s="2">
        <f>IF(OR(Sheet1!A1670=Table1[[#Headers],[NAMA BARANG "JOYKO"]],Sheet1!A1670=""),"",ROW(Sheet1!A1670))</f>
        <v>1670</v>
      </c>
      <c r="B1670" s="2">
        <f>IF(Table1[[#This Row],[NAMA BARANG "JOYKO"]]="","",COUNT(B$2:B1669)+1)</f>
        <v>1575</v>
      </c>
      <c r="C1670" s="2" t="str">
        <f>INDEX(Sheet1!A:A,INDEX(Table1[NAMA BARANG "JOYKO"],MATCH(ROW()-2,Table1[1])))</f>
        <v>Acrylic Color ACC-12ML-12C</v>
      </c>
      <c r="D1670" s="2" t="str">
        <f t="shared" si="26"/>
        <v>C2:C1669</v>
      </c>
      <c r="E1670" s="2">
        <f ca="1">IF(_xlfn.IFNA(MATCH(Table1[[#This Row],[2]],INDIRECT(Table1[[#This Row],[3]]),0),0)=0,INDEX(Table1[NAMA BARANG "JOYKO"],MATCH(ROW()-2,Table1[1])),"")</f>
        <v>1770</v>
      </c>
      <c r="F1670" s="2">
        <f ca="1">IF(Table1[4]="","",COUNT(F$2:F1669)+1)</f>
        <v>1637</v>
      </c>
      <c r="G1670" s="2" t="str">
        <f ca="1">CELL("FORMAT",Table1[7])</f>
        <v>G</v>
      </c>
      <c r="H1670" s="2"/>
      <c r="I1670" s="2"/>
      <c r="J1670" s="2"/>
    </row>
    <row r="1671" spans="1:17" x14ac:dyDescent="0.25">
      <c r="A1671" s="2">
        <f>IF(OR(Sheet1!A1671=Table1[[#Headers],[NAMA BARANG "JOYKO"]],Sheet1!A1671=""),"",ROW(Sheet1!A1671))</f>
        <v>1671</v>
      </c>
      <c r="B1671" s="2">
        <f>IF(Table1[[#This Row],[NAMA BARANG "JOYKO"]]="","",COUNT(B$2:B1670)+1)</f>
        <v>1576</v>
      </c>
      <c r="C1671" s="2" t="str">
        <f>INDEX(Sheet1!A:A,INDEX(Table1[NAMA BARANG "JOYKO"],MATCH(ROW()-2,Table1[1])))</f>
        <v>Acrylic Color ACC-12ML-18C</v>
      </c>
      <c r="D1671" s="2" t="str">
        <f t="shared" si="26"/>
        <v>C2:C1670</v>
      </c>
      <c r="E1671" s="2">
        <f ca="1">IF(_xlfn.IFNA(MATCH(Table1[[#This Row],[2]],INDIRECT(Table1[[#This Row],[3]]),0),0)=0,INDEX(Table1[NAMA BARANG "JOYKO"],MATCH(ROW()-2,Table1[1])),"")</f>
        <v>1771</v>
      </c>
      <c r="F1671" s="2">
        <f ca="1">IF(Table1[4]="","",COUNT(F$2:F1670)+1)</f>
        <v>1638</v>
      </c>
      <c r="G1671" s="2" t="str">
        <f ca="1">CELL("FORMAT",Table1[7])</f>
        <v>G</v>
      </c>
      <c r="H1671" s="2"/>
      <c r="I1671" s="2"/>
      <c r="J1671" s="2"/>
    </row>
    <row r="1672" spans="1:17" x14ac:dyDescent="0.25">
      <c r="A1672" s="2">
        <f>IF(OR(Sheet1!A1672=Table1[[#Headers],[NAMA BARANG "JOYKO"]],Sheet1!A1672=""),"",ROW(Sheet1!A1672))</f>
        <v>1672</v>
      </c>
      <c r="B1672" s="2">
        <f>IF(Table1[[#This Row],[NAMA BARANG "JOYKO"]]="","",COUNT(B$2:B1671)+1)</f>
        <v>1577</v>
      </c>
      <c r="C1672" s="2" t="str">
        <f>INDEX(Sheet1!A:A,INDEX(Table1[NAMA BARANG "JOYKO"],MATCH(ROW()-2,Table1[1])))</f>
        <v>Acrylic Color ACC-12ML-24C</v>
      </c>
      <c r="D1672" s="2" t="str">
        <f t="shared" si="26"/>
        <v>C2:C1671</v>
      </c>
      <c r="E1672" s="2">
        <f ca="1">IF(_xlfn.IFNA(MATCH(Table1[[#This Row],[2]],INDIRECT(Table1[[#This Row],[3]]),0),0)=0,INDEX(Table1[NAMA BARANG "JOYKO"],MATCH(ROW()-2,Table1[1])),"")</f>
        <v>1772</v>
      </c>
      <c r="F1672" s="2">
        <f ca="1">IF(Table1[4]="","",COUNT(F$2:F1671)+1)</f>
        <v>1639</v>
      </c>
      <c r="G1672" s="2" t="str">
        <f ca="1">CELL("FORMAT",Table1[7])</f>
        <v>G</v>
      </c>
      <c r="H1672" s="2"/>
      <c r="I1672" s="2"/>
      <c r="J1672" s="2"/>
    </row>
    <row r="1673" spans="1:17" x14ac:dyDescent="0.25">
      <c r="A1673" s="2">
        <f>IF(OR(Sheet1!A1673=Table1[[#Headers],[NAMA BARANG "JOYKO"]],Sheet1!A1673=""),"",ROW(Sheet1!A1673))</f>
        <v>1673</v>
      </c>
      <c r="B1673" s="2">
        <f>IF(Table1[[#This Row],[NAMA BARANG "JOYKO"]]="","",COUNT(B$2:B1672)+1)</f>
        <v>1578</v>
      </c>
      <c r="C1673" s="2" t="str">
        <f>INDEX(Sheet1!A:A,INDEX(Table1[NAMA BARANG "JOYKO"],MATCH(ROW()-2,Table1[1])))</f>
        <v>Acrylic Color ACC-30ML</v>
      </c>
      <c r="D1673" s="2" t="str">
        <f t="shared" si="26"/>
        <v>C2:C1672</v>
      </c>
      <c r="E1673" s="2">
        <f ca="1">IF(_xlfn.IFNA(MATCH(Table1[[#This Row],[2]],INDIRECT(Table1[[#This Row],[3]]),0),0)=0,INDEX(Table1[NAMA BARANG "JOYKO"],MATCH(ROW()-2,Table1[1])),"")</f>
        <v>1773</v>
      </c>
      <c r="F1673" s="2">
        <f ca="1">IF(Table1[4]="","",COUNT(F$2:F1672)+1)</f>
        <v>1640</v>
      </c>
      <c r="G1673" s="2" t="str">
        <f ca="1">CELL("FORMAT",Table1[7])</f>
        <v>G</v>
      </c>
      <c r="H1673" s="2"/>
      <c r="I1673" s="2"/>
      <c r="J1673" s="2"/>
    </row>
    <row r="1674" spans="1:17" x14ac:dyDescent="0.25">
      <c r="A1674" s="2">
        <f>IF(OR(Sheet1!A1674=Table1[[#Headers],[NAMA BARANG "JOYKO"]],Sheet1!A1674=""),"",ROW(Sheet1!A1674))</f>
        <v>1674</v>
      </c>
      <c r="B1674" s="2">
        <f>IF(Table1[[#This Row],[NAMA BARANG "JOYKO"]]="","",COUNT(B$2:B1673)+1)</f>
        <v>1579</v>
      </c>
      <c r="C1674" s="2" t="str">
        <f>INDEX(Sheet1!A:A,INDEX(Table1[NAMA BARANG "JOYKO"],MATCH(ROW()-2,Table1[1])))</f>
        <v>Acrylic Color ACC-75ML</v>
      </c>
      <c r="D1674" s="2" t="str">
        <f t="shared" si="26"/>
        <v>C2:C1673</v>
      </c>
      <c r="E1674" s="2">
        <f ca="1">IF(_xlfn.IFNA(MATCH(Table1[[#This Row],[2]],INDIRECT(Table1[[#This Row],[3]]),0),0)=0,INDEX(Table1[NAMA BARANG "JOYKO"],MATCH(ROW()-2,Table1[1])),"")</f>
        <v>1774</v>
      </c>
      <c r="F1674" s="2">
        <f ca="1">IF(Table1[4]="","",COUNT(F$2:F1673)+1)</f>
        <v>1641</v>
      </c>
      <c r="G1674" s="2" t="str">
        <f ca="1">CELL("FORMAT",Table1[7])</f>
        <v>G</v>
      </c>
      <c r="H1674" s="2"/>
      <c r="I1674" s="2"/>
      <c r="J1674" s="2"/>
    </row>
    <row r="1675" spans="1:17" x14ac:dyDescent="0.25">
      <c r="A1675" s="2">
        <f>IF(OR(Sheet1!A1675=Table1[[#Headers],[NAMA BARANG "JOYKO"]],Sheet1!A1675=""),"",ROW(Sheet1!A1675))</f>
        <v>1675</v>
      </c>
      <c r="B1675" s="2">
        <f>IF(Table1[[#This Row],[NAMA BARANG "JOYKO"]]="","",COUNT(B$2:B1674)+1)</f>
        <v>1580</v>
      </c>
      <c r="C1675" s="2" t="str">
        <f>INDEX(Sheet1!A:A,INDEX(Table1[NAMA BARANG "JOYKO"],MATCH(ROW()-2,Table1[1])))</f>
        <v>*Poster Color</v>
      </c>
      <c r="D1675" s="2" t="str">
        <f t="shared" si="26"/>
        <v>C2:C1674</v>
      </c>
      <c r="E1675" s="2">
        <f ca="1">IF(_xlfn.IFNA(MATCH(Table1[[#This Row],[2]],INDIRECT(Table1[[#This Row],[3]]),0),0)=0,INDEX(Table1[NAMA BARANG "JOYKO"],MATCH(ROW()-2,Table1[1])),"")</f>
        <v>1775</v>
      </c>
      <c r="F1675" s="2">
        <f ca="1">IF(Table1[4]="","",COUNT(F$2:F1674)+1)</f>
        <v>1642</v>
      </c>
      <c r="G1675" s="2" t="str">
        <f ca="1">CELL("FORMAT",Table1[7])</f>
        <v>G</v>
      </c>
      <c r="H1675" s="2"/>
      <c r="I1675" s="2"/>
      <c r="J1675" s="2"/>
    </row>
    <row r="1676" spans="1:17" x14ac:dyDescent="0.25">
      <c r="A1676" s="2">
        <f>IF(OR(Sheet1!A1676=Table1[[#Headers],[NAMA BARANG "JOYKO"]],Sheet1!A1676=""),"",ROW(Sheet1!A1676))</f>
        <v>1676</v>
      </c>
      <c r="B1676" s="2">
        <f>IF(Table1[[#This Row],[NAMA BARANG "JOYKO"]]="","",COUNT(B$2:B1675)+1)</f>
        <v>1581</v>
      </c>
      <c r="C1676" s="2" t="str">
        <f>INDEX(Sheet1!A:A,INDEX(Table1[NAMA BARANG "JOYKO"],MATCH(ROW()-2,Table1[1])))</f>
        <v>Poster Color POC-10ML-6 (Bottle)</v>
      </c>
      <c r="D1676" s="2" t="str">
        <f t="shared" si="26"/>
        <v>C2:C1675</v>
      </c>
      <c r="E1676" s="2">
        <f ca="1">IF(_xlfn.IFNA(MATCH(Table1[[#This Row],[2]],INDIRECT(Table1[[#This Row],[3]]),0),0)=0,INDEX(Table1[NAMA BARANG "JOYKO"],MATCH(ROW()-2,Table1[1])),"")</f>
        <v>1776</v>
      </c>
      <c r="F1676" s="2">
        <f ca="1">IF(Table1[4]="","",COUNT(F$2:F1675)+1)</f>
        <v>1643</v>
      </c>
      <c r="G1676" s="2" t="str">
        <f ca="1">CELL("FORMAT",Table1[7])</f>
        <v>G</v>
      </c>
      <c r="H1676" s="2"/>
      <c r="I1676" s="2"/>
      <c r="J1676" s="2"/>
    </row>
    <row r="1677" spans="1:17" x14ac:dyDescent="0.25">
      <c r="A1677" s="2">
        <f>IF(OR(Sheet1!A1677=Table1[[#Headers],[NAMA BARANG "JOYKO"]],Sheet1!A1677=""),"",ROW(Sheet1!A1677))</f>
        <v>1677</v>
      </c>
      <c r="B1677" s="2">
        <f>IF(Table1[[#This Row],[NAMA BARANG "JOYKO"]]="","",COUNT(B$2:B1676)+1)</f>
        <v>1582</v>
      </c>
      <c r="C1677" s="2" t="str">
        <f>INDEX(Sheet1!A:A,INDEX(Table1[NAMA BARANG "JOYKO"],MATCH(ROW()-2,Table1[1])))</f>
        <v>Poster Color POC-10ML-12C</v>
      </c>
      <c r="D1677" s="2" t="str">
        <f t="shared" si="26"/>
        <v>C2:C1676</v>
      </c>
      <c r="E1677" s="2">
        <f ca="1">IF(_xlfn.IFNA(MATCH(Table1[[#This Row],[2]],INDIRECT(Table1[[#This Row],[3]]),0),0)=0,INDEX(Table1[NAMA BARANG "JOYKO"],MATCH(ROW()-2,Table1[1])),"")</f>
        <v>1777</v>
      </c>
      <c r="F1677" s="2">
        <f ca="1">IF(Table1[4]="","",COUNT(F$2:F1676)+1)</f>
        <v>1644</v>
      </c>
      <c r="G1677" s="2" t="str">
        <f ca="1">CELL("FORMAT",Table1[7])</f>
        <v>G</v>
      </c>
      <c r="H1677" s="2"/>
      <c r="I1677" s="2"/>
      <c r="J1677" s="2"/>
    </row>
    <row r="1678" spans="1:17" x14ac:dyDescent="0.25">
      <c r="A1678" s="2">
        <f>IF(OR(Sheet1!A1678=Table1[[#Headers],[NAMA BARANG "JOYKO"]],Sheet1!A1678=""),"",ROW(Sheet1!A1678))</f>
        <v>1678</v>
      </c>
      <c r="B1678" s="2">
        <f>IF(Table1[[#This Row],[NAMA BARANG "JOYKO"]]="","",COUNT(B$2:B1677)+1)</f>
        <v>1583</v>
      </c>
      <c r="C1678" s="2" t="str">
        <f>INDEX(Sheet1!A:A,INDEX(Table1[NAMA BARANG "JOYKO"],MATCH(ROW()-2,Table1[1])))</f>
        <v>Poster Color POC-12ML-12C (Tube)</v>
      </c>
      <c r="D1678" s="2" t="str">
        <f t="shared" si="26"/>
        <v>C2:C1677</v>
      </c>
      <c r="E1678" s="2">
        <f ca="1">IF(_xlfn.IFNA(MATCH(Table1[[#This Row],[2]],INDIRECT(Table1[[#This Row],[3]]),0),0)=0,INDEX(Table1[NAMA BARANG "JOYKO"],MATCH(ROW()-2,Table1[1])),"")</f>
        <v>1778</v>
      </c>
      <c r="F1678" s="2">
        <f ca="1">IF(Table1[4]="","",COUNT(F$2:F1677)+1)</f>
        <v>1645</v>
      </c>
      <c r="G1678" s="2" t="str">
        <f ca="1">CELL("FORMAT",Table1[7])</f>
        <v>G</v>
      </c>
      <c r="H1678" s="2"/>
      <c r="I1678" s="2"/>
      <c r="J1678" s="2"/>
    </row>
    <row r="1679" spans="1:17" x14ac:dyDescent="0.25">
      <c r="A1679" s="2">
        <f>IF(OR(Sheet1!A1679=Table1[[#Headers],[NAMA BARANG "JOYKO"]],Sheet1!A1679=""),"",ROW(Sheet1!A1679))</f>
        <v>1679</v>
      </c>
      <c r="B1679" s="2">
        <f>IF(Table1[[#This Row],[NAMA BARANG "JOYKO"]]="","",COUNT(B$2:B1678)+1)</f>
        <v>1584</v>
      </c>
      <c r="C1679" s="2" t="str">
        <f>INDEX(Sheet1!A:A,INDEX(Table1[NAMA BARANG "JOYKO"],MATCH(ROW()-2,Table1[1])))</f>
        <v>Poster Color POC-20ML-12C</v>
      </c>
      <c r="D1679" s="2" t="str">
        <f t="shared" si="26"/>
        <v>C2:C1678</v>
      </c>
      <c r="E1679" s="2">
        <f ca="1">IF(_xlfn.IFNA(MATCH(Table1[[#This Row],[2]],INDIRECT(Table1[[#This Row],[3]]),0),0)=0,INDEX(Table1[NAMA BARANG "JOYKO"],MATCH(ROW()-2,Table1[1])),"")</f>
        <v>1779</v>
      </c>
      <c r="F1679" s="2">
        <f ca="1">IF(Table1[4]="","",COUNT(F$2:F1678)+1)</f>
        <v>1646</v>
      </c>
      <c r="G1679" s="2" t="str">
        <f ca="1">CELL("FORMAT",Table1[7])</f>
        <v>G</v>
      </c>
      <c r="H1679" s="2"/>
      <c r="I1679" s="2"/>
      <c r="J1679" s="2"/>
    </row>
    <row r="1680" spans="1:17" x14ac:dyDescent="0.25">
      <c r="A1680" s="2">
        <f>IF(OR(Sheet1!A1680=Table1[[#Headers],[NAMA BARANG "JOYKO"]],Sheet1!A1680=""),"",ROW(Sheet1!A1680))</f>
        <v>1680</v>
      </c>
      <c r="B1680" s="2">
        <f>IF(Table1[[#This Row],[NAMA BARANG "JOYKO"]]="","",COUNT(B$2:B1679)+1)</f>
        <v>1585</v>
      </c>
      <c r="C1680" s="2" t="str">
        <f>INDEX(Sheet1!A:A,INDEX(Table1[NAMA BARANG "JOYKO"],MATCH(ROW()-2,Table1[1])))</f>
        <v>Poster Color P0C-30ML-12C</v>
      </c>
      <c r="D1680" s="2" t="str">
        <f t="shared" si="26"/>
        <v>C2:C1679</v>
      </c>
      <c r="E1680" s="2">
        <f ca="1">IF(_xlfn.IFNA(MATCH(Table1[[#This Row],[2]],INDIRECT(Table1[[#This Row],[3]]),0),0)=0,INDEX(Table1[NAMA BARANG "JOYKO"],MATCH(ROW()-2,Table1[1])),"")</f>
        <v>1780</v>
      </c>
      <c r="F1680" s="2">
        <f ca="1">IF(Table1[4]="","",COUNT(F$2:F1679)+1)</f>
        <v>1647</v>
      </c>
      <c r="G1680" s="2" t="str">
        <f ca="1">CELL("FORMAT",Table1[7])</f>
        <v>G</v>
      </c>
      <c r="H1680" s="2"/>
      <c r="I1680" s="2"/>
      <c r="J1680" s="2"/>
    </row>
    <row r="1681" spans="1:10" x14ac:dyDescent="0.25">
      <c r="A1681" s="2">
        <f>IF(OR(Sheet1!A1681=Table1[[#Headers],[NAMA BARANG "JOYKO"]],Sheet1!A1681=""),"",ROW(Sheet1!A1681))</f>
        <v>1681</v>
      </c>
      <c r="B1681" s="2">
        <f>IF(Table1[[#This Row],[NAMA BARANG "JOYKO"]]="","",COUNT(B$2:B1680)+1)</f>
        <v>1586</v>
      </c>
      <c r="C1681" s="2" t="str">
        <f>INDEX(Sheet1!A:A,INDEX(Table1[NAMA BARANG "JOYKO"],MATCH(ROW()-2,Table1[1])))</f>
        <v>*Water Color</v>
      </c>
      <c r="D1681" s="2" t="str">
        <f t="shared" si="26"/>
        <v>C2:C1680</v>
      </c>
      <c r="E1681" s="2" t="str">
        <f ca="1">IF(_xlfn.IFNA(MATCH(Table1[[#This Row],[2]],INDIRECT(Table1[[#This Row],[3]]),0),0)=0,INDEX(Table1[NAMA BARANG "JOYKO"],MATCH(ROW()-2,Table1[1])),"")</f>
        <v/>
      </c>
      <c r="F1681" s="2" t="str">
        <f ca="1">IF(Table1[4]="","",COUNT(F$2:F1680)+1)</f>
        <v/>
      </c>
      <c r="G1681" s="2" t="str">
        <f ca="1">CELL("FORMAT",Table1[7])</f>
        <v>G</v>
      </c>
      <c r="H1681" s="2"/>
      <c r="I1681" s="2"/>
      <c r="J1681" s="2"/>
    </row>
    <row r="1682" spans="1:10" x14ac:dyDescent="0.25">
      <c r="A1682" s="2">
        <f>IF(OR(Sheet1!A1682=Table1[[#Headers],[NAMA BARANG "JOYKO"]],Sheet1!A1682=""),"",ROW(Sheet1!A1682))</f>
        <v>1682</v>
      </c>
      <c r="B1682" s="2">
        <f>IF(Table1[[#This Row],[NAMA BARANG "JOYKO"]]="","",COUNT(B$2:B1681)+1)</f>
        <v>1587</v>
      </c>
      <c r="C1682" s="2" t="str">
        <f>INDEX(Sheet1!A:A,INDEX(Table1[NAMA BARANG "JOYKO"],MATCH(ROW()-2,Table1[1])))</f>
        <v>Water Color Cake CAKE-12 (Opp)</v>
      </c>
      <c r="D1682" s="2" t="str">
        <f t="shared" si="26"/>
        <v>C2:C1681</v>
      </c>
      <c r="E1682" s="2">
        <f ca="1">IF(_xlfn.IFNA(MATCH(Table1[[#This Row],[2]],INDIRECT(Table1[[#This Row],[3]]),0),0)=0,INDEX(Table1[NAMA BARANG "JOYKO"],MATCH(ROW()-2,Table1[1])),"")</f>
        <v>1782</v>
      </c>
      <c r="F1682" s="2">
        <f ca="1">IF(Table1[4]="","",COUNT(F$2:F1681)+1)</f>
        <v>1648</v>
      </c>
      <c r="G1682" s="2" t="str">
        <f ca="1">CELL("FORMAT",Table1[7])</f>
        <v>G</v>
      </c>
      <c r="H1682" s="2"/>
      <c r="I1682" s="2"/>
      <c r="J1682" s="2"/>
    </row>
    <row r="1683" spans="1:10" x14ac:dyDescent="0.25">
      <c r="A1683" s="2">
        <f>IF(OR(Sheet1!A1683=Table1[[#Headers],[NAMA BARANG "JOYKO"]],Sheet1!A1683=""),"",ROW(Sheet1!A1683))</f>
        <v>1683</v>
      </c>
      <c r="B1683" s="2">
        <f>IF(Table1[[#This Row],[NAMA BARANG "JOYKO"]]="","",COUNT(B$2:B1682)+1)</f>
        <v>1588</v>
      </c>
      <c r="C1683" s="2" t="str">
        <f>INDEX(Sheet1!A:A,INDEX(Table1[NAMA BARANG "JOYKO"],MATCH(ROW()-2,Table1[1])))</f>
        <v>Water Color WC-1000</v>
      </c>
      <c r="D1683" s="2" t="str">
        <f t="shared" si="26"/>
        <v>C2:C1682</v>
      </c>
      <c r="E1683" s="2">
        <f ca="1">IF(_xlfn.IFNA(MATCH(Table1[[#This Row],[2]],INDIRECT(Table1[[#This Row],[3]]),0),0)=0,INDEX(Table1[NAMA BARANG "JOYKO"],MATCH(ROW()-2,Table1[1])),"")</f>
        <v>1783</v>
      </c>
      <c r="F1683" s="2">
        <f ca="1">IF(Table1[4]="","",COUNT(F$2:F1682)+1)</f>
        <v>1649</v>
      </c>
      <c r="G1683" s="2" t="str">
        <f ca="1">CELL("FORMAT",Table1[7])</f>
        <v>G</v>
      </c>
      <c r="H1683" s="2"/>
      <c r="I1683" s="2"/>
      <c r="J1683" s="2"/>
    </row>
    <row r="1684" spans="1:10" x14ac:dyDescent="0.25">
      <c r="A1684" s="2">
        <f>IF(OR(Sheet1!A1684=Table1[[#Headers],[NAMA BARANG "JOYKO"]],Sheet1!A1684=""),"",ROW(Sheet1!A1684))</f>
        <v>1684</v>
      </c>
      <c r="B1684" s="2">
        <f>IF(Table1[[#This Row],[NAMA BARANG "JOYKO"]]="","",COUNT(B$2:B1683)+1)</f>
        <v>1589</v>
      </c>
      <c r="C1684" s="2" t="str">
        <f>INDEX(Sheet1!A:A,INDEX(Table1[NAMA BARANG "JOYKO"],MATCH(ROW()-2,Table1[1])))</f>
        <v>Water Color WC-2000 (12c)</v>
      </c>
      <c r="D1684" s="2" t="str">
        <f t="shared" si="26"/>
        <v>C2:C1683</v>
      </c>
      <c r="E1684" s="2">
        <f ca="1">IF(_xlfn.IFNA(MATCH(Table1[[#This Row],[2]],INDIRECT(Table1[[#This Row],[3]]),0),0)=0,INDEX(Table1[NAMA BARANG "JOYKO"],MATCH(ROW()-2,Table1[1])),"")</f>
        <v>1784</v>
      </c>
      <c r="F1684" s="2">
        <f ca="1">IF(Table1[4]="","",COUNT(F$2:F1683)+1)</f>
        <v>1650</v>
      </c>
      <c r="G1684" s="2" t="str">
        <f ca="1">CELL("FORMAT",Table1[7])</f>
        <v>G</v>
      </c>
      <c r="H1684" s="2"/>
      <c r="I1684" s="2"/>
      <c r="J1684" s="2"/>
    </row>
    <row r="1685" spans="1:10" x14ac:dyDescent="0.25">
      <c r="A1685" s="2">
        <f>IF(OR(Sheet1!A1685=Table1[[#Headers],[NAMA BARANG "JOYKO"]],Sheet1!A1685=""),"",ROW(Sheet1!A1685))</f>
        <v>1685</v>
      </c>
      <c r="B1685" s="2">
        <f>IF(Table1[[#This Row],[NAMA BARANG "JOYKO"]]="","",COUNT(B$2:B1684)+1)</f>
        <v>1590</v>
      </c>
      <c r="C1685" s="2" t="str">
        <f>INDEX(Sheet1!A:A,INDEX(Table1[NAMA BARANG "JOYKO"],MATCH(ROW()-2,Table1[1])))</f>
        <v>Water Color WC-2001 (24c)</v>
      </c>
      <c r="D1685" s="2" t="str">
        <f t="shared" si="26"/>
        <v>C2:C1684</v>
      </c>
      <c r="E1685" s="2">
        <f ca="1">IF(_xlfn.IFNA(MATCH(Table1[[#This Row],[2]],INDIRECT(Table1[[#This Row],[3]]),0),0)=0,INDEX(Table1[NAMA BARANG "JOYKO"],MATCH(ROW()-2,Table1[1])),"")</f>
        <v>1785</v>
      </c>
      <c r="F1685" s="2">
        <f ca="1">IF(Table1[4]="","",COUNT(F$2:F1684)+1)</f>
        <v>1651</v>
      </c>
      <c r="G1685" s="2" t="str">
        <f ca="1">CELL("FORMAT",Table1[7])</f>
        <v>G</v>
      </c>
      <c r="H1685" s="2"/>
      <c r="I1685" s="2"/>
      <c r="J1685" s="2"/>
    </row>
    <row r="1686" spans="1:10" x14ac:dyDescent="0.25">
      <c r="A1686" s="2">
        <f>IF(OR(Sheet1!A1686=Table1[[#Headers],[NAMA BARANG "JOYKO"]],Sheet1!A1686=""),"",ROW(Sheet1!A1686))</f>
        <v>1686</v>
      </c>
      <c r="B1686" s="2">
        <f>IF(Table1[[#This Row],[NAMA BARANG "JOYKO"]]="","",COUNT(B$2:B1685)+1)</f>
        <v>1591</v>
      </c>
      <c r="C1686" s="2" t="str">
        <f>INDEX(Sheet1!A:A,INDEX(Table1[NAMA BARANG "JOYKO"],MATCH(ROW()-2,Table1[1])))</f>
        <v xml:space="preserve">Water Color WC-2003 </v>
      </c>
      <c r="D1686" s="2" t="str">
        <f t="shared" si="26"/>
        <v>C2:C1685</v>
      </c>
      <c r="E1686" s="2">
        <f ca="1">IF(_xlfn.IFNA(MATCH(Table1[[#This Row],[2]],INDIRECT(Table1[[#This Row],[3]]),0),0)=0,INDEX(Table1[NAMA BARANG "JOYKO"],MATCH(ROW()-2,Table1[1])),"")</f>
        <v>1786</v>
      </c>
      <c r="F1686" s="2">
        <f ca="1">IF(Table1[4]="","",COUNT(F$2:F1685)+1)</f>
        <v>1652</v>
      </c>
      <c r="G1686" s="2" t="str">
        <f ca="1">CELL("FORMAT",Table1[7])</f>
        <v>G</v>
      </c>
      <c r="H1686" s="2"/>
      <c r="I1686" s="2"/>
      <c r="J1686" s="2"/>
    </row>
    <row r="1687" spans="1:10" x14ac:dyDescent="0.25">
      <c r="A1687" s="2">
        <f>IF(OR(Sheet1!A1687=Table1[[#Headers],[NAMA BARANG "JOYKO"]],Sheet1!A1687=""),"",ROW(Sheet1!A1687))</f>
        <v>1687</v>
      </c>
      <c r="B1687" s="2">
        <f>IF(Table1[[#This Row],[NAMA BARANG "JOYKO"]]="","",COUNT(B$2:B1686)+1)</f>
        <v>1592</v>
      </c>
      <c r="C1687" s="2" t="str">
        <f>INDEX(Sheet1!A:A,INDEX(Table1[NAMA BARANG "JOYKO"],MATCH(ROW()-2,Table1[1])))</f>
        <v>Water Color WC-3-16</v>
      </c>
      <c r="D1687" s="2" t="str">
        <f t="shared" si="26"/>
        <v>C2:C1686</v>
      </c>
      <c r="E1687" s="2">
        <f ca="1">IF(_xlfn.IFNA(MATCH(Table1[[#This Row],[2]],INDIRECT(Table1[[#This Row],[3]]),0),0)=0,INDEX(Table1[NAMA BARANG "JOYKO"],MATCH(ROW()-2,Table1[1])),"")</f>
        <v>1787</v>
      </c>
      <c r="F1687" s="2">
        <f ca="1">IF(Table1[4]="","",COUNT(F$2:F1686)+1)</f>
        <v>1653</v>
      </c>
      <c r="G1687" s="2" t="str">
        <f ca="1">CELL("FORMAT",Table1[7])</f>
        <v>G</v>
      </c>
      <c r="H1687" s="2"/>
      <c r="I1687" s="2"/>
      <c r="J1687" s="2"/>
    </row>
    <row r="1688" spans="1:10" x14ac:dyDescent="0.25">
      <c r="A1688" s="2">
        <f>IF(OR(Sheet1!A1688=Table1[[#Headers],[NAMA BARANG "JOYKO"]],Sheet1!A1688=""),"",ROW(Sheet1!A1688))</f>
        <v>1688</v>
      </c>
      <c r="B1688" s="2">
        <f>IF(Table1[[#This Row],[NAMA BARANG "JOYKO"]]="","",COUNT(B$2:B1687)+1)</f>
        <v>1593</v>
      </c>
      <c r="C1688" s="2" t="str">
        <f>INDEX(Sheet1!A:A,INDEX(Table1[NAMA BARANG "JOYKO"],MATCH(ROW()-2,Table1[1])))</f>
        <v>Water Color WC-3-28</v>
      </c>
      <c r="D1688" s="2" t="str">
        <f t="shared" si="26"/>
        <v>C2:C1687</v>
      </c>
      <c r="E1688" s="2">
        <f ca="1">IF(_xlfn.IFNA(MATCH(Table1[[#This Row],[2]],INDIRECT(Table1[[#This Row],[3]]),0),0)=0,INDEX(Table1[NAMA BARANG "JOYKO"],MATCH(ROW()-2,Table1[1])),"")</f>
        <v>1788</v>
      </c>
      <c r="F1688" s="2">
        <f ca="1">IF(Table1[4]="","",COUNT(F$2:F1687)+1)</f>
        <v>1654</v>
      </c>
      <c r="G1688" s="2" t="str">
        <f ca="1">CELL("FORMAT",Table1[7])</f>
        <v>G</v>
      </c>
      <c r="H1688" s="2"/>
      <c r="I1688" s="2"/>
      <c r="J1688" s="2"/>
    </row>
    <row r="1689" spans="1:10" x14ac:dyDescent="0.25">
      <c r="A1689" s="2">
        <f>IF(OR(Sheet1!A1689=Table1[[#Headers],[NAMA BARANG "JOYKO"]],Sheet1!A1689=""),"",ROW(Sheet1!A1689))</f>
        <v>1689</v>
      </c>
      <c r="B1689" s="2">
        <f>IF(Table1[[#This Row],[NAMA BARANG "JOYKO"]]="","",COUNT(B$2:B1688)+1)</f>
        <v>1594</v>
      </c>
      <c r="C1689" s="2" t="str">
        <f>INDEX(Sheet1!A:A,INDEX(Table1[NAMA BARANG "JOYKO"],MATCH(ROW()-2,Table1[1])))</f>
        <v>Water Color WC-3-36</v>
      </c>
      <c r="D1689" s="2" t="str">
        <f t="shared" si="26"/>
        <v>C2:C1688</v>
      </c>
      <c r="E1689" s="2">
        <f ca="1">IF(_xlfn.IFNA(MATCH(Table1[[#This Row],[2]],INDIRECT(Table1[[#This Row],[3]]),0),0)=0,INDEX(Table1[NAMA BARANG "JOYKO"],MATCH(ROW()-2,Table1[1])),"")</f>
        <v>1789</v>
      </c>
      <c r="F1689" s="2">
        <f ca="1">IF(Table1[4]="","",COUNT(F$2:F1688)+1)</f>
        <v>1655</v>
      </c>
      <c r="G1689" s="2" t="str">
        <f ca="1">CELL("FORMAT",Table1[7])</f>
        <v>G</v>
      </c>
      <c r="H1689" s="2"/>
      <c r="I1689" s="2"/>
      <c r="J1689" s="2"/>
    </row>
    <row r="1690" spans="1:10" x14ac:dyDescent="0.25">
      <c r="A1690" s="2">
        <f>IF(OR(Sheet1!A1690=Table1[[#Headers],[NAMA BARANG "JOYKO"]],Sheet1!A1690=""),"",ROW(Sheet1!A1690))</f>
        <v>1690</v>
      </c>
      <c r="B1690" s="2">
        <f>IF(Table1[[#This Row],[NAMA BARANG "JOYKO"]]="","",COUNT(B$2:B1689)+1)</f>
        <v>1595</v>
      </c>
      <c r="C1690" s="2" t="str">
        <f>INDEX(Sheet1!A:A,INDEX(Table1[NAMA BARANG "JOYKO"],MATCH(ROW()-2,Table1[1])))</f>
        <v>Water Color WC-3-48</v>
      </c>
      <c r="D1690" s="2" t="str">
        <f t="shared" si="26"/>
        <v>C2:C1689</v>
      </c>
      <c r="E1690" s="2">
        <f ca="1">IF(_xlfn.IFNA(MATCH(Table1[[#This Row],[2]],INDIRECT(Table1[[#This Row],[3]]),0),0)=0,INDEX(Table1[NAMA BARANG "JOYKO"],MATCH(ROW()-2,Table1[1])),"")</f>
        <v>1790</v>
      </c>
      <c r="F1690" s="2">
        <f ca="1">IF(Table1[4]="","",COUNT(F$2:F1689)+1)</f>
        <v>1656</v>
      </c>
      <c r="G1690" s="2" t="str">
        <f ca="1">CELL("FORMAT",Table1[7])</f>
        <v>G</v>
      </c>
      <c r="H1690" s="2"/>
      <c r="I1690" s="2"/>
      <c r="J1690" s="2"/>
    </row>
    <row r="1691" spans="1:10" x14ac:dyDescent="0.25">
      <c r="A1691" s="2">
        <f>IF(OR(Sheet1!A1691=Table1[[#Headers],[NAMA BARANG "JOYKO"]],Sheet1!A1691=""),"",ROW(Sheet1!A1691))</f>
        <v>1691</v>
      </c>
      <c r="B1691" s="2">
        <f>IF(Table1[[#This Row],[NAMA BARANG "JOYKO"]]="","",COUNT(B$2:B1690)+1)</f>
        <v>1596</v>
      </c>
      <c r="C1691" s="2" t="str">
        <f>INDEX(Sheet1!A:A,INDEX(Table1[NAMA BARANG "JOYKO"],MATCH(ROW()-2,Table1[1])))</f>
        <v>Water Color WAC-6ML-12C (Opp)</v>
      </c>
      <c r="D1691" s="2" t="str">
        <f t="shared" si="26"/>
        <v>C2:C1690</v>
      </c>
      <c r="E1691" s="2">
        <f ca="1">IF(_xlfn.IFNA(MATCH(Table1[[#This Row],[2]],INDIRECT(Table1[[#This Row],[3]]),0),0)=0,INDEX(Table1[NAMA BARANG "JOYKO"],MATCH(ROW()-2,Table1[1])),"")</f>
        <v>1791</v>
      </c>
      <c r="F1691" s="2">
        <f ca="1">IF(Table1[4]="","",COUNT(F$2:F1690)+1)</f>
        <v>1657</v>
      </c>
      <c r="G1691" s="2" t="str">
        <f ca="1">CELL("FORMAT",Table1[7])</f>
        <v>G</v>
      </c>
      <c r="H1691" s="2"/>
      <c r="I1691" s="2"/>
      <c r="J1691" s="2"/>
    </row>
    <row r="1692" spans="1:10" x14ac:dyDescent="0.25">
      <c r="A1692" s="2">
        <f>IF(OR(Sheet1!A1692=Table1[[#Headers],[NAMA BARANG "JOYKO"]],Sheet1!A1692=""),"",ROW(Sheet1!A1692))</f>
        <v>1692</v>
      </c>
      <c r="B1692" s="2">
        <f>IF(Table1[[#This Row],[NAMA BARANG "JOYKO"]]="","",COUNT(B$2:B1691)+1)</f>
        <v>1597</v>
      </c>
      <c r="C1692" s="2" t="str">
        <f>INDEX(Sheet1!A:A,INDEX(Table1[NAMA BARANG "JOYKO"],MATCH(ROW()-2,Table1[1])))</f>
        <v>Water Color WAC-6ML-18C (Opp)</v>
      </c>
      <c r="D1692" s="2" t="str">
        <f t="shared" si="26"/>
        <v>C2:C1691</v>
      </c>
      <c r="E1692" s="2">
        <f ca="1">IF(_xlfn.IFNA(MATCH(Table1[[#This Row],[2]],INDIRECT(Table1[[#This Row],[3]]),0),0)=0,INDEX(Table1[NAMA BARANG "JOYKO"],MATCH(ROW()-2,Table1[1])),"")</f>
        <v>1792</v>
      </c>
      <c r="F1692" s="2">
        <f ca="1">IF(Table1[4]="","",COUNT(F$2:F1691)+1)</f>
        <v>1658</v>
      </c>
      <c r="G1692" s="2" t="str">
        <f ca="1">CELL("FORMAT",Table1[7])</f>
        <v>G</v>
      </c>
      <c r="H1692" s="2"/>
      <c r="I1692" s="2"/>
      <c r="J1692" s="2"/>
    </row>
    <row r="1693" spans="1:10" x14ac:dyDescent="0.25">
      <c r="A1693" s="2">
        <f>IF(OR(Sheet1!A1693=Table1[[#Headers],[NAMA BARANG "JOYKO"]],Sheet1!A1693=""),"",ROW(Sheet1!A1693))</f>
        <v>1693</v>
      </c>
      <c r="B1693" s="2">
        <f>IF(Table1[[#This Row],[NAMA BARANG "JOYKO"]]="","",COUNT(B$2:B1692)+1)</f>
        <v>1598</v>
      </c>
      <c r="C1693" s="2" t="str">
        <f>INDEX(Sheet1!A:A,INDEX(Table1[NAMA BARANG "JOYKO"],MATCH(ROW()-2,Table1[1])))</f>
        <v>Water Color WAC-6ML-24C (Opp)</v>
      </c>
      <c r="D1693" s="2" t="str">
        <f t="shared" si="26"/>
        <v>C2:C1692</v>
      </c>
      <c r="E1693" s="2">
        <f ca="1">IF(_xlfn.IFNA(MATCH(Table1[[#This Row],[2]],INDIRECT(Table1[[#This Row],[3]]),0),0)=0,INDEX(Table1[NAMA BARANG "JOYKO"],MATCH(ROW()-2,Table1[1])),"")</f>
        <v>1793</v>
      </c>
      <c r="F1693" s="2">
        <f ca="1">IF(Table1[4]="","",COUNT(F$2:F1692)+1)</f>
        <v>1659</v>
      </c>
      <c r="G1693" s="2" t="str">
        <f ca="1">CELL("FORMAT",Table1[7])</f>
        <v>G</v>
      </c>
      <c r="H1693" s="2"/>
      <c r="I1693" s="2"/>
      <c r="J1693" s="2"/>
    </row>
    <row r="1694" spans="1:10" x14ac:dyDescent="0.25">
      <c r="A1694" s="2">
        <f>IF(OR(Sheet1!A1694=Table1[[#Headers],[NAMA BARANG "JOYKO"]],Sheet1!A1694=""),"",ROW(Sheet1!A1694))</f>
        <v>1694</v>
      </c>
      <c r="B1694" s="2">
        <f>IF(Table1[[#This Row],[NAMA BARANG "JOYKO"]]="","",COUNT(B$2:B1693)+1)</f>
        <v>1599</v>
      </c>
      <c r="C1694" s="2" t="str">
        <f>INDEX(Sheet1!A:A,INDEX(Table1[NAMA BARANG "JOYKO"],MATCH(ROW()-2,Table1[1])))</f>
        <v>WHITEBOARD</v>
      </c>
      <c r="D1694" s="2" t="str">
        <f t="shared" si="26"/>
        <v>C2:C1693</v>
      </c>
      <c r="E1694" s="2">
        <f ca="1">IF(_xlfn.IFNA(MATCH(Table1[[#This Row],[2]],INDIRECT(Table1[[#This Row],[3]]),0),0)=0,INDEX(Table1[NAMA BARANG "JOYKO"],MATCH(ROW()-2,Table1[1])),"")</f>
        <v>1794</v>
      </c>
      <c r="F1694" s="2">
        <f ca="1">IF(Table1[4]="","",COUNT(F$2:F1693)+1)</f>
        <v>1660</v>
      </c>
      <c r="G1694" s="2" t="str">
        <f ca="1">CELL("FORMAT",Table1[7])</f>
        <v>G</v>
      </c>
      <c r="H1694" s="2"/>
      <c r="I1694" s="2"/>
      <c r="J1694" s="2"/>
    </row>
    <row r="1695" spans="1:10" x14ac:dyDescent="0.25">
      <c r="A1695" s="2">
        <f>IF(OR(Sheet1!A1695=Table1[[#Headers],[NAMA BARANG "JOYKO"]],Sheet1!A1695=""),"",ROW(Sheet1!A1695))</f>
        <v>1695</v>
      </c>
      <c r="B1695" s="2">
        <f>IF(Table1[[#This Row],[NAMA BARANG "JOYKO"]]="","",COUNT(B$2:B1694)+1)</f>
        <v>1600</v>
      </c>
      <c r="C1695" s="2" t="str">
        <f>INDEX(Sheet1!A:A,INDEX(Table1[NAMA BARANG "JOYKO"],MATCH(ROW()-2,Table1[1])))</f>
        <v>Whiteboard Set WBS-10</v>
      </c>
      <c r="D1695" s="2" t="str">
        <f t="shared" si="26"/>
        <v>C2:C1694</v>
      </c>
      <c r="E1695" s="2">
        <f ca="1">IF(_xlfn.IFNA(MATCH(Table1[[#This Row],[2]],INDIRECT(Table1[[#This Row],[3]]),0),0)=0,INDEX(Table1[NAMA BARANG "JOYKO"],MATCH(ROW()-2,Table1[1])),"")</f>
        <v>1795</v>
      </c>
      <c r="F1695" s="2">
        <f ca="1">IF(Table1[4]="","",COUNT(F$2:F1694)+1)</f>
        <v>1661</v>
      </c>
      <c r="G1695" s="2" t="str">
        <f ca="1">CELL("FORMAT",Table1[7])</f>
        <v>G</v>
      </c>
      <c r="H1695" s="2"/>
      <c r="I1695" s="2"/>
      <c r="J1695" s="2"/>
    </row>
    <row r="1696" spans="1:10" x14ac:dyDescent="0.25">
      <c r="A1696" s="2">
        <f>IF(OR(Sheet1!A1696=Table1[[#Headers],[NAMA BARANG "JOYKO"]],Sheet1!A1696=""),"",ROW(Sheet1!A1696))</f>
        <v>1696</v>
      </c>
      <c r="B1696" s="2">
        <f>IF(Table1[[#This Row],[NAMA BARANG "JOYKO"]]="","",COUNT(B$2:B1695)+1)</f>
        <v>1601</v>
      </c>
      <c r="C1696" s="2" t="str">
        <f>INDEX(Sheet1!A:A,INDEX(Table1[NAMA BARANG "JOYKO"],MATCH(ROW()-2,Table1[1])))</f>
        <v>Whiteboard Set WBS-160CO (Blue,Pink)</v>
      </c>
      <c r="D1696" s="2" t="str">
        <f t="shared" si="26"/>
        <v>C2:C1695</v>
      </c>
      <c r="E1696" s="2">
        <f ca="1">IF(_xlfn.IFNA(MATCH(Table1[[#This Row],[2]],INDIRECT(Table1[[#This Row],[3]]),0),0)=0,INDEX(Table1[NAMA BARANG "JOYKO"],MATCH(ROW()-2,Table1[1])),"")</f>
        <v>1796</v>
      </c>
      <c r="F1696" s="2">
        <f ca="1">IF(Table1[4]="","",COUNT(F$2:F1695)+1)</f>
        <v>1662</v>
      </c>
      <c r="G1696" s="2" t="str">
        <f ca="1">CELL("FORMAT",Table1[7])</f>
        <v>G</v>
      </c>
      <c r="H1696" s="2"/>
      <c r="I1696" s="2"/>
      <c r="J1696" s="2"/>
    </row>
    <row r="1697" spans="1:10" x14ac:dyDescent="0.25">
      <c r="A1697" s="2">
        <f>IF(OR(Sheet1!A1697=Table1[[#Headers],[NAMA BARANG "JOYKO"]],Sheet1!A1697=""),"",ROW(Sheet1!A1697))</f>
        <v>1697</v>
      </c>
      <c r="B1697" s="2">
        <f>IF(Table1[[#This Row],[NAMA BARANG "JOYKO"]]="","",COUNT(B$2:B1696)+1)</f>
        <v>1602</v>
      </c>
      <c r="C1697" s="2" t="str">
        <f>INDEX(Sheet1!A:A,INDEX(Table1[NAMA BARANG "JOYKO"],MATCH(ROW()-2,Table1[1])))</f>
        <v>Whiteboard Set WBS-170CO (Blue,Pink)</v>
      </c>
      <c r="D1697" s="2" t="str">
        <f t="shared" si="26"/>
        <v>C2:C1696</v>
      </c>
      <c r="E1697" s="2">
        <f ca="1">IF(_xlfn.IFNA(MATCH(Table1[[#This Row],[2]],INDIRECT(Table1[[#This Row],[3]]),0),0)=0,INDEX(Table1[NAMA BARANG "JOYKO"],MATCH(ROW()-2,Table1[1])),"")</f>
        <v>1797</v>
      </c>
      <c r="F1697" s="2">
        <f ca="1">IF(Table1[4]="","",COUNT(F$2:F1696)+1)</f>
        <v>1663</v>
      </c>
      <c r="G1697" s="2" t="str">
        <f ca="1">CELL("FORMAT",Table1[7])</f>
        <v>G</v>
      </c>
      <c r="H1697" s="2"/>
      <c r="I1697" s="2"/>
      <c r="J1697" s="2"/>
    </row>
    <row r="1698" spans="1:10" x14ac:dyDescent="0.25">
      <c r="A1698" s="2">
        <f>IF(OR(Sheet1!A1698=Table1[[#Headers],[NAMA BARANG "JOYKO"]],Sheet1!A1698=""),"",ROW(Sheet1!A1698))</f>
        <v>1698</v>
      </c>
      <c r="B1698" s="2">
        <f>IF(Table1[[#This Row],[NAMA BARANG "JOYKO"]]="","",COUNT(B$2:B1697)+1)</f>
        <v>1603</v>
      </c>
      <c r="C1698" s="2" t="str">
        <f>INDEX(Sheet1!A:A,INDEX(Table1[NAMA BARANG "JOYKO"],MATCH(ROW()-2,Table1[1])))</f>
        <v>Whiteboard Sticker WBSK-150</v>
      </c>
      <c r="D1698" s="2" t="str">
        <f t="shared" si="26"/>
        <v>C2:C1697</v>
      </c>
      <c r="E1698" s="2">
        <f ca="1">IF(_xlfn.IFNA(MATCH(Table1[[#This Row],[2]],INDIRECT(Table1[[#This Row],[3]]),0),0)=0,INDEX(Table1[NAMA BARANG "JOYKO"],MATCH(ROW()-2,Table1[1])),"")</f>
        <v>1798</v>
      </c>
      <c r="F1698" s="2">
        <f ca="1">IF(Table1[4]="","",COUNT(F$2:F1697)+1)</f>
        <v>1664</v>
      </c>
      <c r="G1698" s="2" t="str">
        <f ca="1">CELL("FORMAT",Table1[7])</f>
        <v>G</v>
      </c>
      <c r="H1698" s="2"/>
      <c r="I1698" s="2"/>
      <c r="J1698" s="2"/>
    </row>
    <row r="1699" spans="1:10" x14ac:dyDescent="0.25">
      <c r="A1699" s="2">
        <f>IF(OR(Sheet1!A1699=Table1[[#Headers],[NAMA BARANG "JOYKO"]],Sheet1!A1699=""),"",ROW(Sheet1!A1699))</f>
        <v>1699</v>
      </c>
      <c r="B1699" s="2">
        <f>IF(Table1[[#This Row],[NAMA BARANG "JOYKO"]]="","",COUNT(B$2:B1698)+1)</f>
        <v>1604</v>
      </c>
      <c r="C1699" s="2" t="str">
        <f>INDEX(Sheet1!A:A,INDEX(Table1[NAMA BARANG "JOYKO"],MATCH(ROW()-2,Table1[1])))</f>
        <v>Whiteboard  WB-110</v>
      </c>
      <c r="D1699" s="2" t="str">
        <f t="shared" si="26"/>
        <v>C2:C1698</v>
      </c>
      <c r="E1699" s="2">
        <f ca="1">IF(_xlfn.IFNA(MATCH(Table1[[#This Row],[2]],INDIRECT(Table1[[#This Row],[3]]),0),0)=0,INDEX(Table1[NAMA BARANG "JOYKO"],MATCH(ROW()-2,Table1[1])),"")</f>
        <v>1799</v>
      </c>
      <c r="F1699" s="2">
        <f ca="1">IF(Table1[4]="","",COUNT(F$2:F1698)+1)</f>
        <v>1665</v>
      </c>
      <c r="G1699" s="2" t="str">
        <f ca="1">CELL("FORMAT",Table1[7])</f>
        <v>G</v>
      </c>
      <c r="H1699" s="2"/>
      <c r="I1699" s="2"/>
      <c r="J1699" s="2"/>
    </row>
    <row r="1700" spans="1:10" x14ac:dyDescent="0.25">
      <c r="A1700" s="2">
        <f>IF(OR(Sheet1!A1700=Table1[[#Headers],[NAMA BARANG "JOYKO"]],Sheet1!A1700=""),"",ROW(Sheet1!A1700))</f>
        <v>1700</v>
      </c>
      <c r="B1700" s="2">
        <f>IF(Table1[[#This Row],[NAMA BARANG "JOYKO"]]="","",COUNT(B$2:B1699)+1)</f>
        <v>1605</v>
      </c>
      <c r="C1700" s="2" t="str">
        <f>INDEX(Sheet1!A:A,INDEX(Table1[NAMA BARANG "JOYKO"],MATCH(ROW()-2,Table1[1])))</f>
        <v>Whiteboard  WB-120</v>
      </c>
      <c r="D1700" s="2" t="str">
        <f t="shared" si="26"/>
        <v>C2:C1699</v>
      </c>
      <c r="E1700" s="2">
        <f ca="1">IF(_xlfn.IFNA(MATCH(Table1[[#This Row],[2]],INDIRECT(Table1[[#This Row],[3]]),0),0)=0,INDEX(Table1[NAMA BARANG "JOYKO"],MATCH(ROW()-2,Table1[1])),"")</f>
        <v>1800</v>
      </c>
      <c r="F1700" s="2">
        <f ca="1">IF(Table1[4]="","",COUNT(F$2:F1699)+1)</f>
        <v>1666</v>
      </c>
      <c r="G1700" s="2" t="str">
        <f ca="1">CELL("FORMAT",Table1[7])</f>
        <v>G</v>
      </c>
      <c r="H1700" s="2"/>
      <c r="I1700" s="2"/>
      <c r="J1700" s="2"/>
    </row>
    <row r="1701" spans="1:10" x14ac:dyDescent="0.25">
      <c r="A1701" s="2">
        <f>IF(OR(Sheet1!A1701=Table1[[#Headers],[NAMA BARANG "JOYKO"]],Sheet1!A1701=""),"",ROW(Sheet1!A1701))</f>
        <v>1701</v>
      </c>
      <c r="B1701" s="2">
        <f>IF(Table1[[#This Row],[NAMA BARANG "JOYKO"]]="","",COUNT(B$2:B1700)+1)</f>
        <v>1606</v>
      </c>
      <c r="C1701" s="2" t="str">
        <f>INDEX(Sheet1!A:A,INDEX(Table1[NAMA BARANG "JOYKO"],MATCH(ROW()-2,Table1[1])))</f>
        <v>Whiteboard  WB-130</v>
      </c>
      <c r="D1701" s="2" t="str">
        <f t="shared" si="26"/>
        <v>C2:C1700</v>
      </c>
      <c r="E1701" s="2">
        <f ca="1">IF(_xlfn.IFNA(MATCH(Table1[[#This Row],[2]],INDIRECT(Table1[[#This Row],[3]]),0),0)=0,INDEX(Table1[NAMA BARANG "JOYKO"],MATCH(ROW()-2,Table1[1])),"")</f>
        <v>1801</v>
      </c>
      <c r="F1701" s="2">
        <f ca="1">IF(Table1[4]="","",COUNT(F$2:F1700)+1)</f>
        <v>1667</v>
      </c>
      <c r="G1701" s="2" t="str">
        <f ca="1">CELL("FORMAT",Table1[7])</f>
        <v>G</v>
      </c>
      <c r="H1701" s="2"/>
      <c r="I1701" s="2"/>
      <c r="J1701" s="2"/>
    </row>
    <row r="1702" spans="1:10" x14ac:dyDescent="0.25">
      <c r="A1702" s="2">
        <f>IF(OR(Sheet1!A1702=Table1[[#Headers],[NAMA BARANG "JOYKO"]],Sheet1!A1702=""),"",ROW(Sheet1!A1702))</f>
        <v>1702</v>
      </c>
      <c r="B1702" s="2">
        <f>IF(Table1[[#This Row],[NAMA BARANG "JOYKO"]]="","",COUNT(B$2:B1701)+1)</f>
        <v>1607</v>
      </c>
      <c r="C1702" s="2" t="str">
        <f>INDEX(Sheet1!A:A,INDEX(Table1[NAMA BARANG "JOYKO"],MATCH(ROW()-2,Table1[1])))</f>
        <v>Whiteboard  WB-130</v>
      </c>
      <c r="D1702" s="2" t="str">
        <f t="shared" si="26"/>
        <v>C2:C1701</v>
      </c>
      <c r="E1702" s="2" t="str">
        <f ca="1">IF(_xlfn.IFNA(MATCH(Table1[[#This Row],[2]],INDIRECT(Table1[[#This Row],[3]]),0),0)=0,INDEX(Table1[NAMA BARANG "JOYKO"],MATCH(ROW()-2,Table1[1])),"")</f>
        <v/>
      </c>
      <c r="F1702" s="2" t="str">
        <f ca="1">IF(Table1[4]="","",COUNT(F$2:F1701)+1)</f>
        <v/>
      </c>
      <c r="G1702" s="2" t="str">
        <f ca="1">CELL("FORMAT",Table1[7])</f>
        <v>G</v>
      </c>
      <c r="H1702" s="2"/>
      <c r="I1702" s="2"/>
      <c r="J1702" s="2"/>
    </row>
    <row r="1703" spans="1:10" x14ac:dyDescent="0.25">
      <c r="A1703" s="2">
        <f>IF(OR(Sheet1!A1703=Table1[[#Headers],[NAMA BARANG "JOYKO"]],Sheet1!A1703=""),"",ROW(Sheet1!A1703))</f>
        <v>1703</v>
      </c>
      <c r="B1703" s="2">
        <f>IF(Table1[[#This Row],[NAMA BARANG "JOYKO"]]="","",COUNT(B$2:B1702)+1)</f>
        <v>1608</v>
      </c>
      <c r="C1703" s="2" t="str">
        <f>INDEX(Sheet1!A:A,INDEX(Table1[NAMA BARANG "JOYKO"],MATCH(ROW()-2,Table1[1])))</f>
        <v>Whiteboard  WB-130</v>
      </c>
      <c r="D1703" s="2" t="str">
        <f t="shared" si="26"/>
        <v>C2:C1702</v>
      </c>
      <c r="E1703" s="2" t="str">
        <f ca="1">IF(_xlfn.IFNA(MATCH(Table1[[#This Row],[2]],INDIRECT(Table1[[#This Row],[3]]),0),0)=0,INDEX(Table1[NAMA BARANG "JOYKO"],MATCH(ROW()-2,Table1[1])),"")</f>
        <v/>
      </c>
      <c r="F1703" s="2" t="str">
        <f ca="1">IF(Table1[4]="","",COUNT(F$2:F1702)+1)</f>
        <v/>
      </c>
      <c r="G1703" s="2" t="str">
        <f ca="1">CELL("FORMAT",Table1[7])</f>
        <v>G</v>
      </c>
      <c r="H1703" s="2"/>
      <c r="I1703" s="2"/>
      <c r="J1703" s="2"/>
    </row>
    <row r="1704" spans="1:10" x14ac:dyDescent="0.25">
      <c r="A1704" s="2">
        <f>IF(OR(Sheet1!A1704=Table1[[#Headers],[NAMA BARANG "JOYKO"]],Sheet1!A1704=""),"",ROW(Sheet1!A1704))</f>
        <v>1704</v>
      </c>
      <c r="B1704" s="2">
        <f>IF(Table1[[#This Row],[NAMA BARANG "JOYKO"]]="","",COUNT(B$2:B1703)+1)</f>
        <v>1609</v>
      </c>
      <c r="C1704" s="2" t="str">
        <f>INDEX(Sheet1!A:A,INDEX(Table1[NAMA BARANG "JOYKO"],MATCH(ROW()-2,Table1[1])))</f>
        <v>Whiteboard  WB-130</v>
      </c>
      <c r="D1704" s="2" t="str">
        <f t="shared" si="26"/>
        <v>C2:C1703</v>
      </c>
      <c r="E1704" s="2" t="str">
        <f ca="1">IF(_xlfn.IFNA(MATCH(Table1[[#This Row],[2]],INDIRECT(Table1[[#This Row],[3]]),0),0)=0,INDEX(Table1[NAMA BARANG "JOYKO"],MATCH(ROW()-2,Table1[1])),"")</f>
        <v/>
      </c>
      <c r="F1704" s="2" t="str">
        <f ca="1">IF(Table1[4]="","",COUNT(F$2:F1703)+1)</f>
        <v/>
      </c>
      <c r="G1704" s="2" t="str">
        <f ca="1">CELL("FORMAT",Table1[7])</f>
        <v>G</v>
      </c>
      <c r="H1704" s="2"/>
      <c r="I1704" s="2"/>
      <c r="J1704" s="2"/>
    </row>
    <row r="1705" spans="1:10" x14ac:dyDescent="0.25">
      <c r="A1705" s="2" t="str">
        <f>IF(OR(Sheet1!A1705=Table1[[#Headers],[NAMA BARANG "JOYKO"]],Sheet1!A1705=""),"",ROW(Sheet1!A1705))</f>
        <v/>
      </c>
      <c r="B1705" s="2" t="str">
        <f>IF(Table1[[#This Row],[NAMA BARANG "JOYKO"]]="","",COUNT(B$2:B1704)+1)</f>
        <v/>
      </c>
      <c r="C1705" s="2" t="str">
        <f>INDEX(Sheet1!A:A,INDEX(Table1[NAMA BARANG "JOYKO"],MATCH(ROW()-2,Table1[1])))</f>
        <v>Whiteboard  WB-130</v>
      </c>
      <c r="D1705" s="2" t="str">
        <f t="shared" si="26"/>
        <v>C2:C1704</v>
      </c>
      <c r="E1705" s="2" t="str">
        <f ca="1">IF(_xlfn.IFNA(MATCH(Table1[[#This Row],[2]],INDIRECT(Table1[[#This Row],[3]]),0),0)=0,INDEX(Table1[NAMA BARANG "JOYKO"],MATCH(ROW()-2,Table1[1])),"")</f>
        <v/>
      </c>
      <c r="F1705" s="2" t="str">
        <f ca="1">IF(Table1[4]="","",COUNT(F$2:F1704)+1)</f>
        <v/>
      </c>
      <c r="G1705" s="2" t="str">
        <f ca="1">CELL("FORMAT",Table1[7])</f>
        <v>G</v>
      </c>
      <c r="H1705" s="2"/>
      <c r="I1705" s="2"/>
      <c r="J1705" s="2"/>
    </row>
    <row r="1706" spans="1:10" x14ac:dyDescent="0.25">
      <c r="A1706" s="2" t="str">
        <f>IF(OR(Sheet1!A1706=Table1[[#Headers],[NAMA BARANG "JOYKO"]],Sheet1!A1706=""),"",ROW(Sheet1!A1706))</f>
        <v/>
      </c>
      <c r="B1706" s="2" t="str">
        <f>IF(Table1[[#This Row],[NAMA BARANG "JOYKO"]]="","",COUNT(B$2:B1705)+1)</f>
        <v/>
      </c>
      <c r="C1706" s="2" t="str">
        <f>INDEX(Sheet1!A:A,INDEX(Table1[NAMA BARANG "JOYKO"],MATCH(ROW()-2,Table1[1])))</f>
        <v>Whiteboard  WB-130</v>
      </c>
      <c r="D1706" s="2" t="str">
        <f t="shared" si="26"/>
        <v>C2:C1705</v>
      </c>
      <c r="E1706" s="2" t="str">
        <f ca="1">IF(_xlfn.IFNA(MATCH(Table1[[#This Row],[2]],INDIRECT(Table1[[#This Row],[3]]),0),0)=0,INDEX(Table1[NAMA BARANG "JOYKO"],MATCH(ROW()-2,Table1[1])),"")</f>
        <v/>
      </c>
      <c r="F1706" s="2" t="str">
        <f ca="1">IF(Table1[4]="","",COUNT(F$2:F1705)+1)</f>
        <v/>
      </c>
      <c r="G1706" s="2" t="str">
        <f ca="1">CELL("FORMAT",Table1[7])</f>
        <v>G</v>
      </c>
      <c r="H1706" s="2"/>
      <c r="I1706" s="2"/>
      <c r="J1706" s="2"/>
    </row>
    <row r="1707" spans="1:10" x14ac:dyDescent="0.25">
      <c r="A1707" s="2" t="str">
        <f>IF(OR(Sheet1!A1707=Table1[[#Headers],[NAMA BARANG "JOYKO"]],Sheet1!A1707=""),"",ROW(Sheet1!A1707))</f>
        <v/>
      </c>
      <c r="B1707" s="2" t="str">
        <f>IF(Table1[[#This Row],[NAMA BARANG "JOYKO"]]="","",COUNT(B$2:B1706)+1)</f>
        <v/>
      </c>
      <c r="C1707" s="2" t="str">
        <f>INDEX(Sheet1!A:A,INDEX(Table1[NAMA BARANG "JOYKO"],MATCH(ROW()-2,Table1[1])))</f>
        <v>Whiteboard  WB-130</v>
      </c>
      <c r="D1707" s="2" t="str">
        <f t="shared" si="26"/>
        <v>C2:C1706</v>
      </c>
      <c r="E1707" s="2" t="str">
        <f ca="1">IF(_xlfn.IFNA(MATCH(Table1[[#This Row],[2]],INDIRECT(Table1[[#This Row],[3]]),0),0)=0,INDEX(Table1[NAMA BARANG "JOYKO"],MATCH(ROW()-2,Table1[1])),"")</f>
        <v/>
      </c>
      <c r="F1707" s="2" t="str">
        <f ca="1">IF(Table1[4]="","",COUNT(F$2:F1706)+1)</f>
        <v/>
      </c>
      <c r="G1707" s="2" t="str">
        <f ca="1">CELL("FORMAT",Table1[7])</f>
        <v>G</v>
      </c>
      <c r="H1707" s="2"/>
      <c r="I1707" s="2"/>
      <c r="J1707" s="2"/>
    </row>
    <row r="1708" spans="1:10" x14ac:dyDescent="0.25">
      <c r="A1708" s="2">
        <f>IF(OR(Sheet1!A1708=Table1[[#Headers],[NAMA BARANG "JOYKO"]],Sheet1!A1708=""),"",ROW(Sheet1!A1708))</f>
        <v>1708</v>
      </c>
      <c r="B1708" s="2">
        <f>IF(Table1[[#This Row],[NAMA BARANG "JOYKO"]]="","",COUNT(B$2:B1707)+1)</f>
        <v>1610</v>
      </c>
      <c r="C1708" s="2" t="str">
        <f>INDEX(Sheet1!A:A,INDEX(Table1[NAMA BARANG "JOYKO"],MATCH(ROW()-2,Table1[1])))</f>
        <v>Whiteboard  WB-130</v>
      </c>
      <c r="D1708" s="2" t="str">
        <f t="shared" si="26"/>
        <v>C2:C1707</v>
      </c>
      <c r="E1708" s="2" t="str">
        <f ca="1">IF(_xlfn.IFNA(MATCH(Table1[[#This Row],[2]],INDIRECT(Table1[[#This Row],[3]]),0),0)=0,INDEX(Table1[NAMA BARANG "JOYKO"],MATCH(ROW()-2,Table1[1])),"")</f>
        <v/>
      </c>
      <c r="F1708" s="2" t="str">
        <f ca="1">IF(Table1[4]="","",COUNT(F$2:F1707)+1)</f>
        <v/>
      </c>
      <c r="G1708" s="2" t="str">
        <f ca="1">CELL("FORMAT",Table1[7])</f>
        <v>G</v>
      </c>
      <c r="H1708" s="2"/>
      <c r="I1708" s="2"/>
      <c r="J1708" s="2"/>
    </row>
    <row r="1709" spans="1:10" x14ac:dyDescent="0.25">
      <c r="A1709" s="2">
        <f>IF(OR(Sheet1!A1709=Table1[[#Headers],[NAMA BARANG "JOYKO"]],Sheet1!A1709=""),"",ROW(Sheet1!A1709))</f>
        <v>1709</v>
      </c>
      <c r="B1709" s="2">
        <f>IF(Table1[[#This Row],[NAMA BARANG "JOYKO"]]="","",COUNT(B$2:B1708)+1)</f>
        <v>1611</v>
      </c>
      <c r="C1709" s="2" t="str">
        <f>INDEX(Sheet1!A:A,INDEX(Table1[NAMA BARANG "JOYKO"],MATCH(ROW()-2,Table1[1])))</f>
        <v>Whiteboard  WB-130</v>
      </c>
      <c r="D1709" s="2" t="str">
        <f t="shared" si="26"/>
        <v>C2:C1708</v>
      </c>
      <c r="E1709" s="2" t="str">
        <f ca="1">IF(_xlfn.IFNA(MATCH(Table1[[#This Row],[2]],INDIRECT(Table1[[#This Row],[3]]),0),0)=0,INDEX(Table1[NAMA BARANG "JOYKO"],MATCH(ROW()-2,Table1[1])),"")</f>
        <v/>
      </c>
      <c r="F1709" s="2" t="str">
        <f ca="1">IF(Table1[4]="","",COUNT(F$2:F1708)+1)</f>
        <v/>
      </c>
      <c r="G1709" s="2" t="str">
        <f ca="1">CELL("FORMAT",Table1[7])</f>
        <v>G</v>
      </c>
      <c r="H1709" s="2"/>
      <c r="I1709" s="2"/>
      <c r="J1709" s="2"/>
    </row>
    <row r="1710" spans="1:10" x14ac:dyDescent="0.25">
      <c r="A1710" s="2">
        <f>IF(OR(Sheet1!A1710=Table1[[#Headers],[NAMA BARANG "JOYKO"]],Sheet1!A1710=""),"",ROW(Sheet1!A1710))</f>
        <v>1710</v>
      </c>
      <c r="B1710" s="2">
        <f>IF(Table1[[#This Row],[NAMA BARANG "JOYKO"]]="","",COUNT(B$2:B1709)+1)</f>
        <v>1612</v>
      </c>
      <c r="C1710" s="2" t="str">
        <f>INDEX(Sheet1!A:A,INDEX(Table1[NAMA BARANG "JOYKO"],MATCH(ROW()-2,Table1[1])))</f>
        <v>Whiteboard  WB-130</v>
      </c>
      <c r="D1710" s="2" t="str">
        <f t="shared" si="26"/>
        <v>C2:C1709</v>
      </c>
      <c r="E1710" s="2" t="str">
        <f ca="1">IF(_xlfn.IFNA(MATCH(Table1[[#This Row],[2]],INDIRECT(Table1[[#This Row],[3]]),0),0)=0,INDEX(Table1[NAMA BARANG "JOYKO"],MATCH(ROW()-2,Table1[1])),"")</f>
        <v/>
      </c>
      <c r="F1710" s="2" t="str">
        <f ca="1">IF(Table1[4]="","",COUNT(F$2:F1709)+1)</f>
        <v/>
      </c>
      <c r="G1710" s="2" t="str">
        <f ca="1">CELL("FORMAT",Table1[7])</f>
        <v>G</v>
      </c>
      <c r="H1710" s="2"/>
      <c r="I1710" s="2"/>
      <c r="J1710" s="2"/>
    </row>
    <row r="1711" spans="1:10" x14ac:dyDescent="0.25">
      <c r="A1711" s="2">
        <f>IF(OR(Sheet1!A1711=Table1[[#Headers],[NAMA BARANG "JOYKO"]],Sheet1!A1711=""),"",ROW(Sheet1!A1711))</f>
        <v>1711</v>
      </c>
      <c r="B1711" s="2">
        <f>IF(Table1[[#This Row],[NAMA BARANG "JOYKO"]]="","",COUNT(B$2:B1710)+1)</f>
        <v>1613</v>
      </c>
      <c r="C1711" s="2" t="str">
        <f>INDEX(Sheet1!A:A,INDEX(Table1[NAMA BARANG "JOYKO"],MATCH(ROW()-2,Table1[1])))</f>
        <v>Whiteboard  WB-130</v>
      </c>
      <c r="D1711" s="2" t="str">
        <f t="shared" si="26"/>
        <v>C2:C1710</v>
      </c>
      <c r="E1711" s="2" t="str">
        <f ca="1">IF(_xlfn.IFNA(MATCH(Table1[[#This Row],[2]],INDIRECT(Table1[[#This Row],[3]]),0),0)=0,INDEX(Table1[NAMA BARANG "JOYKO"],MATCH(ROW()-2,Table1[1])),"")</f>
        <v/>
      </c>
      <c r="F1711" s="2" t="str">
        <f ca="1">IF(Table1[4]="","",COUNT(F$2:F1710)+1)</f>
        <v/>
      </c>
      <c r="G1711" s="2" t="str">
        <f ca="1">CELL("FORMAT",Table1[7])</f>
        <v>G</v>
      </c>
      <c r="H1711" s="2"/>
      <c r="I1711" s="2"/>
      <c r="J1711" s="2"/>
    </row>
    <row r="1712" spans="1:10" x14ac:dyDescent="0.25">
      <c r="A1712" s="2">
        <f>IF(OR(Sheet1!A1712=Table1[[#Headers],[NAMA BARANG "JOYKO"]],Sheet1!A1712=""),"",ROW(Sheet1!A1712))</f>
        <v>1712</v>
      </c>
      <c r="B1712" s="2">
        <f>IF(Table1[[#This Row],[NAMA BARANG "JOYKO"]]="","",COUNT(B$2:B1711)+1)</f>
        <v>1614</v>
      </c>
      <c r="C1712" s="2" t="str">
        <f>INDEX(Sheet1!A:A,INDEX(Table1[NAMA BARANG "JOYKO"],MATCH(ROW()-2,Table1[1])))</f>
        <v>Whiteboard  WB-130</v>
      </c>
      <c r="D1712" s="2" t="str">
        <f t="shared" si="26"/>
        <v>C2:C1711</v>
      </c>
      <c r="E1712" s="2" t="str">
        <f ca="1">IF(_xlfn.IFNA(MATCH(Table1[[#This Row],[2]],INDIRECT(Table1[[#This Row],[3]]),0),0)=0,INDEX(Table1[NAMA BARANG "JOYKO"],MATCH(ROW()-2,Table1[1])),"")</f>
        <v/>
      </c>
      <c r="F1712" s="2" t="str">
        <f ca="1">IF(Table1[4]="","",COUNT(F$2:F1711)+1)</f>
        <v/>
      </c>
      <c r="G1712" s="2" t="str">
        <f ca="1">CELL("FORMAT",Table1[7])</f>
        <v>G</v>
      </c>
      <c r="H1712" s="2"/>
      <c r="I1712" s="2"/>
      <c r="J1712" s="2"/>
    </row>
    <row r="1713" spans="1:10" x14ac:dyDescent="0.25">
      <c r="A1713" s="2">
        <f>IF(OR(Sheet1!A1713=Table1[[#Headers],[NAMA BARANG "JOYKO"]],Sheet1!A1713=""),"",ROW(Sheet1!A1713))</f>
        <v>1713</v>
      </c>
      <c r="B1713" s="2">
        <f>IF(Table1[[#This Row],[NAMA BARANG "JOYKO"]]="","",COUNT(B$2:B1712)+1)</f>
        <v>1615</v>
      </c>
      <c r="C1713" s="2" t="str">
        <f>INDEX(Sheet1!A:A,INDEX(Table1[NAMA BARANG "JOYKO"],MATCH(ROW()-2,Table1[1])))</f>
        <v>Whiteboard  WB-130</v>
      </c>
      <c r="D1713" s="2" t="str">
        <f t="shared" si="26"/>
        <v>C2:C1712</v>
      </c>
      <c r="E1713" s="2" t="str">
        <f ca="1">IF(_xlfn.IFNA(MATCH(Table1[[#This Row],[2]],INDIRECT(Table1[[#This Row],[3]]),0),0)=0,INDEX(Table1[NAMA BARANG "JOYKO"],MATCH(ROW()-2,Table1[1])),"")</f>
        <v/>
      </c>
      <c r="F1713" s="2" t="str">
        <f ca="1">IF(Table1[4]="","",COUNT(F$2:F1712)+1)</f>
        <v/>
      </c>
      <c r="G1713" s="2" t="str">
        <f ca="1">CELL("FORMAT",Table1[7])</f>
        <v>G</v>
      </c>
      <c r="H1713" s="2"/>
      <c r="I1713" s="2"/>
      <c r="J1713" s="2"/>
    </row>
    <row r="1714" spans="1:10" x14ac:dyDescent="0.25">
      <c r="A1714" s="2">
        <f>IF(OR(Sheet1!A1714=Table1[[#Headers],[NAMA BARANG "JOYKO"]],Sheet1!A1714=""),"",ROW(Sheet1!A1714))</f>
        <v>1714</v>
      </c>
      <c r="B1714" s="2">
        <f>IF(Table1[[#This Row],[NAMA BARANG "JOYKO"]]="","",COUNT(B$2:B1713)+1)</f>
        <v>1616</v>
      </c>
      <c r="C1714" s="2" t="str">
        <f>INDEX(Sheet1!A:A,INDEX(Table1[NAMA BARANG "JOYKO"],MATCH(ROW()-2,Table1[1])))</f>
        <v>Whiteboard  WB-130</v>
      </c>
      <c r="D1714" s="2" t="str">
        <f t="shared" si="26"/>
        <v>C2:C1713</v>
      </c>
      <c r="E1714" s="2" t="str">
        <f ca="1">IF(_xlfn.IFNA(MATCH(Table1[[#This Row],[2]],INDIRECT(Table1[[#This Row],[3]]),0),0)=0,INDEX(Table1[NAMA BARANG "JOYKO"],MATCH(ROW()-2,Table1[1])),"")</f>
        <v/>
      </c>
      <c r="F1714" s="2" t="str">
        <f ca="1">IF(Table1[4]="","",COUNT(F$2:F1713)+1)</f>
        <v/>
      </c>
      <c r="G1714" s="2" t="str">
        <f ca="1">CELL("FORMAT",Table1[7])</f>
        <v>G</v>
      </c>
      <c r="H1714" s="2"/>
      <c r="I1714" s="2"/>
      <c r="J1714" s="2"/>
    </row>
    <row r="1715" spans="1:10" x14ac:dyDescent="0.25">
      <c r="A1715" s="2">
        <f>IF(OR(Sheet1!A1715=Table1[[#Headers],[NAMA BARANG "JOYKO"]],Sheet1!A1715=""),"",ROW(Sheet1!A1715))</f>
        <v>1715</v>
      </c>
      <c r="B1715" s="2">
        <f>IF(Table1[[#This Row],[NAMA BARANG "JOYKO"]]="","",COUNT(B$2:B1714)+1)</f>
        <v>1617</v>
      </c>
      <c r="C1715" s="2" t="str">
        <f>INDEX(Sheet1!A:A,INDEX(Table1[NAMA BARANG "JOYKO"],MATCH(ROW()-2,Table1[1])))</f>
        <v>Whiteboard  WB-130</v>
      </c>
      <c r="D1715" s="2" t="str">
        <f t="shared" si="26"/>
        <v>C2:C1714</v>
      </c>
      <c r="E1715" s="2" t="str">
        <f ca="1">IF(_xlfn.IFNA(MATCH(Table1[[#This Row],[2]],INDIRECT(Table1[[#This Row],[3]]),0),0)=0,INDEX(Table1[NAMA BARANG "JOYKO"],MATCH(ROW()-2,Table1[1])),"")</f>
        <v/>
      </c>
      <c r="F1715" s="2" t="str">
        <f ca="1">IF(Table1[4]="","",COUNT(F$2:F1714)+1)</f>
        <v/>
      </c>
      <c r="G1715" s="2" t="str">
        <f ca="1">CELL("FORMAT",Table1[7])</f>
        <v>G</v>
      </c>
      <c r="H1715" s="2"/>
      <c r="I1715" s="2"/>
      <c r="J1715" s="2"/>
    </row>
    <row r="1716" spans="1:10" x14ac:dyDescent="0.25">
      <c r="A1716" s="2">
        <f>IF(OR(Sheet1!A1716=Table1[[#Headers],[NAMA BARANG "JOYKO"]],Sheet1!A1716=""),"",ROW(Sheet1!A1716))</f>
        <v>1716</v>
      </c>
      <c r="B1716" s="2">
        <f>IF(Table1[[#This Row],[NAMA BARANG "JOYKO"]]="","",COUNT(B$2:B1715)+1)</f>
        <v>1618</v>
      </c>
      <c r="C1716" s="2" t="str">
        <f>INDEX(Sheet1!A:A,INDEX(Table1[NAMA BARANG "JOYKO"],MATCH(ROW()-2,Table1[1])))</f>
        <v>Whiteboard  WB-130</v>
      </c>
      <c r="D1716" s="2" t="str">
        <f t="shared" si="26"/>
        <v>C2:C1715</v>
      </c>
      <c r="E1716" s="2" t="str">
        <f ca="1">IF(_xlfn.IFNA(MATCH(Table1[[#This Row],[2]],INDIRECT(Table1[[#This Row],[3]]),0),0)=0,INDEX(Table1[NAMA BARANG "JOYKO"],MATCH(ROW()-2,Table1[1])),"")</f>
        <v/>
      </c>
      <c r="F1716" s="2" t="str">
        <f ca="1">IF(Table1[4]="","",COUNT(F$2:F1715)+1)</f>
        <v/>
      </c>
      <c r="G1716" s="2" t="str">
        <f ca="1">CELL("FORMAT",Table1[7])</f>
        <v>G</v>
      </c>
      <c r="H1716" s="2"/>
      <c r="I1716" s="2"/>
      <c r="J1716" s="2"/>
    </row>
    <row r="1717" spans="1:10" x14ac:dyDescent="0.25">
      <c r="A1717" s="2">
        <f>IF(OR(Sheet1!A1717=Table1[[#Headers],[NAMA BARANG "JOYKO"]],Sheet1!A1717=""),"",ROW(Sheet1!A1717))</f>
        <v>1717</v>
      </c>
      <c r="B1717" s="2">
        <f>IF(Table1[[#This Row],[NAMA BARANG "JOYKO"]]="","",COUNT(B$2:B1716)+1)</f>
        <v>1619</v>
      </c>
      <c r="C1717" s="2" t="str">
        <f>INDEX(Sheet1!A:A,INDEX(Table1[NAMA BARANG "JOYKO"],MATCH(ROW()-2,Table1[1])))</f>
        <v>Whiteboard  WB-130</v>
      </c>
      <c r="D1717" s="2" t="str">
        <f t="shared" si="26"/>
        <v>C2:C1716</v>
      </c>
      <c r="E1717" s="2" t="str">
        <f ca="1">IF(_xlfn.IFNA(MATCH(Table1[[#This Row],[2]],INDIRECT(Table1[[#This Row],[3]]),0),0)=0,INDEX(Table1[NAMA BARANG "JOYKO"],MATCH(ROW()-2,Table1[1])),"")</f>
        <v/>
      </c>
      <c r="F1717" s="2" t="str">
        <f ca="1">IF(Table1[4]="","",COUNT(F$2:F1716)+1)</f>
        <v/>
      </c>
      <c r="G1717" s="2" t="str">
        <f ca="1">CELL("FORMAT",Table1[7])</f>
        <v>G</v>
      </c>
      <c r="H1717" s="2"/>
      <c r="I1717" s="2"/>
      <c r="J1717" s="2"/>
    </row>
    <row r="1718" spans="1:10" x14ac:dyDescent="0.25">
      <c r="A1718" s="2">
        <f>IF(OR(Sheet1!A1718=Table1[[#Headers],[NAMA BARANG "JOYKO"]],Sheet1!A1718=""),"",ROW(Sheet1!A1718))</f>
        <v>1718</v>
      </c>
      <c r="B1718" s="2">
        <f>IF(Table1[[#This Row],[NAMA BARANG "JOYKO"]]="","",COUNT(B$2:B1717)+1)</f>
        <v>1620</v>
      </c>
      <c r="C1718" s="2" t="str">
        <f>INDEX(Sheet1!A:A,INDEX(Table1[NAMA BARANG "JOYKO"],MATCH(ROW()-2,Table1[1])))</f>
        <v>Whiteboard  WB-130</v>
      </c>
      <c r="D1718" s="2" t="str">
        <f t="shared" si="26"/>
        <v>C2:C1717</v>
      </c>
      <c r="E1718" s="2" t="str">
        <f ca="1">IF(_xlfn.IFNA(MATCH(Table1[[#This Row],[2]],INDIRECT(Table1[[#This Row],[3]]),0),0)=0,INDEX(Table1[NAMA BARANG "JOYKO"],MATCH(ROW()-2,Table1[1])),"")</f>
        <v/>
      </c>
      <c r="F1718" s="2" t="str">
        <f ca="1">IF(Table1[4]="","",COUNT(F$2:F1717)+1)</f>
        <v/>
      </c>
      <c r="G1718" s="2" t="str">
        <f ca="1">CELL("FORMAT",Table1[7])</f>
        <v>G</v>
      </c>
      <c r="H1718" s="2"/>
      <c r="I1718" s="2"/>
      <c r="J1718" s="2"/>
    </row>
    <row r="1719" spans="1:10" x14ac:dyDescent="0.25">
      <c r="A1719" s="2">
        <f>IF(OR(Sheet1!A1719=Table1[[#Headers],[NAMA BARANG "JOYKO"]],Sheet1!A1719=""),"",ROW(Sheet1!A1719))</f>
        <v>1719</v>
      </c>
      <c r="B1719" s="2">
        <f>IF(Table1[[#This Row],[NAMA BARANG "JOYKO"]]="","",COUNT(B$2:B1718)+1)</f>
        <v>1621</v>
      </c>
      <c r="C1719" s="2" t="str">
        <f>INDEX(Sheet1!A:A,INDEX(Table1[NAMA BARANG "JOYKO"],MATCH(ROW()-2,Table1[1])))</f>
        <v>Whiteboard  WB-130</v>
      </c>
      <c r="D1719" s="2" t="str">
        <f t="shared" si="26"/>
        <v>C2:C1718</v>
      </c>
      <c r="E1719" s="2" t="str">
        <f ca="1">IF(_xlfn.IFNA(MATCH(Table1[[#This Row],[2]],INDIRECT(Table1[[#This Row],[3]]),0),0)=0,INDEX(Table1[NAMA BARANG "JOYKO"],MATCH(ROW()-2,Table1[1])),"")</f>
        <v/>
      </c>
      <c r="F1719" s="2" t="str">
        <f ca="1">IF(Table1[4]="","",COUNT(F$2:F1718)+1)</f>
        <v/>
      </c>
      <c r="G1719" s="2" t="str">
        <f ca="1">CELL("FORMAT",Table1[7])</f>
        <v>G</v>
      </c>
      <c r="H1719" s="2"/>
      <c r="I1719" s="2"/>
      <c r="J1719" s="2"/>
    </row>
    <row r="1720" spans="1:10" x14ac:dyDescent="0.25">
      <c r="A1720" s="2">
        <f>IF(OR(Sheet1!A1720=Table1[[#Headers],[NAMA BARANG "JOYKO"]],Sheet1!A1720=""),"",ROW(Sheet1!A1720))</f>
        <v>1720</v>
      </c>
      <c r="B1720" s="2">
        <f>IF(Table1[[#This Row],[NAMA BARANG "JOYKO"]]="","",COUNT(B$2:B1719)+1)</f>
        <v>1622</v>
      </c>
      <c r="C1720" s="2" t="str">
        <f>INDEX(Sheet1!A:A,INDEX(Table1[NAMA BARANG "JOYKO"],MATCH(ROW()-2,Table1[1])))</f>
        <v>Whiteboard  WB-130</v>
      </c>
      <c r="D1720" s="2" t="str">
        <f t="shared" si="26"/>
        <v>C2:C1719</v>
      </c>
      <c r="E1720" s="2" t="str">
        <f ca="1">IF(_xlfn.IFNA(MATCH(Table1[[#This Row],[2]],INDIRECT(Table1[[#This Row],[3]]),0),0)=0,INDEX(Table1[NAMA BARANG "JOYKO"],MATCH(ROW()-2,Table1[1])),"")</f>
        <v/>
      </c>
      <c r="F1720" s="2" t="str">
        <f ca="1">IF(Table1[4]="","",COUNT(F$2:F1719)+1)</f>
        <v/>
      </c>
      <c r="G1720" s="2" t="str">
        <f ca="1">CELL("FORMAT",Table1[7])</f>
        <v>G</v>
      </c>
      <c r="H1720" s="2"/>
      <c r="I1720" s="2"/>
      <c r="J1720" s="2"/>
    </row>
    <row r="1721" spans="1:10" x14ac:dyDescent="0.25">
      <c r="A1721" s="2">
        <f>IF(OR(Sheet1!A1721=Table1[[#Headers],[NAMA BARANG "JOYKO"]],Sheet1!A1721=""),"",ROW(Sheet1!A1721))</f>
        <v>1721</v>
      </c>
      <c r="B1721" s="2">
        <f>IF(Table1[[#This Row],[NAMA BARANG "JOYKO"]]="","",COUNT(B$2:B1720)+1)</f>
        <v>1623</v>
      </c>
      <c r="C1721" s="2" t="str">
        <f>INDEX(Sheet1!A:A,INDEX(Table1[NAMA BARANG "JOYKO"],MATCH(ROW()-2,Table1[1])))</f>
        <v>Whiteboard  WB-130</v>
      </c>
      <c r="D1721" s="2" t="str">
        <f t="shared" si="26"/>
        <v>C2:C1720</v>
      </c>
      <c r="E1721" s="2" t="str">
        <f ca="1">IF(_xlfn.IFNA(MATCH(Table1[[#This Row],[2]],INDIRECT(Table1[[#This Row],[3]]),0),0)=0,INDEX(Table1[NAMA BARANG "JOYKO"],MATCH(ROW()-2,Table1[1])),"")</f>
        <v/>
      </c>
      <c r="F1721" s="2" t="str">
        <f ca="1">IF(Table1[4]="","",COUNT(F$2:F1720)+1)</f>
        <v/>
      </c>
      <c r="G1721" s="2" t="str">
        <f ca="1">CELL("FORMAT",Table1[7])</f>
        <v>G</v>
      </c>
      <c r="H1721" s="2"/>
      <c r="I1721" s="2"/>
      <c r="J1721" s="2"/>
    </row>
    <row r="1722" spans="1:10" x14ac:dyDescent="0.25">
      <c r="A1722" s="2">
        <f>IF(OR(Sheet1!A1722=Table1[[#Headers],[NAMA BARANG "JOYKO"]],Sheet1!A1722=""),"",ROW(Sheet1!A1722))</f>
        <v>1722</v>
      </c>
      <c r="B1722" s="2">
        <f>IF(Table1[[#This Row],[NAMA BARANG "JOYKO"]]="","",COUNT(B$2:B1721)+1)</f>
        <v>1624</v>
      </c>
      <c r="C1722" s="2" t="str">
        <f>INDEX(Sheet1!A:A,INDEX(Table1[NAMA BARANG "JOYKO"],MATCH(ROW()-2,Table1[1])))</f>
        <v>Whiteboard  WB-130</v>
      </c>
      <c r="D1722" s="2" t="str">
        <f t="shared" si="26"/>
        <v>C2:C1721</v>
      </c>
      <c r="E1722" s="2" t="str">
        <f ca="1">IF(_xlfn.IFNA(MATCH(Table1[[#This Row],[2]],INDIRECT(Table1[[#This Row],[3]]),0),0)=0,INDEX(Table1[NAMA BARANG "JOYKO"],MATCH(ROW()-2,Table1[1])),"")</f>
        <v/>
      </c>
      <c r="F1722" s="2" t="str">
        <f ca="1">IF(Table1[4]="","",COUNT(F$2:F1721)+1)</f>
        <v/>
      </c>
      <c r="G1722" s="2" t="str">
        <f ca="1">CELL("FORMAT",Table1[7])</f>
        <v>G</v>
      </c>
      <c r="H1722" s="2"/>
      <c r="I1722" s="2"/>
      <c r="J1722" s="2"/>
    </row>
    <row r="1723" spans="1:10" x14ac:dyDescent="0.25">
      <c r="A1723" s="2">
        <f>IF(OR(Sheet1!A1723=Table1[[#Headers],[NAMA BARANG "JOYKO"]],Sheet1!A1723=""),"",ROW(Sheet1!A1723))</f>
        <v>1723</v>
      </c>
      <c r="B1723" s="2">
        <f>IF(Table1[[#This Row],[NAMA BARANG "JOYKO"]]="","",COUNT(B$2:B1722)+1)</f>
        <v>1625</v>
      </c>
      <c r="C1723" s="2" t="str">
        <f>INDEX(Sheet1!A:A,INDEX(Table1[NAMA BARANG "JOYKO"],MATCH(ROW()-2,Table1[1])))</f>
        <v>Whiteboard  WB-130</v>
      </c>
      <c r="D1723" s="2" t="str">
        <f t="shared" si="26"/>
        <v>C2:C1722</v>
      </c>
      <c r="E1723" s="2" t="str">
        <f ca="1">IF(_xlfn.IFNA(MATCH(Table1[[#This Row],[2]],INDIRECT(Table1[[#This Row],[3]]),0),0)=0,INDEX(Table1[NAMA BARANG "JOYKO"],MATCH(ROW()-2,Table1[1])),"")</f>
        <v/>
      </c>
      <c r="F1723" s="2" t="str">
        <f ca="1">IF(Table1[4]="","",COUNT(F$2:F1722)+1)</f>
        <v/>
      </c>
      <c r="G1723" s="2" t="str">
        <f ca="1">CELL("FORMAT",Table1[7])</f>
        <v>G</v>
      </c>
      <c r="H1723" s="2"/>
      <c r="I1723" s="2"/>
      <c r="J1723" s="2"/>
    </row>
    <row r="1724" spans="1:10" x14ac:dyDescent="0.25">
      <c r="A1724" s="2">
        <f>IF(OR(Sheet1!A1724=Table1[[#Headers],[NAMA BARANG "JOYKO"]],Sheet1!A1724=""),"",ROW(Sheet1!A1724))</f>
        <v>1724</v>
      </c>
      <c r="B1724" s="2">
        <f>IF(Table1[[#This Row],[NAMA BARANG "JOYKO"]]="","",COUNT(B$2:B1723)+1)</f>
        <v>1626</v>
      </c>
      <c r="C1724" s="2" t="str">
        <f>INDEX(Sheet1!A:A,INDEX(Table1[NAMA BARANG "JOYKO"],MATCH(ROW()-2,Table1[1])))</f>
        <v>Whiteboard  WB-130</v>
      </c>
      <c r="D1724" s="2" t="str">
        <f t="shared" si="26"/>
        <v>C2:C1723</v>
      </c>
      <c r="E1724" s="2" t="str">
        <f ca="1">IF(_xlfn.IFNA(MATCH(Table1[[#This Row],[2]],INDIRECT(Table1[[#This Row],[3]]),0),0)=0,INDEX(Table1[NAMA BARANG "JOYKO"],MATCH(ROW()-2,Table1[1])),"")</f>
        <v/>
      </c>
      <c r="F1724" s="2" t="str">
        <f ca="1">IF(Table1[4]="","",COUNT(F$2:F1723)+1)</f>
        <v/>
      </c>
      <c r="G1724" s="2" t="str">
        <f ca="1">CELL("FORMAT",Table1[7])</f>
        <v>G</v>
      </c>
      <c r="H1724" s="2"/>
      <c r="I1724" s="2"/>
      <c r="J1724" s="2"/>
    </row>
    <row r="1725" spans="1:10" x14ac:dyDescent="0.25">
      <c r="A1725" s="2">
        <f>IF(OR(Sheet1!A1725=Table1[[#Headers],[NAMA BARANG "JOYKO"]],Sheet1!A1725=""),"",ROW(Sheet1!A1725))</f>
        <v>1725</v>
      </c>
      <c r="B1725" s="2">
        <f>IF(Table1[[#This Row],[NAMA BARANG "JOYKO"]]="","",COUNT(B$2:B1724)+1)</f>
        <v>1627</v>
      </c>
      <c r="C1725" s="2" t="str">
        <f>INDEX(Sheet1!A:A,INDEX(Table1[NAMA BARANG "JOYKO"],MATCH(ROW()-2,Table1[1])))</f>
        <v>Whiteboard  WB-130</v>
      </c>
      <c r="D1725" s="2" t="str">
        <f t="shared" si="26"/>
        <v>C2:C1724</v>
      </c>
      <c r="E1725" s="2" t="str">
        <f ca="1">IF(_xlfn.IFNA(MATCH(Table1[[#This Row],[2]],INDIRECT(Table1[[#This Row],[3]]),0),0)=0,INDEX(Table1[NAMA BARANG "JOYKO"],MATCH(ROW()-2,Table1[1])),"")</f>
        <v/>
      </c>
      <c r="F1725" s="2" t="str">
        <f ca="1">IF(Table1[4]="","",COUNT(F$2:F1724)+1)</f>
        <v/>
      </c>
      <c r="G1725" s="2" t="str">
        <f ca="1">CELL("FORMAT",Table1[7])</f>
        <v>G</v>
      </c>
      <c r="H1725" s="2"/>
      <c r="I1725" s="2"/>
      <c r="J1725" s="2"/>
    </row>
    <row r="1726" spans="1:10" x14ac:dyDescent="0.25">
      <c r="A1726" s="2">
        <f>IF(OR(Sheet1!A1726=Table1[[#Headers],[NAMA BARANG "JOYKO"]],Sheet1!A1726=""),"",ROW(Sheet1!A1726))</f>
        <v>1726</v>
      </c>
      <c r="B1726" s="2">
        <f>IF(Table1[[#This Row],[NAMA BARANG "JOYKO"]]="","",COUNT(B$2:B1725)+1)</f>
        <v>1628</v>
      </c>
      <c r="C1726" s="2" t="str">
        <f>INDEX(Sheet1!A:A,INDEX(Table1[NAMA BARANG "JOYKO"],MATCH(ROW()-2,Table1[1])))</f>
        <v>Whiteboard  WB-130</v>
      </c>
      <c r="D1726" s="2" t="str">
        <f t="shared" si="26"/>
        <v>C2:C1725</v>
      </c>
      <c r="E1726" s="2" t="str">
        <f ca="1">IF(_xlfn.IFNA(MATCH(Table1[[#This Row],[2]],INDIRECT(Table1[[#This Row],[3]]),0),0)=0,INDEX(Table1[NAMA BARANG "JOYKO"],MATCH(ROW()-2,Table1[1])),"")</f>
        <v/>
      </c>
      <c r="F1726" s="2" t="str">
        <f ca="1">IF(Table1[4]="","",COUNT(F$2:F1725)+1)</f>
        <v/>
      </c>
      <c r="G1726" s="2" t="str">
        <f ca="1">CELL("FORMAT",Table1[7])</f>
        <v>G</v>
      </c>
      <c r="H1726" s="2"/>
      <c r="I1726" s="2"/>
      <c r="J1726" s="2"/>
    </row>
    <row r="1727" spans="1:10" x14ac:dyDescent="0.25">
      <c r="A1727" s="2">
        <f>IF(OR(Sheet1!A1727=Table1[[#Headers],[NAMA BARANG "JOYKO"]],Sheet1!A1727=""),"",ROW(Sheet1!A1727))</f>
        <v>1727</v>
      </c>
      <c r="B1727" s="2">
        <f>IF(Table1[[#This Row],[NAMA BARANG "JOYKO"]]="","",COUNT(B$2:B1726)+1)</f>
        <v>1629</v>
      </c>
      <c r="C1727" s="2" t="str">
        <f>INDEX(Sheet1!A:A,INDEX(Table1[NAMA BARANG "JOYKO"],MATCH(ROW()-2,Table1[1])))</f>
        <v>Whiteboard  WB-130</v>
      </c>
      <c r="D1727" s="2" t="str">
        <f t="shared" si="26"/>
        <v>C2:C1726</v>
      </c>
      <c r="E1727" s="2" t="str">
        <f ca="1">IF(_xlfn.IFNA(MATCH(Table1[[#This Row],[2]],INDIRECT(Table1[[#This Row],[3]]),0),0)=0,INDEX(Table1[NAMA BARANG "JOYKO"],MATCH(ROW()-2,Table1[1])),"")</f>
        <v/>
      </c>
      <c r="F1727" s="2" t="str">
        <f ca="1">IF(Table1[4]="","",COUNT(F$2:F1726)+1)</f>
        <v/>
      </c>
      <c r="G1727" s="2" t="str">
        <f ca="1">CELL("FORMAT",Table1[7])</f>
        <v>G</v>
      </c>
      <c r="H1727" s="2"/>
      <c r="I1727" s="2"/>
      <c r="J1727" s="2"/>
    </row>
    <row r="1728" spans="1:10" x14ac:dyDescent="0.25">
      <c r="A1728" s="2">
        <f>IF(OR(Sheet1!A1728=Table1[[#Headers],[NAMA BARANG "JOYKO"]],Sheet1!A1728=""),"",ROW(Sheet1!A1728))</f>
        <v>1728</v>
      </c>
      <c r="B1728" s="2">
        <f>IF(Table1[[#This Row],[NAMA BARANG "JOYKO"]]="","",COUNT(B$2:B1727)+1)</f>
        <v>1630</v>
      </c>
      <c r="C1728" s="2" t="str">
        <f>INDEX(Sheet1!A:A,INDEX(Table1[NAMA BARANG "JOYKO"],MATCH(ROW()-2,Table1[1])))</f>
        <v>Whiteboard  WB-130</v>
      </c>
      <c r="D1728" s="2" t="str">
        <f t="shared" si="26"/>
        <v>C2:C1727</v>
      </c>
      <c r="E1728" s="2" t="str">
        <f ca="1">IF(_xlfn.IFNA(MATCH(Table1[[#This Row],[2]],INDIRECT(Table1[[#This Row],[3]]),0),0)=0,INDEX(Table1[NAMA BARANG "JOYKO"],MATCH(ROW()-2,Table1[1])),"")</f>
        <v/>
      </c>
      <c r="F1728" s="2" t="str">
        <f ca="1">IF(Table1[4]="","",COUNT(F$2:F1727)+1)</f>
        <v/>
      </c>
      <c r="G1728" s="2" t="str">
        <f ca="1">CELL("FORMAT",Table1[7])</f>
        <v>G</v>
      </c>
      <c r="H1728" s="2"/>
      <c r="I1728" s="2"/>
      <c r="J1728" s="2"/>
    </row>
    <row r="1729" spans="1:10" x14ac:dyDescent="0.25">
      <c r="A1729" s="2">
        <f>IF(OR(Sheet1!A1729=Table1[[#Headers],[NAMA BARANG "JOYKO"]],Sheet1!A1729=""),"",ROW(Sheet1!A1729))</f>
        <v>1729</v>
      </c>
      <c r="B1729" s="2">
        <f>IF(Table1[[#This Row],[NAMA BARANG "JOYKO"]]="","",COUNT(B$2:B1728)+1)</f>
        <v>1631</v>
      </c>
      <c r="C1729" s="2" t="str">
        <f>INDEX(Sheet1!A:A,INDEX(Table1[NAMA BARANG "JOYKO"],MATCH(ROW()-2,Table1[1])))</f>
        <v>Whiteboard  WB-130</v>
      </c>
      <c r="D1729" s="2" t="str">
        <f t="shared" si="26"/>
        <v>C2:C1728</v>
      </c>
      <c r="E1729" s="2" t="str">
        <f ca="1">IF(_xlfn.IFNA(MATCH(Table1[[#This Row],[2]],INDIRECT(Table1[[#This Row],[3]]),0),0)=0,INDEX(Table1[NAMA BARANG "JOYKO"],MATCH(ROW()-2,Table1[1])),"")</f>
        <v/>
      </c>
      <c r="F1729" s="2" t="str">
        <f ca="1">IF(Table1[4]="","",COUNT(F$2:F1728)+1)</f>
        <v/>
      </c>
      <c r="G1729" s="2" t="str">
        <f ca="1">CELL("FORMAT",Table1[7])</f>
        <v>G</v>
      </c>
      <c r="H1729" s="2"/>
      <c r="I1729" s="2"/>
      <c r="J1729" s="2"/>
    </row>
    <row r="1730" spans="1:10" x14ac:dyDescent="0.25">
      <c r="A1730" s="2">
        <f>IF(OR(Sheet1!A1730=Table1[[#Headers],[NAMA BARANG "JOYKO"]],Sheet1!A1730=""),"",ROW(Sheet1!A1730))</f>
        <v>1730</v>
      </c>
      <c r="B1730" s="2">
        <f>IF(Table1[[#This Row],[NAMA BARANG "JOYKO"]]="","",COUNT(B$2:B1729)+1)</f>
        <v>1632</v>
      </c>
      <c r="C1730" s="2" t="str">
        <f>INDEX(Sheet1!A:A,INDEX(Table1[NAMA BARANG "JOYKO"],MATCH(ROW()-2,Table1[1])))</f>
        <v>Whiteboard  WB-130</v>
      </c>
      <c r="D1730" s="2" t="str">
        <f t="shared" si="26"/>
        <v>C2:C1729</v>
      </c>
      <c r="E1730" s="2" t="str">
        <f ca="1">IF(_xlfn.IFNA(MATCH(Table1[[#This Row],[2]],INDIRECT(Table1[[#This Row],[3]]),0),0)=0,INDEX(Table1[NAMA BARANG "JOYKO"],MATCH(ROW()-2,Table1[1])),"")</f>
        <v/>
      </c>
      <c r="F1730" s="2" t="str">
        <f ca="1">IF(Table1[4]="","",COUNT(F$2:F1729)+1)</f>
        <v/>
      </c>
      <c r="G1730" s="2" t="str">
        <f ca="1">CELL("FORMAT",Table1[7])</f>
        <v>G</v>
      </c>
      <c r="H1730" s="2"/>
      <c r="I1730" s="2"/>
      <c r="J1730" s="2"/>
    </row>
    <row r="1731" spans="1:10" x14ac:dyDescent="0.25">
      <c r="A1731" s="2">
        <f>IF(OR(Sheet1!A1731=Table1[[#Headers],[NAMA BARANG "JOYKO"]],Sheet1!A1731=""),"",ROW(Sheet1!A1731))</f>
        <v>1731</v>
      </c>
      <c r="B1731" s="2">
        <f>IF(Table1[[#This Row],[NAMA BARANG "JOYKO"]]="","",COUNT(B$2:B1730)+1)</f>
        <v>1633</v>
      </c>
      <c r="C1731" s="2" t="str">
        <f>INDEX(Sheet1!A:A,INDEX(Table1[NAMA BARANG "JOYKO"],MATCH(ROW()-2,Table1[1])))</f>
        <v>Whiteboard  WB-130</v>
      </c>
      <c r="D1731" s="2" t="str">
        <f t="shared" ref="D1731:D1794" si="27">"C"&amp;2&amp;":C"&amp;ROW()-1</f>
        <v>C2:C1730</v>
      </c>
      <c r="E1731" s="2" t="str">
        <f ca="1">IF(_xlfn.IFNA(MATCH(Table1[[#This Row],[2]],INDIRECT(Table1[[#This Row],[3]]),0),0)=0,INDEX(Table1[NAMA BARANG "JOYKO"],MATCH(ROW()-2,Table1[1])),"")</f>
        <v/>
      </c>
      <c r="F1731" s="2" t="str">
        <f ca="1">IF(Table1[4]="","",COUNT(F$2:F1730)+1)</f>
        <v/>
      </c>
      <c r="G1731" s="2" t="str">
        <f ca="1">CELL("FORMAT",Table1[7])</f>
        <v>G</v>
      </c>
      <c r="H1731" s="2"/>
      <c r="I1731" s="2"/>
      <c r="J1731" s="2"/>
    </row>
    <row r="1732" spans="1:10" x14ac:dyDescent="0.25">
      <c r="A1732" s="2">
        <f>IF(OR(Sheet1!A1732=Table1[[#Headers],[NAMA BARANG "JOYKO"]],Sheet1!A1732=""),"",ROW(Sheet1!A1732))</f>
        <v>1732</v>
      </c>
      <c r="B1732" s="2">
        <f>IF(Table1[[#This Row],[NAMA BARANG "JOYKO"]]="","",COUNT(B$2:B1731)+1)</f>
        <v>1634</v>
      </c>
      <c r="C1732" s="2" t="str">
        <f>INDEX(Sheet1!A:A,INDEX(Table1[NAMA BARANG "JOYKO"],MATCH(ROW()-2,Table1[1])))</f>
        <v>Whiteboard  WB-130</v>
      </c>
      <c r="D1732" s="2" t="str">
        <f t="shared" si="27"/>
        <v>C2:C1731</v>
      </c>
      <c r="E1732" s="2" t="str">
        <f ca="1">IF(_xlfn.IFNA(MATCH(Table1[[#This Row],[2]],INDIRECT(Table1[[#This Row],[3]]),0),0)=0,INDEX(Table1[NAMA BARANG "JOYKO"],MATCH(ROW()-2,Table1[1])),"")</f>
        <v/>
      </c>
      <c r="F1732" s="2" t="str">
        <f ca="1">IF(Table1[4]="","",COUNT(F$2:F1731)+1)</f>
        <v/>
      </c>
      <c r="G1732" s="2" t="str">
        <f ca="1">CELL("FORMAT",Table1[7])</f>
        <v>G</v>
      </c>
      <c r="H1732" s="2"/>
      <c r="I1732" s="2"/>
      <c r="J1732" s="2"/>
    </row>
    <row r="1733" spans="1:10" x14ac:dyDescent="0.25">
      <c r="A1733" s="2">
        <f>IF(OR(Sheet1!A1733=Table1[[#Headers],[NAMA BARANG "JOYKO"]],Sheet1!A1733=""),"",ROW(Sheet1!A1733))</f>
        <v>1733</v>
      </c>
      <c r="B1733" s="2">
        <f>IF(Table1[[#This Row],[NAMA BARANG "JOYKO"]]="","",COUNT(B$2:B1732)+1)</f>
        <v>1635</v>
      </c>
      <c r="C1733" s="2" t="str">
        <f>INDEX(Sheet1!A:A,INDEX(Table1[NAMA BARANG "JOYKO"],MATCH(ROW()-2,Table1[1])))</f>
        <v>Whiteboard  WB-130</v>
      </c>
      <c r="D1733" s="2" t="str">
        <f t="shared" si="27"/>
        <v>C2:C1732</v>
      </c>
      <c r="E1733" s="2" t="str">
        <f ca="1">IF(_xlfn.IFNA(MATCH(Table1[[#This Row],[2]],INDIRECT(Table1[[#This Row],[3]]),0),0)=0,INDEX(Table1[NAMA BARANG "JOYKO"],MATCH(ROW()-2,Table1[1])),"")</f>
        <v/>
      </c>
      <c r="F1733" s="2" t="str">
        <f ca="1">IF(Table1[4]="","",COUNT(F$2:F1732)+1)</f>
        <v/>
      </c>
      <c r="G1733" s="2" t="str">
        <f ca="1">CELL("FORMAT",Table1[7])</f>
        <v>G</v>
      </c>
      <c r="H1733" s="2"/>
      <c r="I1733" s="2"/>
      <c r="J1733" s="2"/>
    </row>
    <row r="1734" spans="1:10" x14ac:dyDescent="0.25">
      <c r="A1734" s="2">
        <f>IF(OR(Sheet1!A1734=Table1[[#Headers],[NAMA BARANG "JOYKO"]],Sheet1!A1734=""),"",ROW(Sheet1!A1734))</f>
        <v>1734</v>
      </c>
      <c r="B1734" s="2">
        <f>IF(Table1[[#This Row],[NAMA BARANG "JOYKO"]]="","",COUNT(B$2:B1733)+1)</f>
        <v>1636</v>
      </c>
      <c r="C1734" s="2" t="str">
        <f>INDEX(Sheet1!A:A,INDEX(Table1[NAMA BARANG "JOYKO"],MATCH(ROW()-2,Table1[1])))</f>
        <v>Whiteboard  WB-130</v>
      </c>
      <c r="D1734" s="2" t="str">
        <f t="shared" si="27"/>
        <v>C2:C1733</v>
      </c>
      <c r="E1734" s="2" t="str">
        <f ca="1">IF(_xlfn.IFNA(MATCH(Table1[[#This Row],[2]],INDIRECT(Table1[[#This Row],[3]]),0),0)=0,INDEX(Table1[NAMA BARANG "JOYKO"],MATCH(ROW()-2,Table1[1])),"")</f>
        <v/>
      </c>
      <c r="F1734" s="2" t="str">
        <f ca="1">IF(Table1[4]="","",COUNT(F$2:F1733)+1)</f>
        <v/>
      </c>
      <c r="G1734" s="2" t="str">
        <f ca="1">CELL("FORMAT",Table1[7])</f>
        <v>G</v>
      </c>
      <c r="H1734" s="2"/>
      <c r="I1734" s="2"/>
      <c r="J1734" s="2"/>
    </row>
    <row r="1735" spans="1:10" x14ac:dyDescent="0.25">
      <c r="A1735" s="2">
        <f>IF(OR(Sheet1!A1735=Table1[[#Headers],[NAMA BARANG "JOYKO"]],Sheet1!A1735=""),"",ROW(Sheet1!A1735))</f>
        <v>1735</v>
      </c>
      <c r="B1735" s="2">
        <f>IF(Table1[[#This Row],[NAMA BARANG "JOYKO"]]="","",COUNT(B$2:B1734)+1)</f>
        <v>1637</v>
      </c>
      <c r="C1735" s="2" t="str">
        <f>INDEX(Sheet1!A:A,INDEX(Table1[NAMA BARANG "JOYKO"],MATCH(ROW()-2,Table1[1])))</f>
        <v>Whiteboard  WB-130</v>
      </c>
      <c r="D1735" s="2" t="str">
        <f t="shared" si="27"/>
        <v>C2:C1734</v>
      </c>
      <c r="E1735" s="2" t="str">
        <f ca="1">IF(_xlfn.IFNA(MATCH(Table1[[#This Row],[2]],INDIRECT(Table1[[#This Row],[3]]),0),0)=0,INDEX(Table1[NAMA BARANG "JOYKO"],MATCH(ROW()-2,Table1[1])),"")</f>
        <v/>
      </c>
      <c r="F1735" s="2" t="str">
        <f ca="1">IF(Table1[4]="","",COUNT(F$2:F1734)+1)</f>
        <v/>
      </c>
      <c r="G1735" s="2" t="str">
        <f ca="1">CELL("FORMAT",Table1[7])</f>
        <v>G</v>
      </c>
      <c r="H1735" s="2"/>
      <c r="I1735" s="2"/>
      <c r="J1735" s="2"/>
    </row>
    <row r="1736" spans="1:10" x14ac:dyDescent="0.25">
      <c r="A1736" s="2">
        <f>IF(OR(Sheet1!A1736=Table1[[#Headers],[NAMA BARANG "JOYKO"]],Sheet1!A1736=""),"",ROW(Sheet1!A1736))</f>
        <v>1736</v>
      </c>
      <c r="B1736" s="2">
        <f>IF(Table1[[#This Row],[NAMA BARANG "JOYKO"]]="","",COUNT(B$2:B1735)+1)</f>
        <v>1638</v>
      </c>
      <c r="C1736" s="2" t="str">
        <f>INDEX(Sheet1!A:A,INDEX(Table1[NAMA BARANG "JOYKO"],MATCH(ROW()-2,Table1[1])))</f>
        <v>Whiteboard  WB-130</v>
      </c>
      <c r="D1736" s="2" t="str">
        <f t="shared" si="27"/>
        <v>C2:C1735</v>
      </c>
      <c r="E1736" s="2" t="str">
        <f ca="1">IF(_xlfn.IFNA(MATCH(Table1[[#This Row],[2]],INDIRECT(Table1[[#This Row],[3]]),0),0)=0,INDEX(Table1[NAMA BARANG "JOYKO"],MATCH(ROW()-2,Table1[1])),"")</f>
        <v/>
      </c>
      <c r="F1736" s="2" t="str">
        <f ca="1">IF(Table1[4]="","",COUNT(F$2:F1735)+1)</f>
        <v/>
      </c>
      <c r="G1736" s="2" t="str">
        <f ca="1">CELL("FORMAT",Table1[7])</f>
        <v>G</v>
      </c>
      <c r="H1736" s="2"/>
      <c r="I1736" s="2"/>
      <c r="J1736" s="2"/>
    </row>
    <row r="1737" spans="1:10" x14ac:dyDescent="0.25">
      <c r="A1737" s="2">
        <f>IF(OR(Sheet1!A1737=Table1[[#Headers],[NAMA BARANG "JOYKO"]],Sheet1!A1737=""),"",ROW(Sheet1!A1737))</f>
        <v>1737</v>
      </c>
      <c r="B1737" s="2">
        <f>IF(Table1[[#This Row],[NAMA BARANG "JOYKO"]]="","",COUNT(B$2:B1736)+1)</f>
        <v>1639</v>
      </c>
      <c r="C1737" s="2" t="str">
        <f>INDEX(Sheet1!A:A,INDEX(Table1[NAMA BARANG "JOYKO"],MATCH(ROW()-2,Table1[1])))</f>
        <v>Whiteboard  WB-130</v>
      </c>
      <c r="D1737" s="2" t="str">
        <f t="shared" si="27"/>
        <v>C2:C1736</v>
      </c>
      <c r="E1737" s="2" t="str">
        <f ca="1">IF(_xlfn.IFNA(MATCH(Table1[[#This Row],[2]],INDIRECT(Table1[[#This Row],[3]]),0),0)=0,INDEX(Table1[NAMA BARANG "JOYKO"],MATCH(ROW()-2,Table1[1])),"")</f>
        <v/>
      </c>
      <c r="F1737" s="2" t="str">
        <f ca="1">IF(Table1[4]="","",COUNT(F$2:F1736)+1)</f>
        <v/>
      </c>
      <c r="G1737" s="2" t="str">
        <f ca="1">CELL("FORMAT",Table1[7])</f>
        <v>G</v>
      </c>
      <c r="H1737" s="2"/>
      <c r="I1737" s="2"/>
      <c r="J1737" s="2"/>
    </row>
    <row r="1738" spans="1:10" x14ac:dyDescent="0.25">
      <c r="A1738" s="2">
        <f>IF(OR(Sheet1!A1738=Table1[[#Headers],[NAMA BARANG "JOYKO"]],Sheet1!A1738=""),"",ROW(Sheet1!A1738))</f>
        <v>1738</v>
      </c>
      <c r="B1738" s="2">
        <f>IF(Table1[[#This Row],[NAMA BARANG "JOYKO"]]="","",COUNT(B$2:B1737)+1)</f>
        <v>1640</v>
      </c>
      <c r="C1738" s="2" t="str">
        <f>INDEX(Sheet1!A:A,INDEX(Table1[NAMA BARANG "JOYKO"],MATCH(ROW()-2,Table1[1])))</f>
        <v>Whiteboard  WB-130</v>
      </c>
      <c r="D1738" s="2" t="str">
        <f t="shared" si="27"/>
        <v>C2:C1737</v>
      </c>
      <c r="E1738" s="2" t="str">
        <f ca="1">IF(_xlfn.IFNA(MATCH(Table1[[#This Row],[2]],INDIRECT(Table1[[#This Row],[3]]),0),0)=0,INDEX(Table1[NAMA BARANG "JOYKO"],MATCH(ROW()-2,Table1[1])),"")</f>
        <v/>
      </c>
      <c r="F1738" s="2" t="str">
        <f ca="1">IF(Table1[4]="","",COUNT(F$2:F1737)+1)</f>
        <v/>
      </c>
      <c r="G1738" s="2" t="str">
        <f ca="1">CELL("FORMAT",Table1[7])</f>
        <v>G</v>
      </c>
      <c r="H1738" s="2"/>
      <c r="I1738" s="2"/>
      <c r="J1738" s="2"/>
    </row>
    <row r="1739" spans="1:10" x14ac:dyDescent="0.25">
      <c r="A1739" s="2">
        <f>IF(OR(Sheet1!A1739=Table1[[#Headers],[NAMA BARANG "JOYKO"]],Sheet1!A1739=""),"",ROW(Sheet1!A1739))</f>
        <v>1739</v>
      </c>
      <c r="B1739" s="2">
        <f>IF(Table1[[#This Row],[NAMA BARANG "JOYKO"]]="","",COUNT(B$2:B1738)+1)</f>
        <v>1641</v>
      </c>
      <c r="C1739" s="2" t="str">
        <f>INDEX(Sheet1!A:A,INDEX(Table1[NAMA BARANG "JOYKO"],MATCH(ROW()-2,Table1[1])))</f>
        <v>Whiteboard  WB-130</v>
      </c>
      <c r="D1739" s="2" t="str">
        <f t="shared" si="27"/>
        <v>C2:C1738</v>
      </c>
      <c r="E1739" s="2" t="str">
        <f ca="1">IF(_xlfn.IFNA(MATCH(Table1[[#This Row],[2]],INDIRECT(Table1[[#This Row],[3]]),0),0)=0,INDEX(Table1[NAMA BARANG "JOYKO"],MATCH(ROW()-2,Table1[1])),"")</f>
        <v/>
      </c>
      <c r="F1739" s="2" t="str">
        <f ca="1">IF(Table1[4]="","",COUNT(F$2:F1738)+1)</f>
        <v/>
      </c>
      <c r="G1739" s="2" t="str">
        <f ca="1">CELL("FORMAT",Table1[7])</f>
        <v>G</v>
      </c>
      <c r="H1739" s="2"/>
      <c r="I1739" s="2"/>
      <c r="J1739" s="2"/>
    </row>
    <row r="1740" spans="1:10" x14ac:dyDescent="0.25">
      <c r="A1740" s="2">
        <f>IF(OR(Sheet1!A1740=Table1[[#Headers],[NAMA BARANG "JOYKO"]],Sheet1!A1740=""),"",ROW(Sheet1!A1740))</f>
        <v>1740</v>
      </c>
      <c r="B1740" s="2">
        <f>IF(Table1[[#This Row],[NAMA BARANG "JOYKO"]]="","",COUNT(B$2:B1739)+1)</f>
        <v>1642</v>
      </c>
      <c r="C1740" s="2" t="str">
        <f>INDEX(Sheet1!A:A,INDEX(Table1[NAMA BARANG "JOYKO"],MATCH(ROW()-2,Table1[1])))</f>
        <v>Whiteboard  WB-130</v>
      </c>
      <c r="D1740" s="2" t="str">
        <f t="shared" si="27"/>
        <v>C2:C1739</v>
      </c>
      <c r="E1740" s="2" t="str">
        <f ca="1">IF(_xlfn.IFNA(MATCH(Table1[[#This Row],[2]],INDIRECT(Table1[[#This Row],[3]]),0),0)=0,INDEX(Table1[NAMA BARANG "JOYKO"],MATCH(ROW()-2,Table1[1])),"")</f>
        <v/>
      </c>
      <c r="F1740" s="2" t="str">
        <f ca="1">IF(Table1[4]="","",COUNT(F$2:F1739)+1)</f>
        <v/>
      </c>
      <c r="G1740" s="2" t="str">
        <f ca="1">CELL("FORMAT",Table1[7])</f>
        <v>G</v>
      </c>
      <c r="H1740" s="2"/>
      <c r="I1740" s="2"/>
      <c r="J1740" s="2"/>
    </row>
    <row r="1741" spans="1:10" x14ac:dyDescent="0.25">
      <c r="A1741" s="2">
        <f>IF(OR(Sheet1!A1741=Table1[[#Headers],[NAMA BARANG "JOYKO"]],Sheet1!A1741=""),"",ROW(Sheet1!A1741))</f>
        <v>1741</v>
      </c>
      <c r="B1741" s="2">
        <f>IF(Table1[[#This Row],[NAMA BARANG "JOYKO"]]="","",COUNT(B$2:B1740)+1)</f>
        <v>1643</v>
      </c>
      <c r="C1741" s="2" t="str">
        <f>INDEX(Sheet1!A:A,INDEX(Table1[NAMA BARANG "JOYKO"],MATCH(ROW()-2,Table1[1])))</f>
        <v>Whiteboard  WB-130</v>
      </c>
      <c r="D1741" s="2" t="str">
        <f t="shared" si="27"/>
        <v>C2:C1740</v>
      </c>
      <c r="E1741" s="2" t="str">
        <f ca="1">IF(_xlfn.IFNA(MATCH(Table1[[#This Row],[2]],INDIRECT(Table1[[#This Row],[3]]),0),0)=0,INDEX(Table1[NAMA BARANG "JOYKO"],MATCH(ROW()-2,Table1[1])),"")</f>
        <v/>
      </c>
      <c r="F1741" s="2" t="str">
        <f ca="1">IF(Table1[4]="","",COUNT(F$2:F1740)+1)</f>
        <v/>
      </c>
      <c r="G1741" s="2" t="str">
        <f ca="1">CELL("FORMAT",Table1[7])</f>
        <v>G</v>
      </c>
      <c r="H1741" s="2"/>
      <c r="I1741" s="2"/>
      <c r="J1741" s="2"/>
    </row>
    <row r="1742" spans="1:10" x14ac:dyDescent="0.25">
      <c r="A1742" s="2">
        <f>IF(OR(Sheet1!A1742=Table1[[#Headers],[NAMA BARANG "JOYKO"]],Sheet1!A1742=""),"",ROW(Sheet1!A1742))</f>
        <v>1742</v>
      </c>
      <c r="B1742" s="2">
        <f>IF(Table1[[#This Row],[NAMA BARANG "JOYKO"]]="","",COUNT(B$2:B1741)+1)</f>
        <v>1644</v>
      </c>
      <c r="C1742" s="2" t="str">
        <f>INDEX(Sheet1!A:A,INDEX(Table1[NAMA BARANG "JOYKO"],MATCH(ROW()-2,Table1[1])))</f>
        <v>Whiteboard  WB-130</v>
      </c>
      <c r="D1742" s="2" t="str">
        <f t="shared" si="27"/>
        <v>C2:C1741</v>
      </c>
      <c r="E1742" s="2" t="str">
        <f ca="1">IF(_xlfn.IFNA(MATCH(Table1[[#This Row],[2]],INDIRECT(Table1[[#This Row],[3]]),0),0)=0,INDEX(Table1[NAMA BARANG "JOYKO"],MATCH(ROW()-2,Table1[1])),"")</f>
        <v/>
      </c>
      <c r="F1742" s="2" t="str">
        <f ca="1">IF(Table1[4]="","",COUNT(F$2:F1741)+1)</f>
        <v/>
      </c>
      <c r="G1742" s="2" t="str">
        <f ca="1">CELL("FORMAT",Table1[7])</f>
        <v>G</v>
      </c>
      <c r="H1742" s="2"/>
      <c r="I1742" s="2"/>
      <c r="J1742" s="2"/>
    </row>
    <row r="1743" spans="1:10" x14ac:dyDescent="0.25">
      <c r="A1743" s="2">
        <f>IF(OR(Sheet1!A1743=Table1[[#Headers],[NAMA BARANG "JOYKO"]],Sheet1!A1743=""),"",ROW(Sheet1!A1743))</f>
        <v>1743</v>
      </c>
      <c r="B1743" s="2">
        <f>IF(Table1[[#This Row],[NAMA BARANG "JOYKO"]]="","",COUNT(B$2:B1742)+1)</f>
        <v>1645</v>
      </c>
      <c r="C1743" s="2" t="str">
        <f>INDEX(Sheet1!A:A,INDEX(Table1[NAMA BARANG "JOYKO"],MATCH(ROW()-2,Table1[1])))</f>
        <v>Whiteboard  WB-130</v>
      </c>
      <c r="D1743" s="2" t="str">
        <f t="shared" si="27"/>
        <v>C2:C1742</v>
      </c>
      <c r="E1743" s="2" t="str">
        <f ca="1">IF(_xlfn.IFNA(MATCH(Table1[[#This Row],[2]],INDIRECT(Table1[[#This Row],[3]]),0),0)=0,INDEX(Table1[NAMA BARANG "JOYKO"],MATCH(ROW()-2,Table1[1])),"")</f>
        <v/>
      </c>
      <c r="F1743" s="2" t="str">
        <f ca="1">IF(Table1[4]="","",COUNT(F$2:F1742)+1)</f>
        <v/>
      </c>
      <c r="G1743" s="2" t="str">
        <f ca="1">CELL("FORMAT",Table1[7])</f>
        <v>G</v>
      </c>
      <c r="H1743" s="2"/>
      <c r="I1743" s="2"/>
      <c r="J1743" s="2"/>
    </row>
    <row r="1744" spans="1:10" x14ac:dyDescent="0.25">
      <c r="A1744" s="2">
        <f>IF(OR(Sheet1!A1744=Table1[[#Headers],[NAMA BARANG "JOYKO"]],Sheet1!A1744=""),"",ROW(Sheet1!A1744))</f>
        <v>1744</v>
      </c>
      <c r="B1744" s="2">
        <f>IF(Table1[[#This Row],[NAMA BARANG "JOYKO"]]="","",COUNT(B$2:B1743)+1)</f>
        <v>1646</v>
      </c>
      <c r="C1744" s="2" t="str">
        <f>INDEX(Sheet1!A:A,INDEX(Table1[NAMA BARANG "JOYKO"],MATCH(ROW()-2,Table1[1])))</f>
        <v>Whiteboard  WB-130</v>
      </c>
      <c r="D1744" s="2" t="str">
        <f t="shared" si="27"/>
        <v>C2:C1743</v>
      </c>
      <c r="E1744" s="2" t="str">
        <f ca="1">IF(_xlfn.IFNA(MATCH(Table1[[#This Row],[2]],INDIRECT(Table1[[#This Row],[3]]),0),0)=0,INDEX(Table1[NAMA BARANG "JOYKO"],MATCH(ROW()-2,Table1[1])),"")</f>
        <v/>
      </c>
      <c r="F1744" s="2" t="str">
        <f ca="1">IF(Table1[4]="","",COUNT(F$2:F1743)+1)</f>
        <v/>
      </c>
      <c r="G1744" s="2" t="str">
        <f ca="1">CELL("FORMAT",Table1[7])</f>
        <v>G</v>
      </c>
      <c r="H1744" s="2"/>
      <c r="I1744" s="2"/>
      <c r="J1744" s="2"/>
    </row>
    <row r="1745" spans="1:10" x14ac:dyDescent="0.25">
      <c r="A1745" s="2">
        <f>IF(OR(Sheet1!A1745=Table1[[#Headers],[NAMA BARANG "JOYKO"]],Sheet1!A1745=""),"",ROW(Sheet1!A1745))</f>
        <v>1745</v>
      </c>
      <c r="B1745" s="2">
        <f>IF(Table1[[#This Row],[NAMA BARANG "JOYKO"]]="","",COUNT(B$2:B1744)+1)</f>
        <v>1647</v>
      </c>
      <c r="C1745" s="2" t="str">
        <f>INDEX(Sheet1!A:A,INDEX(Table1[NAMA BARANG "JOYKO"],MATCH(ROW()-2,Table1[1])))</f>
        <v>Whiteboard  WB-130</v>
      </c>
      <c r="D1745" s="2" t="str">
        <f t="shared" si="27"/>
        <v>C2:C1744</v>
      </c>
      <c r="E1745" s="2" t="str">
        <f ca="1">IF(_xlfn.IFNA(MATCH(Table1[[#This Row],[2]],INDIRECT(Table1[[#This Row],[3]]),0),0)=0,INDEX(Table1[NAMA BARANG "JOYKO"],MATCH(ROW()-2,Table1[1])),"")</f>
        <v/>
      </c>
      <c r="F1745" s="2" t="str">
        <f ca="1">IF(Table1[4]="","",COUNT(F$2:F1744)+1)</f>
        <v/>
      </c>
      <c r="G1745" s="2" t="str">
        <f ca="1">CELL("FORMAT",Table1[7])</f>
        <v>G</v>
      </c>
      <c r="H1745" s="2"/>
      <c r="I1745" s="2"/>
      <c r="J1745" s="2"/>
    </row>
    <row r="1746" spans="1:10" x14ac:dyDescent="0.25">
      <c r="A1746" s="2">
        <f>IF(OR(Sheet1!A1746=Table1[[#Headers],[NAMA BARANG "JOYKO"]],Sheet1!A1746=""),"",ROW(Sheet1!A1746))</f>
        <v>1746</v>
      </c>
      <c r="B1746" s="2">
        <f>IF(Table1[[#This Row],[NAMA BARANG "JOYKO"]]="","",COUNT(B$2:B1745)+1)</f>
        <v>1648</v>
      </c>
      <c r="C1746" s="2" t="str">
        <f>INDEX(Sheet1!A:A,INDEX(Table1[NAMA BARANG "JOYKO"],MATCH(ROW()-2,Table1[1])))</f>
        <v>Whiteboard  WB-130</v>
      </c>
      <c r="D1746" s="2" t="str">
        <f t="shared" si="27"/>
        <v>C2:C1745</v>
      </c>
      <c r="E1746" s="2" t="str">
        <f ca="1">IF(_xlfn.IFNA(MATCH(Table1[[#This Row],[2]],INDIRECT(Table1[[#This Row],[3]]),0),0)=0,INDEX(Table1[NAMA BARANG "JOYKO"],MATCH(ROW()-2,Table1[1])),"")</f>
        <v/>
      </c>
      <c r="F1746" s="2" t="str">
        <f ca="1">IF(Table1[4]="","",COUNT(F$2:F1745)+1)</f>
        <v/>
      </c>
      <c r="G1746" s="2" t="str">
        <f ca="1">CELL("FORMAT",Table1[7])</f>
        <v>G</v>
      </c>
      <c r="H1746" s="2"/>
      <c r="I1746" s="2"/>
      <c r="J1746" s="2"/>
    </row>
    <row r="1747" spans="1:10" x14ac:dyDescent="0.25">
      <c r="A1747" s="2">
        <f>IF(OR(Sheet1!A1747=Table1[[#Headers],[NAMA BARANG "JOYKO"]],Sheet1!A1747=""),"",ROW(Sheet1!A1747))</f>
        <v>1747</v>
      </c>
      <c r="B1747" s="2">
        <f>IF(Table1[[#This Row],[NAMA BARANG "JOYKO"]]="","",COUNT(B$2:B1746)+1)</f>
        <v>1649</v>
      </c>
      <c r="C1747" s="2" t="str">
        <f>INDEX(Sheet1!A:A,INDEX(Table1[NAMA BARANG "JOYKO"],MATCH(ROW()-2,Table1[1])))</f>
        <v>Whiteboard  WB-130</v>
      </c>
      <c r="D1747" s="2" t="str">
        <f t="shared" si="27"/>
        <v>C2:C1746</v>
      </c>
      <c r="E1747" s="2" t="str">
        <f ca="1">IF(_xlfn.IFNA(MATCH(Table1[[#This Row],[2]],INDIRECT(Table1[[#This Row],[3]]),0),0)=0,INDEX(Table1[NAMA BARANG "JOYKO"],MATCH(ROW()-2,Table1[1])),"")</f>
        <v/>
      </c>
      <c r="F1747" s="2" t="str">
        <f ca="1">IF(Table1[4]="","",COUNT(F$2:F1746)+1)</f>
        <v/>
      </c>
      <c r="G1747" s="2" t="str">
        <f ca="1">CELL("FORMAT",Table1[7])</f>
        <v>G</v>
      </c>
      <c r="H1747" s="2"/>
      <c r="I1747" s="2"/>
      <c r="J1747" s="2"/>
    </row>
    <row r="1748" spans="1:10" x14ac:dyDescent="0.25">
      <c r="A1748" s="2">
        <f>IF(OR(Sheet1!A1748=Table1[[#Headers],[NAMA BARANG "JOYKO"]],Sheet1!A1748=""),"",ROW(Sheet1!A1748))</f>
        <v>1748</v>
      </c>
      <c r="B1748" s="2">
        <f>IF(Table1[[#This Row],[NAMA BARANG "JOYKO"]]="","",COUNT(B$2:B1747)+1)</f>
        <v>1650</v>
      </c>
      <c r="C1748" s="2" t="str">
        <f>INDEX(Sheet1!A:A,INDEX(Table1[NAMA BARANG "JOYKO"],MATCH(ROW()-2,Table1[1])))</f>
        <v>Whiteboard  WB-130</v>
      </c>
      <c r="D1748" s="2" t="str">
        <f t="shared" si="27"/>
        <v>C2:C1747</v>
      </c>
      <c r="E1748" s="2" t="str">
        <f ca="1">IF(_xlfn.IFNA(MATCH(Table1[[#This Row],[2]],INDIRECT(Table1[[#This Row],[3]]),0),0)=0,INDEX(Table1[NAMA BARANG "JOYKO"],MATCH(ROW()-2,Table1[1])),"")</f>
        <v/>
      </c>
      <c r="F1748" s="2" t="str">
        <f ca="1">IF(Table1[4]="","",COUNT(F$2:F1747)+1)</f>
        <v/>
      </c>
      <c r="G1748" s="2" t="str">
        <f ca="1">CELL("FORMAT",Table1[7])</f>
        <v>G</v>
      </c>
      <c r="H1748" s="2"/>
      <c r="I1748" s="2"/>
      <c r="J1748" s="2"/>
    </row>
    <row r="1749" spans="1:10" x14ac:dyDescent="0.25">
      <c r="A1749" s="2">
        <f>IF(OR(Sheet1!A1749=Table1[[#Headers],[NAMA BARANG "JOYKO"]],Sheet1!A1749=""),"",ROW(Sheet1!A1749))</f>
        <v>1749</v>
      </c>
      <c r="B1749" s="2">
        <f>IF(Table1[[#This Row],[NAMA BARANG "JOYKO"]]="","",COUNT(B$2:B1748)+1)</f>
        <v>1651</v>
      </c>
      <c r="C1749" s="2" t="str">
        <f>INDEX(Sheet1!A:A,INDEX(Table1[NAMA BARANG "JOYKO"],MATCH(ROW()-2,Table1[1])))</f>
        <v>Whiteboard  WB-130</v>
      </c>
      <c r="D1749" s="2" t="str">
        <f t="shared" si="27"/>
        <v>C2:C1748</v>
      </c>
      <c r="E1749" s="2" t="str">
        <f ca="1">IF(_xlfn.IFNA(MATCH(Table1[[#This Row],[2]],INDIRECT(Table1[[#This Row],[3]]),0),0)=0,INDEX(Table1[NAMA BARANG "JOYKO"],MATCH(ROW()-2,Table1[1])),"")</f>
        <v/>
      </c>
      <c r="F1749" s="2" t="str">
        <f ca="1">IF(Table1[4]="","",COUNT(F$2:F1748)+1)</f>
        <v/>
      </c>
      <c r="G1749" s="2" t="str">
        <f ca="1">CELL("FORMAT",Table1[7])</f>
        <v>G</v>
      </c>
      <c r="H1749" s="2"/>
      <c r="I1749" s="2"/>
      <c r="J1749" s="2"/>
    </row>
    <row r="1750" spans="1:10" x14ac:dyDescent="0.25">
      <c r="A1750" s="2">
        <f>IF(OR(Sheet1!A1750=Table1[[#Headers],[NAMA BARANG "JOYKO"]],Sheet1!A1750=""),"",ROW(Sheet1!A1750))</f>
        <v>1750</v>
      </c>
      <c r="B1750" s="2">
        <f>IF(Table1[[#This Row],[NAMA BARANG "JOYKO"]]="","",COUNT(B$2:B1749)+1)</f>
        <v>1652</v>
      </c>
      <c r="C1750" s="2" t="str">
        <f>INDEX(Sheet1!A:A,INDEX(Table1[NAMA BARANG "JOYKO"],MATCH(ROW()-2,Table1[1])))</f>
        <v>Whiteboard  WB-130</v>
      </c>
      <c r="D1750" s="2" t="str">
        <f t="shared" si="27"/>
        <v>C2:C1749</v>
      </c>
      <c r="E1750" s="2" t="str">
        <f ca="1">IF(_xlfn.IFNA(MATCH(Table1[[#This Row],[2]],INDIRECT(Table1[[#This Row],[3]]),0),0)=0,INDEX(Table1[NAMA BARANG "JOYKO"],MATCH(ROW()-2,Table1[1])),"")</f>
        <v/>
      </c>
      <c r="F1750" s="2" t="str">
        <f ca="1">IF(Table1[4]="","",COUNT(F$2:F1749)+1)</f>
        <v/>
      </c>
      <c r="G1750" s="2" t="str">
        <f ca="1">CELL("FORMAT",Table1[7])</f>
        <v>G</v>
      </c>
      <c r="H1750" s="2"/>
      <c r="I1750" s="2"/>
      <c r="J1750" s="2"/>
    </row>
    <row r="1751" spans="1:10" x14ac:dyDescent="0.25">
      <c r="A1751" s="2">
        <f>IF(OR(Sheet1!A1751=Table1[[#Headers],[NAMA BARANG "JOYKO"]],Sheet1!A1751=""),"",ROW(Sheet1!A1751))</f>
        <v>1751</v>
      </c>
      <c r="B1751" s="2">
        <f>IF(Table1[[#This Row],[NAMA BARANG "JOYKO"]]="","",COUNT(B$2:B1750)+1)</f>
        <v>1653</v>
      </c>
      <c r="C1751" s="2" t="str">
        <f>INDEX(Sheet1!A:A,INDEX(Table1[NAMA BARANG "JOYKO"],MATCH(ROW()-2,Table1[1])))</f>
        <v>Whiteboard  WB-130</v>
      </c>
      <c r="D1751" s="2" t="str">
        <f t="shared" si="27"/>
        <v>C2:C1750</v>
      </c>
      <c r="E1751" s="2" t="str">
        <f ca="1">IF(_xlfn.IFNA(MATCH(Table1[[#This Row],[2]],INDIRECT(Table1[[#This Row],[3]]),0),0)=0,INDEX(Table1[NAMA BARANG "JOYKO"],MATCH(ROW()-2,Table1[1])),"")</f>
        <v/>
      </c>
      <c r="F1751" s="2" t="str">
        <f ca="1">IF(Table1[4]="","",COUNT(F$2:F1750)+1)</f>
        <v/>
      </c>
      <c r="G1751" s="2" t="str">
        <f ca="1">CELL("FORMAT",Table1[7])</f>
        <v>G</v>
      </c>
      <c r="H1751" s="2"/>
      <c r="I1751" s="2"/>
      <c r="J1751" s="2"/>
    </row>
    <row r="1752" spans="1:10" x14ac:dyDescent="0.25">
      <c r="A1752" s="2">
        <f>IF(OR(Sheet1!A1752=Table1[[#Headers],[NAMA BARANG "JOYKO"]],Sheet1!A1752=""),"",ROW(Sheet1!A1752))</f>
        <v>1752</v>
      </c>
      <c r="B1752" s="2">
        <f>IF(Table1[[#This Row],[NAMA BARANG "JOYKO"]]="","",COUNT(B$2:B1751)+1)</f>
        <v>1654</v>
      </c>
      <c r="C1752" s="2" t="str">
        <f>INDEX(Sheet1!A:A,INDEX(Table1[NAMA BARANG "JOYKO"],MATCH(ROW()-2,Table1[1])))</f>
        <v>Whiteboard  WB-130</v>
      </c>
      <c r="D1752" s="2" t="str">
        <f t="shared" si="27"/>
        <v>C2:C1751</v>
      </c>
      <c r="E1752" s="2" t="str">
        <f ca="1">IF(_xlfn.IFNA(MATCH(Table1[[#This Row],[2]],INDIRECT(Table1[[#This Row],[3]]),0),0)=0,INDEX(Table1[NAMA BARANG "JOYKO"],MATCH(ROW()-2,Table1[1])),"")</f>
        <v/>
      </c>
      <c r="F1752" s="2" t="str">
        <f ca="1">IF(Table1[4]="","",COUNT(F$2:F1751)+1)</f>
        <v/>
      </c>
      <c r="G1752" s="2" t="str">
        <f ca="1">CELL("FORMAT",Table1[7])</f>
        <v>G</v>
      </c>
      <c r="H1752" s="2"/>
      <c r="I1752" s="2"/>
      <c r="J1752" s="2"/>
    </row>
    <row r="1753" spans="1:10" x14ac:dyDescent="0.25">
      <c r="A1753" s="2">
        <f>IF(OR(Sheet1!A1753=Table1[[#Headers],[NAMA BARANG "JOYKO"]],Sheet1!A1753=""),"",ROW(Sheet1!A1753))</f>
        <v>1753</v>
      </c>
      <c r="B1753" s="2">
        <f>IF(Table1[[#This Row],[NAMA BARANG "JOYKO"]]="","",COUNT(B$2:B1752)+1)</f>
        <v>1655</v>
      </c>
      <c r="C1753" s="2" t="str">
        <f>INDEX(Sheet1!A:A,INDEX(Table1[NAMA BARANG "JOYKO"],MATCH(ROW()-2,Table1[1])))</f>
        <v>Whiteboard  WB-130</v>
      </c>
      <c r="D1753" s="2" t="str">
        <f t="shared" si="27"/>
        <v>C2:C1752</v>
      </c>
      <c r="E1753" s="2" t="str">
        <f ca="1">IF(_xlfn.IFNA(MATCH(Table1[[#This Row],[2]],INDIRECT(Table1[[#This Row],[3]]),0),0)=0,INDEX(Table1[NAMA BARANG "JOYKO"],MATCH(ROW()-2,Table1[1])),"")</f>
        <v/>
      </c>
      <c r="F1753" s="2" t="str">
        <f ca="1">IF(Table1[4]="","",COUNT(F$2:F1752)+1)</f>
        <v/>
      </c>
      <c r="G1753" s="2" t="str">
        <f ca="1">CELL("FORMAT",Table1[7])</f>
        <v>G</v>
      </c>
      <c r="H1753" s="2"/>
      <c r="I1753" s="2"/>
      <c r="J1753" s="2"/>
    </row>
    <row r="1754" spans="1:10" x14ac:dyDescent="0.25">
      <c r="A1754" s="2">
        <f>IF(OR(Sheet1!A1754=Table1[[#Headers],[NAMA BARANG "JOYKO"]],Sheet1!A1754=""),"",ROW(Sheet1!A1754))</f>
        <v>1754</v>
      </c>
      <c r="B1754" s="2">
        <f>IF(Table1[[#This Row],[NAMA BARANG "JOYKO"]]="","",COUNT(B$2:B1753)+1)</f>
        <v>1656</v>
      </c>
      <c r="C1754" s="2" t="str">
        <f>INDEX(Sheet1!A:A,INDEX(Table1[NAMA BARANG "JOYKO"],MATCH(ROW()-2,Table1[1])))</f>
        <v>Whiteboard  WB-130</v>
      </c>
      <c r="D1754" s="2" t="str">
        <f t="shared" si="27"/>
        <v>C2:C1753</v>
      </c>
      <c r="E1754" s="2" t="str">
        <f ca="1">IF(_xlfn.IFNA(MATCH(Table1[[#This Row],[2]],INDIRECT(Table1[[#This Row],[3]]),0),0)=0,INDEX(Table1[NAMA BARANG "JOYKO"],MATCH(ROW()-2,Table1[1])),"")</f>
        <v/>
      </c>
      <c r="F1754" s="2" t="str">
        <f ca="1">IF(Table1[4]="","",COUNT(F$2:F1753)+1)</f>
        <v/>
      </c>
      <c r="G1754" s="2" t="str">
        <f ca="1">CELL("FORMAT",Table1[7])</f>
        <v>G</v>
      </c>
      <c r="H1754" s="2"/>
      <c r="I1754" s="2"/>
      <c r="J1754" s="2"/>
    </row>
    <row r="1755" spans="1:10" x14ac:dyDescent="0.25">
      <c r="A1755" s="2">
        <f>IF(OR(Sheet1!A1755=Table1[[#Headers],[NAMA BARANG "JOYKO"]],Sheet1!A1755=""),"",ROW(Sheet1!A1755))</f>
        <v>1755</v>
      </c>
      <c r="B1755" s="2">
        <f>IF(Table1[[#This Row],[NAMA BARANG "JOYKO"]]="","",COUNT(B$2:B1754)+1)</f>
        <v>1657</v>
      </c>
      <c r="C1755" s="2" t="str">
        <f>INDEX(Sheet1!A:A,INDEX(Table1[NAMA BARANG "JOYKO"],MATCH(ROW()-2,Table1[1])))</f>
        <v>Whiteboard  WB-130</v>
      </c>
      <c r="D1755" s="2" t="str">
        <f t="shared" si="27"/>
        <v>C2:C1754</v>
      </c>
      <c r="E1755" s="2" t="str">
        <f ca="1">IF(_xlfn.IFNA(MATCH(Table1[[#This Row],[2]],INDIRECT(Table1[[#This Row],[3]]),0),0)=0,INDEX(Table1[NAMA BARANG "JOYKO"],MATCH(ROW()-2,Table1[1])),"")</f>
        <v/>
      </c>
      <c r="F1755" s="2" t="str">
        <f ca="1">IF(Table1[4]="","",COUNT(F$2:F1754)+1)</f>
        <v/>
      </c>
      <c r="G1755" s="2" t="str">
        <f ca="1">CELL("FORMAT",Table1[7])</f>
        <v>G</v>
      </c>
      <c r="H1755" s="2"/>
      <c r="I1755" s="2"/>
      <c r="J1755" s="2"/>
    </row>
    <row r="1756" spans="1:10" x14ac:dyDescent="0.25">
      <c r="A1756" s="2">
        <f>IF(OR(Sheet1!A1756=Table1[[#Headers],[NAMA BARANG "JOYKO"]],Sheet1!A1756=""),"",ROW(Sheet1!A1756))</f>
        <v>1756</v>
      </c>
      <c r="B1756" s="2">
        <f>IF(Table1[[#This Row],[NAMA BARANG "JOYKO"]]="","",COUNT(B$2:B1755)+1)</f>
        <v>1658</v>
      </c>
      <c r="C1756" s="2" t="str">
        <f>INDEX(Sheet1!A:A,INDEX(Table1[NAMA BARANG "JOYKO"],MATCH(ROW()-2,Table1[1])))</f>
        <v>Whiteboard  WB-130</v>
      </c>
      <c r="D1756" s="2" t="str">
        <f t="shared" si="27"/>
        <v>C2:C1755</v>
      </c>
      <c r="E1756" s="2" t="str">
        <f ca="1">IF(_xlfn.IFNA(MATCH(Table1[[#This Row],[2]],INDIRECT(Table1[[#This Row],[3]]),0),0)=0,INDEX(Table1[NAMA BARANG "JOYKO"],MATCH(ROW()-2,Table1[1])),"")</f>
        <v/>
      </c>
      <c r="F1756" s="2" t="str">
        <f ca="1">IF(Table1[4]="","",COUNT(F$2:F1755)+1)</f>
        <v/>
      </c>
      <c r="G1756" s="2" t="str">
        <f ca="1">CELL("FORMAT",Table1[7])</f>
        <v>G</v>
      </c>
      <c r="H1756" s="2"/>
      <c r="I1756" s="2"/>
      <c r="J1756" s="2"/>
    </row>
    <row r="1757" spans="1:10" x14ac:dyDescent="0.25">
      <c r="A1757" s="2">
        <f>IF(OR(Sheet1!A1757=Table1[[#Headers],[NAMA BARANG "JOYKO"]],Sheet1!A1757=""),"",ROW(Sheet1!A1757))</f>
        <v>1757</v>
      </c>
      <c r="B1757" s="2">
        <f>IF(Table1[[#This Row],[NAMA BARANG "JOYKO"]]="","",COUNT(B$2:B1756)+1)</f>
        <v>1659</v>
      </c>
      <c r="C1757" s="2" t="str">
        <f>INDEX(Sheet1!A:A,INDEX(Table1[NAMA BARANG "JOYKO"],MATCH(ROW()-2,Table1[1])))</f>
        <v>Whiteboard  WB-130</v>
      </c>
      <c r="D1757" s="2" t="str">
        <f t="shared" si="27"/>
        <v>C2:C1756</v>
      </c>
      <c r="E1757" s="2" t="str">
        <f ca="1">IF(_xlfn.IFNA(MATCH(Table1[[#This Row],[2]],INDIRECT(Table1[[#This Row],[3]]),0),0)=0,INDEX(Table1[NAMA BARANG "JOYKO"],MATCH(ROW()-2,Table1[1])),"")</f>
        <v/>
      </c>
      <c r="F1757" s="2" t="str">
        <f ca="1">IF(Table1[4]="","",COUNT(F$2:F1756)+1)</f>
        <v/>
      </c>
      <c r="G1757" s="2" t="str">
        <f ca="1">CELL("FORMAT",Table1[7])</f>
        <v>G</v>
      </c>
      <c r="H1757" s="2"/>
      <c r="I1757" s="2"/>
      <c r="J1757" s="2"/>
    </row>
    <row r="1758" spans="1:10" x14ac:dyDescent="0.25">
      <c r="A1758" s="2">
        <f>IF(OR(Sheet1!A1758=Table1[[#Headers],[NAMA BARANG "JOYKO"]],Sheet1!A1758=""),"",ROW(Sheet1!A1758))</f>
        <v>1758</v>
      </c>
      <c r="B1758" s="2">
        <f>IF(Table1[[#This Row],[NAMA BARANG "JOYKO"]]="","",COUNT(B$2:B1757)+1)</f>
        <v>1660</v>
      </c>
      <c r="C1758" s="2" t="str">
        <f>INDEX(Sheet1!A:A,INDEX(Table1[NAMA BARANG "JOYKO"],MATCH(ROW()-2,Table1[1])))</f>
        <v>Whiteboard  WB-130</v>
      </c>
      <c r="D1758" s="2" t="str">
        <f t="shared" si="27"/>
        <v>C2:C1757</v>
      </c>
      <c r="E1758" s="2" t="str">
        <f ca="1">IF(_xlfn.IFNA(MATCH(Table1[[#This Row],[2]],INDIRECT(Table1[[#This Row],[3]]),0),0)=0,INDEX(Table1[NAMA BARANG "JOYKO"],MATCH(ROW()-2,Table1[1])),"")</f>
        <v/>
      </c>
      <c r="F1758" s="2" t="str">
        <f ca="1">IF(Table1[4]="","",COUNT(F$2:F1757)+1)</f>
        <v/>
      </c>
      <c r="G1758" s="2" t="str">
        <f ca="1">CELL("FORMAT",Table1[7])</f>
        <v>G</v>
      </c>
      <c r="H1758" s="2"/>
      <c r="I1758" s="2"/>
      <c r="J1758" s="2"/>
    </row>
    <row r="1759" spans="1:10" x14ac:dyDescent="0.25">
      <c r="A1759" s="2" t="str">
        <f>IF(OR(Sheet1!A1759=Table1[[#Headers],[NAMA BARANG "JOYKO"]],Sheet1!A1759=""),"",ROW(Sheet1!A1759))</f>
        <v/>
      </c>
      <c r="B1759" s="2" t="str">
        <f>IF(Table1[[#This Row],[NAMA BARANG "JOYKO"]]="","",COUNT(B$2:B1758)+1)</f>
        <v/>
      </c>
      <c r="C1759" s="2" t="str">
        <f>INDEX(Sheet1!A:A,INDEX(Table1[NAMA BARANG "JOYKO"],MATCH(ROW()-2,Table1[1])))</f>
        <v>Whiteboard  WB-130</v>
      </c>
      <c r="D1759" s="2" t="str">
        <f t="shared" si="27"/>
        <v>C2:C1758</v>
      </c>
      <c r="E1759" s="2" t="str">
        <f ca="1">IF(_xlfn.IFNA(MATCH(Table1[[#This Row],[2]],INDIRECT(Table1[[#This Row],[3]]),0),0)=0,INDEX(Table1[NAMA BARANG "JOYKO"],MATCH(ROW()-2,Table1[1])),"")</f>
        <v/>
      </c>
      <c r="F1759" s="2" t="str">
        <f ca="1">IF(Table1[4]="","",COUNT(F$2:F1758)+1)</f>
        <v/>
      </c>
      <c r="G1759" s="2" t="str">
        <f ca="1">CELL("FORMAT",Table1[7])</f>
        <v>G</v>
      </c>
      <c r="H1759" s="2"/>
      <c r="I1759" s="2"/>
      <c r="J1759" s="2"/>
    </row>
    <row r="1760" spans="1:10" x14ac:dyDescent="0.25">
      <c r="A1760" s="2" t="str">
        <f>IF(OR(Sheet1!A1760=Table1[[#Headers],[NAMA BARANG "JOYKO"]],Sheet1!A1760=""),"",ROW(Sheet1!A1760))</f>
        <v/>
      </c>
      <c r="B1760" s="2" t="str">
        <f>IF(Table1[[#This Row],[NAMA BARANG "JOYKO"]]="","",COUNT(B$2:B1759)+1)</f>
        <v/>
      </c>
      <c r="C1760" s="2" t="str">
        <f>INDEX(Sheet1!A:A,INDEX(Table1[NAMA BARANG "JOYKO"],MATCH(ROW()-2,Table1[1])))</f>
        <v>Whiteboard  WB-130</v>
      </c>
      <c r="D1760" s="2" t="str">
        <f t="shared" si="27"/>
        <v>C2:C1759</v>
      </c>
      <c r="E1760" s="2" t="str">
        <f ca="1">IF(_xlfn.IFNA(MATCH(Table1[[#This Row],[2]],INDIRECT(Table1[[#This Row],[3]]),0),0)=0,INDEX(Table1[NAMA BARANG "JOYKO"],MATCH(ROW()-2,Table1[1])),"")</f>
        <v/>
      </c>
      <c r="F1760" s="2" t="str">
        <f ca="1">IF(Table1[4]="","",COUNT(F$2:F1759)+1)</f>
        <v/>
      </c>
      <c r="G1760" s="2" t="str">
        <f ca="1">CELL("FORMAT",Table1[7])</f>
        <v>G</v>
      </c>
      <c r="H1760" s="2"/>
      <c r="I1760" s="2"/>
      <c r="J1760" s="2"/>
    </row>
    <row r="1761" spans="1:10" x14ac:dyDescent="0.25">
      <c r="A1761" s="2" t="str">
        <f>IF(OR(Sheet1!A1761=Table1[[#Headers],[NAMA BARANG "JOYKO"]],Sheet1!A1761=""),"",ROW(Sheet1!A1761))</f>
        <v/>
      </c>
      <c r="B1761" s="2" t="str">
        <f>IF(Table1[[#This Row],[NAMA BARANG "JOYKO"]]="","",COUNT(B$2:B1760)+1)</f>
        <v/>
      </c>
      <c r="C1761" s="2" t="str">
        <f>INDEX(Sheet1!A:A,INDEX(Table1[NAMA BARANG "JOYKO"],MATCH(ROW()-2,Table1[1])))</f>
        <v>Whiteboard  WB-130</v>
      </c>
      <c r="D1761" s="2" t="str">
        <f t="shared" si="27"/>
        <v>C2:C1760</v>
      </c>
      <c r="E1761" s="2" t="str">
        <f ca="1">IF(_xlfn.IFNA(MATCH(Table1[[#This Row],[2]],INDIRECT(Table1[[#This Row],[3]]),0),0)=0,INDEX(Table1[NAMA BARANG "JOYKO"],MATCH(ROW()-2,Table1[1])),"")</f>
        <v/>
      </c>
      <c r="F1761" s="2" t="str">
        <f ca="1">IF(Table1[4]="","",COUNT(F$2:F1760)+1)</f>
        <v/>
      </c>
      <c r="G1761" s="2" t="str">
        <f ca="1">CELL("FORMAT",Table1[7])</f>
        <v>G</v>
      </c>
      <c r="H1761" s="2"/>
      <c r="I1761" s="2"/>
      <c r="J1761" s="2"/>
    </row>
    <row r="1762" spans="1:10" x14ac:dyDescent="0.25">
      <c r="A1762" s="2" t="str">
        <f>IF(OR(Sheet1!A1762=Table1[[#Headers],[NAMA BARANG "JOYKO"]],Sheet1!A1762=""),"",ROW(Sheet1!A1762))</f>
        <v/>
      </c>
      <c r="B1762" s="2" t="str">
        <f>IF(Table1[[#This Row],[NAMA BARANG "JOYKO"]]="","",COUNT(B$2:B1761)+1)</f>
        <v/>
      </c>
      <c r="C1762" s="2" t="str">
        <f>INDEX(Sheet1!A:A,INDEX(Table1[NAMA BARANG "JOYKO"],MATCH(ROW()-2,Table1[1])))</f>
        <v>Whiteboard  WB-130</v>
      </c>
      <c r="D1762" s="2" t="str">
        <f t="shared" si="27"/>
        <v>C2:C1761</v>
      </c>
      <c r="E1762" s="2" t="str">
        <f ca="1">IF(_xlfn.IFNA(MATCH(Table1[[#This Row],[2]],INDIRECT(Table1[[#This Row],[3]]),0),0)=0,INDEX(Table1[NAMA BARANG "JOYKO"],MATCH(ROW()-2,Table1[1])),"")</f>
        <v/>
      </c>
      <c r="F1762" s="2" t="str">
        <f ca="1">IF(Table1[4]="","",COUNT(F$2:F1761)+1)</f>
        <v/>
      </c>
      <c r="G1762" s="2" t="str">
        <f ca="1">CELL("FORMAT",Table1[7])</f>
        <v>G</v>
      </c>
      <c r="H1762" s="2"/>
      <c r="I1762" s="2"/>
      <c r="J1762" s="2"/>
    </row>
    <row r="1763" spans="1:10" x14ac:dyDescent="0.25">
      <c r="A1763" s="2">
        <f>IF(OR(Sheet1!A1763=Table1[[#Headers],[NAMA BARANG "JOYKO"]],Sheet1!A1763=""),"",ROW(Sheet1!A1763))</f>
        <v>1763</v>
      </c>
      <c r="B1763" s="2">
        <f>IF(Table1[[#This Row],[NAMA BARANG "JOYKO"]]="","",COUNT(B$2:B1762)+1)</f>
        <v>1661</v>
      </c>
      <c r="C1763" s="2" t="str">
        <f>INDEX(Sheet1!A:A,INDEX(Table1[NAMA BARANG "JOYKO"],MATCH(ROW()-2,Table1[1])))</f>
        <v>Whiteboard  WB-130</v>
      </c>
      <c r="D1763" s="2" t="str">
        <f t="shared" si="27"/>
        <v>C2:C1762</v>
      </c>
      <c r="E1763" s="2" t="str">
        <f ca="1">IF(_xlfn.IFNA(MATCH(Table1[[#This Row],[2]],INDIRECT(Table1[[#This Row],[3]]),0),0)=0,INDEX(Table1[NAMA BARANG "JOYKO"],MATCH(ROW()-2,Table1[1])),"")</f>
        <v/>
      </c>
      <c r="F1763" s="2" t="str">
        <f ca="1">IF(Table1[4]="","",COUNT(F$2:F1762)+1)</f>
        <v/>
      </c>
      <c r="G1763" s="2" t="str">
        <f ca="1">CELL("FORMAT",Table1[7])</f>
        <v>G</v>
      </c>
      <c r="H1763" s="2"/>
      <c r="I1763" s="2"/>
      <c r="J1763" s="2"/>
    </row>
    <row r="1764" spans="1:10" x14ac:dyDescent="0.25">
      <c r="A1764" s="2">
        <f>IF(OR(Sheet1!A1764=Table1[[#Headers],[NAMA BARANG "JOYKO"]],Sheet1!A1764=""),"",ROW(Sheet1!A1764))</f>
        <v>1764</v>
      </c>
      <c r="B1764" s="2">
        <f>IF(Table1[[#This Row],[NAMA BARANG "JOYKO"]]="","",COUNT(B$2:B1763)+1)</f>
        <v>1662</v>
      </c>
      <c r="C1764" s="2" t="str">
        <f>INDEX(Sheet1!A:A,INDEX(Table1[NAMA BARANG "JOYKO"],MATCH(ROW()-2,Table1[1])))</f>
        <v>Whiteboard  WB-130</v>
      </c>
      <c r="D1764" s="2" t="str">
        <f t="shared" si="27"/>
        <v>C2:C1763</v>
      </c>
      <c r="E1764" s="2" t="str">
        <f ca="1">IF(_xlfn.IFNA(MATCH(Table1[[#This Row],[2]],INDIRECT(Table1[[#This Row],[3]]),0),0)=0,INDEX(Table1[NAMA BARANG "JOYKO"],MATCH(ROW()-2,Table1[1])),"")</f>
        <v/>
      </c>
      <c r="F1764" s="2" t="str">
        <f ca="1">IF(Table1[4]="","",COUNT(F$2:F1763)+1)</f>
        <v/>
      </c>
      <c r="G1764" s="2" t="str">
        <f ca="1">CELL("FORMAT",Table1[7])</f>
        <v>G</v>
      </c>
      <c r="H1764" s="2"/>
      <c r="I1764" s="2"/>
      <c r="J1764" s="2"/>
    </row>
    <row r="1765" spans="1:10" x14ac:dyDescent="0.25">
      <c r="A1765" s="2">
        <f>IF(OR(Sheet1!A1765=Table1[[#Headers],[NAMA BARANG "JOYKO"]],Sheet1!A1765=""),"",ROW(Sheet1!A1765))</f>
        <v>1765</v>
      </c>
      <c r="B1765" s="2">
        <f>IF(Table1[[#This Row],[NAMA BARANG "JOYKO"]]="","",COUNT(B$2:B1764)+1)</f>
        <v>1663</v>
      </c>
      <c r="C1765" s="2" t="str">
        <f>INDEX(Sheet1!A:A,INDEX(Table1[NAMA BARANG "JOYKO"],MATCH(ROW()-2,Table1[1])))</f>
        <v>Whiteboard  WB-130</v>
      </c>
      <c r="D1765" s="2" t="str">
        <f t="shared" si="27"/>
        <v>C2:C1764</v>
      </c>
      <c r="E1765" s="2" t="str">
        <f ca="1">IF(_xlfn.IFNA(MATCH(Table1[[#This Row],[2]],INDIRECT(Table1[[#This Row],[3]]),0),0)=0,INDEX(Table1[NAMA BARANG "JOYKO"],MATCH(ROW()-2,Table1[1])),"")</f>
        <v/>
      </c>
      <c r="F1765" s="2" t="str">
        <f ca="1">IF(Table1[4]="","",COUNT(F$2:F1764)+1)</f>
        <v/>
      </c>
      <c r="G1765" s="2" t="str">
        <f ca="1">CELL("FORMAT",Table1[7])</f>
        <v>G</v>
      </c>
      <c r="H1765" s="2"/>
      <c r="I1765" s="2"/>
      <c r="J1765" s="2"/>
    </row>
    <row r="1766" spans="1:10" x14ac:dyDescent="0.25">
      <c r="A1766" s="2">
        <f>IF(OR(Sheet1!A1766=Table1[[#Headers],[NAMA BARANG "JOYKO"]],Sheet1!A1766=""),"",ROW(Sheet1!A1766))</f>
        <v>1766</v>
      </c>
      <c r="B1766" s="2">
        <f>IF(Table1[[#This Row],[NAMA BARANG "JOYKO"]]="","",COUNT(B$2:B1765)+1)</f>
        <v>1664</v>
      </c>
      <c r="C1766" s="2" t="str">
        <f>INDEX(Sheet1!A:A,INDEX(Table1[NAMA BARANG "JOYKO"],MATCH(ROW()-2,Table1[1])))</f>
        <v>Whiteboard  WB-130</v>
      </c>
      <c r="D1766" s="2" t="str">
        <f t="shared" si="27"/>
        <v>C2:C1765</v>
      </c>
      <c r="E1766" s="2" t="str">
        <f ca="1">IF(_xlfn.IFNA(MATCH(Table1[[#This Row],[2]],INDIRECT(Table1[[#This Row],[3]]),0),0)=0,INDEX(Table1[NAMA BARANG "JOYKO"],MATCH(ROW()-2,Table1[1])),"")</f>
        <v/>
      </c>
      <c r="F1766" s="2" t="str">
        <f ca="1">IF(Table1[4]="","",COUNT(F$2:F1765)+1)</f>
        <v/>
      </c>
      <c r="G1766" s="2" t="str">
        <f ca="1">CELL("FORMAT",Table1[7])</f>
        <v>G</v>
      </c>
      <c r="H1766" s="2"/>
      <c r="I1766" s="2"/>
      <c r="J1766" s="2"/>
    </row>
    <row r="1767" spans="1:10" x14ac:dyDescent="0.25">
      <c r="A1767" s="2">
        <f>IF(OR(Sheet1!A1767=Table1[[#Headers],[NAMA BARANG "JOYKO"]],Sheet1!A1767=""),"",ROW(Sheet1!A1767))</f>
        <v>1767</v>
      </c>
      <c r="B1767" s="2">
        <f>IF(Table1[[#This Row],[NAMA BARANG "JOYKO"]]="","",COUNT(B$2:B1766)+1)</f>
        <v>1665</v>
      </c>
      <c r="C1767" s="2" t="str">
        <f>INDEX(Sheet1!A:A,INDEX(Table1[NAMA BARANG "JOYKO"],MATCH(ROW()-2,Table1[1])))</f>
        <v>Whiteboard  WB-130</v>
      </c>
      <c r="D1767" s="2" t="str">
        <f t="shared" si="27"/>
        <v>C2:C1766</v>
      </c>
      <c r="E1767" s="2" t="str">
        <f ca="1">IF(_xlfn.IFNA(MATCH(Table1[[#This Row],[2]],INDIRECT(Table1[[#This Row],[3]]),0),0)=0,INDEX(Table1[NAMA BARANG "JOYKO"],MATCH(ROW()-2,Table1[1])),"")</f>
        <v/>
      </c>
      <c r="F1767" s="2" t="str">
        <f ca="1">IF(Table1[4]="","",COUNT(F$2:F1766)+1)</f>
        <v/>
      </c>
      <c r="G1767" s="2" t="str">
        <f ca="1">CELL("FORMAT",Table1[7])</f>
        <v>G</v>
      </c>
      <c r="H1767" s="2"/>
      <c r="I1767" s="2"/>
      <c r="J1767" s="2"/>
    </row>
    <row r="1768" spans="1:10" x14ac:dyDescent="0.25">
      <c r="A1768" s="2">
        <f>IF(OR(Sheet1!A1768=Table1[[#Headers],[NAMA BARANG "JOYKO"]],Sheet1!A1768=""),"",ROW(Sheet1!A1768))</f>
        <v>1768</v>
      </c>
      <c r="B1768" s="2">
        <f>IF(Table1[[#This Row],[NAMA BARANG "JOYKO"]]="","",COUNT(B$2:B1767)+1)</f>
        <v>1666</v>
      </c>
      <c r="C1768" s="2" t="str">
        <f>INDEX(Sheet1!A:A,INDEX(Table1[NAMA BARANG "JOYKO"],MATCH(ROW()-2,Table1[1])))</f>
        <v>Whiteboard  WB-130</v>
      </c>
      <c r="D1768" s="2" t="str">
        <f t="shared" si="27"/>
        <v>C2:C1767</v>
      </c>
      <c r="E1768" s="2" t="str">
        <f ca="1">IF(_xlfn.IFNA(MATCH(Table1[[#This Row],[2]],INDIRECT(Table1[[#This Row],[3]]),0),0)=0,INDEX(Table1[NAMA BARANG "JOYKO"],MATCH(ROW()-2,Table1[1])),"")</f>
        <v/>
      </c>
      <c r="F1768" s="2" t="str">
        <f ca="1">IF(Table1[4]="","",COUNT(F$2:F1767)+1)</f>
        <v/>
      </c>
      <c r="G1768" s="2" t="str">
        <f ca="1">CELL("FORMAT",Table1[7])</f>
        <v>G</v>
      </c>
      <c r="H1768" s="2"/>
      <c r="I1768" s="2"/>
      <c r="J1768" s="2"/>
    </row>
    <row r="1769" spans="1:10" x14ac:dyDescent="0.25">
      <c r="A1769" s="2">
        <f>IF(OR(Sheet1!A1769=Table1[[#Headers],[NAMA BARANG "JOYKO"]],Sheet1!A1769=""),"",ROW(Sheet1!A1769))</f>
        <v>1769</v>
      </c>
      <c r="B1769" s="2">
        <f>IF(Table1[[#This Row],[NAMA BARANG "JOYKO"]]="","",COUNT(B$2:B1768)+1)</f>
        <v>1667</v>
      </c>
      <c r="C1769" s="2" t="str">
        <f>INDEX(Sheet1!A:A,INDEX(Table1[NAMA BARANG "JOYKO"],MATCH(ROW()-2,Table1[1])))</f>
        <v>Whiteboard  WB-130</v>
      </c>
      <c r="D1769" s="2" t="str">
        <f t="shared" si="27"/>
        <v>C2:C1768</v>
      </c>
      <c r="E1769" s="2" t="str">
        <f ca="1">IF(_xlfn.IFNA(MATCH(Table1[[#This Row],[2]],INDIRECT(Table1[[#This Row],[3]]),0),0)=0,INDEX(Table1[NAMA BARANG "JOYKO"],MATCH(ROW()-2,Table1[1])),"")</f>
        <v/>
      </c>
      <c r="F1769" s="2" t="str">
        <f ca="1">IF(Table1[4]="","",COUNT(F$2:F1768)+1)</f>
        <v/>
      </c>
      <c r="G1769" s="2" t="str">
        <f ca="1">CELL("FORMAT",Table1[7])</f>
        <v>G</v>
      </c>
      <c r="H1769" s="2"/>
      <c r="I1769" s="2"/>
      <c r="J1769" s="2"/>
    </row>
    <row r="1770" spans="1:10" x14ac:dyDescent="0.25">
      <c r="A1770" s="2">
        <f>IF(OR(Sheet1!A1770=Table1[[#Headers],[NAMA BARANG "JOYKO"]],Sheet1!A1770=""),"",ROW(Sheet1!A1770))</f>
        <v>1770</v>
      </c>
      <c r="B1770" s="2">
        <f>IF(Table1[[#This Row],[NAMA BARANG "JOYKO"]]="","",COUNT(B$2:B1769)+1)</f>
        <v>1668</v>
      </c>
      <c r="C1770" s="2" t="str">
        <f>INDEX(Sheet1!A:A,INDEX(Table1[NAMA BARANG "JOYKO"],MATCH(ROW()-2,Table1[1])))</f>
        <v>Whiteboard  WB-130</v>
      </c>
      <c r="D1770" s="2" t="str">
        <f t="shared" si="27"/>
        <v>C2:C1769</v>
      </c>
      <c r="E1770" s="2" t="str">
        <f ca="1">IF(_xlfn.IFNA(MATCH(Table1[[#This Row],[2]],INDIRECT(Table1[[#This Row],[3]]),0),0)=0,INDEX(Table1[NAMA BARANG "JOYKO"],MATCH(ROW()-2,Table1[1])),"")</f>
        <v/>
      </c>
      <c r="F1770" s="2" t="str">
        <f ca="1">IF(Table1[4]="","",COUNT(F$2:F1769)+1)</f>
        <v/>
      </c>
      <c r="G1770" s="2" t="str">
        <f ca="1">CELL("FORMAT",Table1[7])</f>
        <v>G</v>
      </c>
      <c r="H1770" s="2"/>
      <c r="I1770" s="2"/>
      <c r="J1770" s="2"/>
    </row>
    <row r="1771" spans="1:10" x14ac:dyDescent="0.25">
      <c r="A1771" s="2">
        <f>IF(OR(Sheet1!A1771=Table1[[#Headers],[NAMA BARANG "JOYKO"]],Sheet1!A1771=""),"",ROW(Sheet1!A1771))</f>
        <v>1771</v>
      </c>
      <c r="B1771" s="2">
        <f>IF(Table1[[#This Row],[NAMA BARANG "JOYKO"]]="","",COUNT(B$2:B1770)+1)</f>
        <v>1669</v>
      </c>
      <c r="C1771" s="2" t="str">
        <f>INDEX(Sheet1!A:A,INDEX(Table1[NAMA BARANG "JOYKO"],MATCH(ROW()-2,Table1[1])))</f>
        <v>Whiteboard  WB-130</v>
      </c>
      <c r="D1771" s="2" t="str">
        <f t="shared" si="27"/>
        <v>C2:C1770</v>
      </c>
      <c r="E1771" s="2" t="str">
        <f ca="1">IF(_xlfn.IFNA(MATCH(Table1[[#This Row],[2]],INDIRECT(Table1[[#This Row],[3]]),0),0)=0,INDEX(Table1[NAMA BARANG "JOYKO"],MATCH(ROW()-2,Table1[1])),"")</f>
        <v/>
      </c>
      <c r="F1771" s="2" t="str">
        <f ca="1">IF(Table1[4]="","",COUNT(F$2:F1770)+1)</f>
        <v/>
      </c>
      <c r="G1771" s="2" t="str">
        <f ca="1">CELL("FORMAT",Table1[7])</f>
        <v>G</v>
      </c>
      <c r="H1771" s="2"/>
      <c r="I1771" s="2"/>
      <c r="J1771" s="2"/>
    </row>
    <row r="1772" spans="1:10" x14ac:dyDescent="0.25">
      <c r="A1772" s="2">
        <f>IF(OR(Sheet1!A1772=Table1[[#Headers],[NAMA BARANG "JOYKO"]],Sheet1!A1772=""),"",ROW(Sheet1!A1772))</f>
        <v>1772</v>
      </c>
      <c r="B1772" s="2">
        <f>IF(Table1[[#This Row],[NAMA BARANG "JOYKO"]]="","",COUNT(B$2:B1771)+1)</f>
        <v>1670</v>
      </c>
      <c r="C1772" s="2" t="str">
        <f>INDEX(Sheet1!A:A,INDEX(Table1[NAMA BARANG "JOYKO"],MATCH(ROW()-2,Table1[1])))</f>
        <v>Whiteboard  WB-130</v>
      </c>
      <c r="D1772" s="2" t="str">
        <f t="shared" si="27"/>
        <v>C2:C1771</v>
      </c>
      <c r="E1772" s="2" t="str">
        <f ca="1">IF(_xlfn.IFNA(MATCH(Table1[[#This Row],[2]],INDIRECT(Table1[[#This Row],[3]]),0),0)=0,INDEX(Table1[NAMA BARANG "JOYKO"],MATCH(ROW()-2,Table1[1])),"")</f>
        <v/>
      </c>
      <c r="F1772" s="2" t="str">
        <f ca="1">IF(Table1[4]="","",COUNT(F$2:F1771)+1)</f>
        <v/>
      </c>
      <c r="G1772" s="2" t="str">
        <f ca="1">CELL("FORMAT",Table1[7])</f>
        <v>G</v>
      </c>
      <c r="H1772" s="2"/>
      <c r="I1772" s="2"/>
      <c r="J1772" s="2"/>
    </row>
    <row r="1773" spans="1:10" x14ac:dyDescent="0.25">
      <c r="A1773" s="2">
        <f>IF(OR(Sheet1!A1773=Table1[[#Headers],[NAMA BARANG "JOYKO"]],Sheet1!A1773=""),"",ROW(Sheet1!A1773))</f>
        <v>1773</v>
      </c>
      <c r="B1773" s="2">
        <f>IF(Table1[[#This Row],[NAMA BARANG "JOYKO"]]="","",COUNT(B$2:B1772)+1)</f>
        <v>1671</v>
      </c>
      <c r="C1773" s="2" t="str">
        <f>INDEX(Sheet1!A:A,INDEX(Table1[NAMA BARANG "JOYKO"],MATCH(ROW()-2,Table1[1])))</f>
        <v>Whiteboard  WB-130</v>
      </c>
      <c r="D1773" s="2" t="str">
        <f t="shared" si="27"/>
        <v>C2:C1772</v>
      </c>
      <c r="E1773" s="2" t="str">
        <f ca="1">IF(_xlfn.IFNA(MATCH(Table1[[#This Row],[2]],INDIRECT(Table1[[#This Row],[3]]),0),0)=0,INDEX(Table1[NAMA BARANG "JOYKO"],MATCH(ROW()-2,Table1[1])),"")</f>
        <v/>
      </c>
      <c r="F1773" s="2" t="str">
        <f ca="1">IF(Table1[4]="","",COUNT(F$2:F1772)+1)</f>
        <v/>
      </c>
      <c r="G1773" s="2" t="str">
        <f ca="1">CELL("FORMAT",Table1[7])</f>
        <v>G</v>
      </c>
      <c r="H1773" s="2"/>
      <c r="I1773" s="2"/>
      <c r="J1773" s="2"/>
    </row>
    <row r="1774" spans="1:10" x14ac:dyDescent="0.25">
      <c r="A1774" s="2">
        <f>IF(OR(Sheet1!A1774=Table1[[#Headers],[NAMA BARANG "JOYKO"]],Sheet1!A1774=""),"",ROW(Sheet1!A1774))</f>
        <v>1774</v>
      </c>
      <c r="B1774" s="2">
        <f>IF(Table1[[#This Row],[NAMA BARANG "JOYKO"]]="","",COUNT(B$2:B1773)+1)</f>
        <v>1672</v>
      </c>
      <c r="C1774" s="2" t="str">
        <f>INDEX(Sheet1!A:A,INDEX(Table1[NAMA BARANG "JOYKO"],MATCH(ROW()-2,Table1[1])))</f>
        <v>Whiteboard  WB-130</v>
      </c>
      <c r="D1774" s="2" t="str">
        <f t="shared" si="27"/>
        <v>C2:C1773</v>
      </c>
      <c r="E1774" s="2" t="str">
        <f ca="1">IF(_xlfn.IFNA(MATCH(Table1[[#This Row],[2]],INDIRECT(Table1[[#This Row],[3]]),0),0)=0,INDEX(Table1[NAMA BARANG "JOYKO"],MATCH(ROW()-2,Table1[1])),"")</f>
        <v/>
      </c>
      <c r="F1774" s="2" t="str">
        <f ca="1">IF(Table1[4]="","",COUNT(F$2:F1773)+1)</f>
        <v/>
      </c>
      <c r="G1774" s="2" t="str">
        <f ca="1">CELL("FORMAT",Table1[7])</f>
        <v>G</v>
      </c>
      <c r="H1774" s="2"/>
      <c r="I1774" s="2"/>
      <c r="J1774" s="2"/>
    </row>
    <row r="1775" spans="1:10" x14ac:dyDescent="0.25">
      <c r="A1775" s="2">
        <f>IF(OR(Sheet1!A1775=Table1[[#Headers],[NAMA BARANG "JOYKO"]],Sheet1!A1775=""),"",ROW(Sheet1!A1775))</f>
        <v>1775</v>
      </c>
      <c r="B1775" s="2">
        <f>IF(Table1[[#This Row],[NAMA BARANG "JOYKO"]]="","",COUNT(B$2:B1774)+1)</f>
        <v>1673</v>
      </c>
      <c r="C1775" s="2" t="str">
        <f>INDEX(Sheet1!A:A,INDEX(Table1[NAMA BARANG "JOYKO"],MATCH(ROW()-2,Table1[1])))</f>
        <v>Whiteboard  WB-130</v>
      </c>
      <c r="D1775" s="2" t="str">
        <f t="shared" si="27"/>
        <v>C2:C1774</v>
      </c>
      <c r="E1775" s="2" t="str">
        <f ca="1">IF(_xlfn.IFNA(MATCH(Table1[[#This Row],[2]],INDIRECT(Table1[[#This Row],[3]]),0),0)=0,INDEX(Table1[NAMA BARANG "JOYKO"],MATCH(ROW()-2,Table1[1])),"")</f>
        <v/>
      </c>
      <c r="F1775" s="2" t="str">
        <f ca="1">IF(Table1[4]="","",COUNT(F$2:F1774)+1)</f>
        <v/>
      </c>
      <c r="G1775" s="2" t="str">
        <f ca="1">CELL("FORMAT",Table1[7])</f>
        <v>G</v>
      </c>
      <c r="H1775" s="2"/>
      <c r="I1775" s="2"/>
      <c r="J1775" s="2"/>
    </row>
    <row r="1776" spans="1:10" x14ac:dyDescent="0.25">
      <c r="A1776" s="2">
        <f>IF(OR(Sheet1!A1776=Table1[[#Headers],[NAMA BARANG "JOYKO"]],Sheet1!A1776=""),"",ROW(Sheet1!A1776))</f>
        <v>1776</v>
      </c>
      <c r="B1776" s="2">
        <f>IF(Table1[[#This Row],[NAMA BARANG "JOYKO"]]="","",COUNT(B$2:B1775)+1)</f>
        <v>1674</v>
      </c>
      <c r="C1776" s="2" t="str">
        <f>INDEX(Sheet1!A:A,INDEX(Table1[NAMA BARANG "JOYKO"],MATCH(ROW()-2,Table1[1])))</f>
        <v>Whiteboard  WB-130</v>
      </c>
      <c r="D1776" s="2" t="str">
        <f t="shared" si="27"/>
        <v>C2:C1775</v>
      </c>
      <c r="E1776" s="2" t="str">
        <f ca="1">IF(_xlfn.IFNA(MATCH(Table1[[#This Row],[2]],INDIRECT(Table1[[#This Row],[3]]),0),0)=0,INDEX(Table1[NAMA BARANG "JOYKO"],MATCH(ROW()-2,Table1[1])),"")</f>
        <v/>
      </c>
      <c r="F1776" s="2" t="str">
        <f ca="1">IF(Table1[4]="","",COUNT(F$2:F1775)+1)</f>
        <v/>
      </c>
      <c r="G1776" s="2" t="str">
        <f ca="1">CELL("FORMAT",Table1[7])</f>
        <v>G</v>
      </c>
      <c r="H1776" s="2"/>
      <c r="I1776" s="2"/>
      <c r="J1776" s="2"/>
    </row>
    <row r="1777" spans="1:10" x14ac:dyDescent="0.25">
      <c r="A1777" s="2">
        <f>IF(OR(Sheet1!A1777=Table1[[#Headers],[NAMA BARANG "JOYKO"]],Sheet1!A1777=""),"",ROW(Sheet1!A1777))</f>
        <v>1777</v>
      </c>
      <c r="B1777" s="2">
        <f>IF(Table1[[#This Row],[NAMA BARANG "JOYKO"]]="","",COUNT(B$2:B1776)+1)</f>
        <v>1675</v>
      </c>
      <c r="C1777" s="2" t="str">
        <f>INDEX(Sheet1!A:A,INDEX(Table1[NAMA BARANG "JOYKO"],MATCH(ROW()-2,Table1[1])))</f>
        <v>Whiteboard  WB-130</v>
      </c>
      <c r="D1777" s="2" t="str">
        <f t="shared" si="27"/>
        <v>C2:C1776</v>
      </c>
      <c r="E1777" s="2" t="str">
        <f ca="1">IF(_xlfn.IFNA(MATCH(Table1[[#This Row],[2]],INDIRECT(Table1[[#This Row],[3]]),0),0)=0,INDEX(Table1[NAMA BARANG "JOYKO"],MATCH(ROW()-2,Table1[1])),"")</f>
        <v/>
      </c>
      <c r="F1777" s="2" t="str">
        <f ca="1">IF(Table1[4]="","",COUNT(F$2:F1776)+1)</f>
        <v/>
      </c>
      <c r="G1777" s="2" t="str">
        <f ca="1">CELL("FORMAT",Table1[7])</f>
        <v>G</v>
      </c>
      <c r="H1777" s="2"/>
      <c r="I1777" s="2"/>
      <c r="J1777" s="2"/>
    </row>
    <row r="1778" spans="1:10" x14ac:dyDescent="0.25">
      <c r="A1778" s="2">
        <f>IF(OR(Sheet1!A1778=Table1[[#Headers],[NAMA BARANG "JOYKO"]],Sheet1!A1778=""),"",ROW(Sheet1!A1778))</f>
        <v>1778</v>
      </c>
      <c r="B1778" s="2">
        <f>IF(Table1[[#This Row],[NAMA BARANG "JOYKO"]]="","",COUNT(B$2:B1777)+1)</f>
        <v>1676</v>
      </c>
      <c r="C1778" s="2" t="str">
        <f>INDEX(Sheet1!A:A,INDEX(Table1[NAMA BARANG "JOYKO"],MATCH(ROW()-2,Table1[1])))</f>
        <v>Whiteboard  WB-130</v>
      </c>
      <c r="D1778" s="2" t="str">
        <f t="shared" si="27"/>
        <v>C2:C1777</v>
      </c>
      <c r="E1778" s="2" t="str">
        <f ca="1">IF(_xlfn.IFNA(MATCH(Table1[[#This Row],[2]],INDIRECT(Table1[[#This Row],[3]]),0),0)=0,INDEX(Table1[NAMA BARANG "JOYKO"],MATCH(ROW()-2,Table1[1])),"")</f>
        <v/>
      </c>
      <c r="F1778" s="2" t="str">
        <f ca="1">IF(Table1[4]="","",COUNT(F$2:F1777)+1)</f>
        <v/>
      </c>
      <c r="G1778" s="2" t="str">
        <f ca="1">CELL("FORMAT",Table1[7])</f>
        <v>G</v>
      </c>
      <c r="H1778" s="2"/>
      <c r="I1778" s="2"/>
      <c r="J1778" s="2"/>
    </row>
    <row r="1779" spans="1:10" x14ac:dyDescent="0.25">
      <c r="A1779" s="2">
        <f>IF(OR(Sheet1!A1779=Table1[[#Headers],[NAMA BARANG "JOYKO"]],Sheet1!A1779=""),"",ROW(Sheet1!A1779))</f>
        <v>1779</v>
      </c>
      <c r="B1779" s="2">
        <f>IF(Table1[[#This Row],[NAMA BARANG "JOYKO"]]="","",COUNT(B$2:B1778)+1)</f>
        <v>1677</v>
      </c>
      <c r="C1779" s="2" t="str">
        <f>INDEX(Sheet1!A:A,INDEX(Table1[NAMA BARANG "JOYKO"],MATCH(ROW()-2,Table1[1])))</f>
        <v>Whiteboard  WB-130</v>
      </c>
      <c r="D1779" s="2" t="str">
        <f t="shared" si="27"/>
        <v>C2:C1778</v>
      </c>
      <c r="E1779" s="2" t="str">
        <f ca="1">IF(_xlfn.IFNA(MATCH(Table1[[#This Row],[2]],INDIRECT(Table1[[#This Row],[3]]),0),0)=0,INDEX(Table1[NAMA BARANG "JOYKO"],MATCH(ROW()-2,Table1[1])),"")</f>
        <v/>
      </c>
      <c r="F1779" s="2" t="str">
        <f ca="1">IF(Table1[4]="","",COUNT(F$2:F1778)+1)</f>
        <v/>
      </c>
      <c r="G1779" s="2" t="str">
        <f ca="1">CELL("FORMAT",Table1[7])</f>
        <v>G</v>
      </c>
      <c r="H1779" s="2"/>
      <c r="I1779" s="2"/>
      <c r="J1779" s="2"/>
    </row>
    <row r="1780" spans="1:10" x14ac:dyDescent="0.25">
      <c r="A1780" s="2">
        <f>IF(OR(Sheet1!A1780=Table1[[#Headers],[NAMA BARANG "JOYKO"]],Sheet1!A1780=""),"",ROW(Sheet1!A1780))</f>
        <v>1780</v>
      </c>
      <c r="B1780" s="2">
        <f>IF(Table1[[#This Row],[NAMA BARANG "JOYKO"]]="","",COUNT(B$2:B1779)+1)</f>
        <v>1678</v>
      </c>
      <c r="C1780" s="2" t="str">
        <f>INDEX(Sheet1!A:A,INDEX(Table1[NAMA BARANG "JOYKO"],MATCH(ROW()-2,Table1[1])))</f>
        <v>Whiteboard  WB-130</v>
      </c>
      <c r="D1780" s="2" t="str">
        <f t="shared" si="27"/>
        <v>C2:C1779</v>
      </c>
      <c r="E1780" s="2" t="str">
        <f ca="1">IF(_xlfn.IFNA(MATCH(Table1[[#This Row],[2]],INDIRECT(Table1[[#This Row],[3]]),0),0)=0,INDEX(Table1[NAMA BARANG "JOYKO"],MATCH(ROW()-2,Table1[1])),"")</f>
        <v/>
      </c>
      <c r="F1780" s="2" t="str">
        <f ca="1">IF(Table1[4]="","",COUNT(F$2:F1779)+1)</f>
        <v/>
      </c>
      <c r="G1780" s="2" t="str">
        <f ca="1">CELL("FORMAT",Table1[7])</f>
        <v>G</v>
      </c>
      <c r="H1780" s="2"/>
      <c r="I1780" s="2"/>
      <c r="J1780" s="2"/>
    </row>
    <row r="1781" spans="1:10" x14ac:dyDescent="0.25">
      <c r="A1781" s="2">
        <f>IF(OR(Sheet1!A1781=Table1[[#Headers],[NAMA BARANG "JOYKO"]],Sheet1!A1781=""),"",ROW(Sheet1!A1781))</f>
        <v>1781</v>
      </c>
      <c r="B1781" s="2">
        <f>IF(Table1[[#This Row],[NAMA BARANG "JOYKO"]]="","",COUNT(B$2:B1780)+1)</f>
        <v>1679</v>
      </c>
      <c r="C1781" s="2" t="str">
        <f>INDEX(Sheet1!A:A,INDEX(Table1[NAMA BARANG "JOYKO"],MATCH(ROW()-2,Table1[1])))</f>
        <v>Whiteboard  WB-130</v>
      </c>
      <c r="D1781" s="2" t="str">
        <f t="shared" si="27"/>
        <v>C2:C1780</v>
      </c>
      <c r="E1781" s="2" t="str">
        <f ca="1">IF(_xlfn.IFNA(MATCH(Table1[[#This Row],[2]],INDIRECT(Table1[[#This Row],[3]]),0),0)=0,INDEX(Table1[NAMA BARANG "JOYKO"],MATCH(ROW()-2,Table1[1])),"")</f>
        <v/>
      </c>
      <c r="F1781" s="2" t="str">
        <f ca="1">IF(Table1[4]="","",COUNT(F$2:F1780)+1)</f>
        <v/>
      </c>
      <c r="G1781" s="2" t="str">
        <f ca="1">CELL("FORMAT",Table1[7])</f>
        <v>G</v>
      </c>
      <c r="H1781" s="2"/>
      <c r="I1781" s="2"/>
      <c r="J1781" s="2"/>
    </row>
    <row r="1782" spans="1:10" x14ac:dyDescent="0.25">
      <c r="A1782" s="2">
        <f>IF(OR(Sheet1!A1782=Table1[[#Headers],[NAMA BARANG "JOYKO"]],Sheet1!A1782=""),"",ROW(Sheet1!A1782))</f>
        <v>1782</v>
      </c>
      <c r="B1782" s="2">
        <f>IF(Table1[[#This Row],[NAMA BARANG "JOYKO"]]="","",COUNT(B$2:B1781)+1)</f>
        <v>1680</v>
      </c>
      <c r="C1782" s="2" t="str">
        <f>INDEX(Sheet1!A:A,INDEX(Table1[NAMA BARANG "JOYKO"],MATCH(ROW()-2,Table1[1])))</f>
        <v>Whiteboard  WB-130</v>
      </c>
      <c r="D1782" s="2" t="str">
        <f t="shared" si="27"/>
        <v>C2:C1781</v>
      </c>
      <c r="E1782" s="2" t="str">
        <f ca="1">IF(_xlfn.IFNA(MATCH(Table1[[#This Row],[2]],INDIRECT(Table1[[#This Row],[3]]),0),0)=0,INDEX(Table1[NAMA BARANG "JOYKO"],MATCH(ROW()-2,Table1[1])),"")</f>
        <v/>
      </c>
      <c r="F1782" s="2" t="str">
        <f ca="1">IF(Table1[4]="","",COUNT(F$2:F1781)+1)</f>
        <v/>
      </c>
      <c r="G1782" s="2" t="str">
        <f ca="1">CELL("FORMAT",Table1[7])</f>
        <v>G</v>
      </c>
      <c r="H1782" s="2"/>
      <c r="I1782" s="2"/>
      <c r="J1782" s="2"/>
    </row>
    <row r="1783" spans="1:10" x14ac:dyDescent="0.25">
      <c r="A1783" s="2">
        <f>IF(OR(Sheet1!A1783=Table1[[#Headers],[NAMA BARANG "JOYKO"]],Sheet1!A1783=""),"",ROW(Sheet1!A1783))</f>
        <v>1783</v>
      </c>
      <c r="B1783" s="2">
        <f>IF(Table1[[#This Row],[NAMA BARANG "JOYKO"]]="","",COUNT(B$2:B1782)+1)</f>
        <v>1681</v>
      </c>
      <c r="C1783" s="2" t="str">
        <f>INDEX(Sheet1!A:A,INDEX(Table1[NAMA BARANG "JOYKO"],MATCH(ROW()-2,Table1[1])))</f>
        <v>Whiteboard  WB-130</v>
      </c>
      <c r="D1783" s="2" t="str">
        <f t="shared" si="27"/>
        <v>C2:C1782</v>
      </c>
      <c r="E1783" s="2" t="str">
        <f ca="1">IF(_xlfn.IFNA(MATCH(Table1[[#This Row],[2]],INDIRECT(Table1[[#This Row],[3]]),0),0)=0,INDEX(Table1[NAMA BARANG "JOYKO"],MATCH(ROW()-2,Table1[1])),"")</f>
        <v/>
      </c>
      <c r="F1783" s="2" t="str">
        <f ca="1">IF(Table1[4]="","",COUNT(F$2:F1782)+1)</f>
        <v/>
      </c>
      <c r="G1783" s="2" t="str">
        <f ca="1">CELL("FORMAT",Table1[7])</f>
        <v>G</v>
      </c>
      <c r="H1783" s="2"/>
      <c r="I1783" s="2"/>
      <c r="J1783" s="2"/>
    </row>
    <row r="1784" spans="1:10" x14ac:dyDescent="0.25">
      <c r="A1784" s="2">
        <f>IF(OR(Sheet1!A1784=Table1[[#Headers],[NAMA BARANG "JOYKO"]],Sheet1!A1784=""),"",ROW(Sheet1!A1784))</f>
        <v>1784</v>
      </c>
      <c r="B1784" s="2">
        <f>IF(Table1[[#This Row],[NAMA BARANG "JOYKO"]]="","",COUNT(B$2:B1783)+1)</f>
        <v>1682</v>
      </c>
      <c r="C1784" s="2" t="str">
        <f>INDEX(Sheet1!A:A,INDEX(Table1[NAMA BARANG "JOYKO"],MATCH(ROW()-2,Table1[1])))</f>
        <v>Whiteboard  WB-130</v>
      </c>
      <c r="D1784" s="2" t="str">
        <f t="shared" si="27"/>
        <v>C2:C1783</v>
      </c>
      <c r="E1784" s="2" t="str">
        <f ca="1">IF(_xlfn.IFNA(MATCH(Table1[[#This Row],[2]],INDIRECT(Table1[[#This Row],[3]]),0),0)=0,INDEX(Table1[NAMA BARANG "JOYKO"],MATCH(ROW()-2,Table1[1])),"")</f>
        <v/>
      </c>
      <c r="F1784" s="2" t="str">
        <f ca="1">IF(Table1[4]="","",COUNT(F$2:F1783)+1)</f>
        <v/>
      </c>
      <c r="G1784" s="2" t="str">
        <f ca="1">CELL("FORMAT",Table1[7])</f>
        <v>G</v>
      </c>
      <c r="H1784" s="2"/>
      <c r="I1784" s="2"/>
      <c r="J1784" s="2"/>
    </row>
    <row r="1785" spans="1:10" x14ac:dyDescent="0.25">
      <c r="A1785" s="2">
        <f>IF(OR(Sheet1!A1785=Table1[[#Headers],[NAMA BARANG "JOYKO"]],Sheet1!A1785=""),"",ROW(Sheet1!A1785))</f>
        <v>1785</v>
      </c>
      <c r="B1785" s="2">
        <f>IF(Table1[[#This Row],[NAMA BARANG "JOYKO"]]="","",COUNT(B$2:B1784)+1)</f>
        <v>1683</v>
      </c>
      <c r="C1785" s="2" t="str">
        <f>INDEX(Sheet1!A:A,INDEX(Table1[NAMA BARANG "JOYKO"],MATCH(ROW()-2,Table1[1])))</f>
        <v>Whiteboard  WB-130</v>
      </c>
      <c r="D1785" s="2" t="str">
        <f t="shared" si="27"/>
        <v>C2:C1784</v>
      </c>
      <c r="E1785" s="2" t="str">
        <f ca="1">IF(_xlfn.IFNA(MATCH(Table1[[#This Row],[2]],INDIRECT(Table1[[#This Row],[3]]),0),0)=0,INDEX(Table1[NAMA BARANG "JOYKO"],MATCH(ROW()-2,Table1[1])),"")</f>
        <v/>
      </c>
      <c r="F1785" s="2" t="str">
        <f ca="1">IF(Table1[4]="","",COUNT(F$2:F1784)+1)</f>
        <v/>
      </c>
      <c r="G1785" s="2" t="str">
        <f ca="1">CELL("FORMAT",Table1[7])</f>
        <v>G</v>
      </c>
      <c r="H1785" s="2"/>
      <c r="I1785" s="2"/>
      <c r="J1785" s="2"/>
    </row>
    <row r="1786" spans="1:10" x14ac:dyDescent="0.25">
      <c r="A1786" s="2">
        <f>IF(OR(Sheet1!A1786=Table1[[#Headers],[NAMA BARANG "JOYKO"]],Sheet1!A1786=""),"",ROW(Sheet1!A1786))</f>
        <v>1786</v>
      </c>
      <c r="B1786" s="2">
        <f>IF(Table1[[#This Row],[NAMA BARANG "JOYKO"]]="","",COUNT(B$2:B1785)+1)</f>
        <v>1684</v>
      </c>
      <c r="C1786" s="2" t="str">
        <f>INDEX(Sheet1!A:A,INDEX(Table1[NAMA BARANG "JOYKO"],MATCH(ROW()-2,Table1[1])))</f>
        <v>Whiteboard  WB-130</v>
      </c>
      <c r="D1786" s="2" t="str">
        <f t="shared" si="27"/>
        <v>C2:C1785</v>
      </c>
      <c r="E1786" s="2" t="str">
        <f ca="1">IF(_xlfn.IFNA(MATCH(Table1[[#This Row],[2]],INDIRECT(Table1[[#This Row],[3]]),0),0)=0,INDEX(Table1[NAMA BARANG "JOYKO"],MATCH(ROW()-2,Table1[1])),"")</f>
        <v/>
      </c>
      <c r="F1786" s="2" t="str">
        <f ca="1">IF(Table1[4]="","",COUNT(F$2:F1785)+1)</f>
        <v/>
      </c>
      <c r="G1786" s="2" t="str">
        <f ca="1">CELL("FORMAT",Table1[7])</f>
        <v>G</v>
      </c>
      <c r="H1786" s="2"/>
      <c r="I1786" s="2"/>
      <c r="J1786" s="2"/>
    </row>
    <row r="1787" spans="1:10" x14ac:dyDescent="0.25">
      <c r="A1787" s="2">
        <f>IF(OR(Sheet1!A1787=Table1[[#Headers],[NAMA BARANG "JOYKO"]],Sheet1!A1787=""),"",ROW(Sheet1!A1787))</f>
        <v>1787</v>
      </c>
      <c r="B1787" s="2">
        <f>IF(Table1[[#This Row],[NAMA BARANG "JOYKO"]]="","",COUNT(B$2:B1786)+1)</f>
        <v>1685</v>
      </c>
      <c r="C1787" s="2" t="str">
        <f>INDEX(Sheet1!A:A,INDEX(Table1[NAMA BARANG "JOYKO"],MATCH(ROW()-2,Table1[1])))</f>
        <v>Whiteboard  WB-130</v>
      </c>
      <c r="D1787" s="2" t="str">
        <f t="shared" si="27"/>
        <v>C2:C1786</v>
      </c>
      <c r="E1787" s="2" t="str">
        <f ca="1">IF(_xlfn.IFNA(MATCH(Table1[[#This Row],[2]],INDIRECT(Table1[[#This Row],[3]]),0),0)=0,INDEX(Table1[NAMA BARANG "JOYKO"],MATCH(ROW()-2,Table1[1])),"")</f>
        <v/>
      </c>
      <c r="F1787" s="2" t="str">
        <f ca="1">IF(Table1[4]="","",COUNT(F$2:F1786)+1)</f>
        <v/>
      </c>
      <c r="G1787" s="2" t="str">
        <f ca="1">CELL("FORMAT",Table1[7])</f>
        <v>G</v>
      </c>
      <c r="H1787" s="2"/>
      <c r="I1787" s="2"/>
      <c r="J1787" s="2"/>
    </row>
    <row r="1788" spans="1:10" x14ac:dyDescent="0.25">
      <c r="A1788" s="2">
        <f>IF(OR(Sheet1!A1788=Table1[[#Headers],[NAMA BARANG "JOYKO"]],Sheet1!A1788=""),"",ROW(Sheet1!A1788))</f>
        <v>1788</v>
      </c>
      <c r="B1788" s="2">
        <f>IF(Table1[[#This Row],[NAMA BARANG "JOYKO"]]="","",COUNT(B$2:B1787)+1)</f>
        <v>1686</v>
      </c>
      <c r="C1788" s="2" t="str">
        <f>INDEX(Sheet1!A:A,INDEX(Table1[NAMA BARANG "JOYKO"],MATCH(ROW()-2,Table1[1])))</f>
        <v>Whiteboard  WB-130</v>
      </c>
      <c r="D1788" s="2" t="str">
        <f t="shared" si="27"/>
        <v>C2:C1787</v>
      </c>
      <c r="E1788" s="2" t="str">
        <f ca="1">IF(_xlfn.IFNA(MATCH(Table1[[#This Row],[2]],INDIRECT(Table1[[#This Row],[3]]),0),0)=0,INDEX(Table1[NAMA BARANG "JOYKO"],MATCH(ROW()-2,Table1[1])),"")</f>
        <v/>
      </c>
      <c r="F1788" s="2" t="str">
        <f ca="1">IF(Table1[4]="","",COUNT(F$2:F1787)+1)</f>
        <v/>
      </c>
      <c r="G1788" s="2" t="str">
        <f ca="1">CELL("FORMAT",Table1[7])</f>
        <v>G</v>
      </c>
      <c r="H1788" s="2"/>
      <c r="I1788" s="2"/>
      <c r="J1788" s="2"/>
    </row>
    <row r="1789" spans="1:10" x14ac:dyDescent="0.25">
      <c r="A1789" s="2">
        <f>IF(OR(Sheet1!A1789=Table1[[#Headers],[NAMA BARANG "JOYKO"]],Sheet1!A1789=""),"",ROW(Sheet1!A1789))</f>
        <v>1789</v>
      </c>
      <c r="B1789" s="2">
        <f>IF(Table1[[#This Row],[NAMA BARANG "JOYKO"]]="","",COUNT(B$2:B1788)+1)</f>
        <v>1687</v>
      </c>
      <c r="C1789" s="2" t="str">
        <f>INDEX(Sheet1!A:A,INDEX(Table1[NAMA BARANG "JOYKO"],MATCH(ROW()-2,Table1[1])))</f>
        <v>Whiteboard  WB-130</v>
      </c>
      <c r="D1789" s="2" t="str">
        <f t="shared" si="27"/>
        <v>C2:C1788</v>
      </c>
      <c r="E1789" s="2" t="str">
        <f ca="1">IF(_xlfn.IFNA(MATCH(Table1[[#This Row],[2]],INDIRECT(Table1[[#This Row],[3]]),0),0)=0,INDEX(Table1[NAMA BARANG "JOYKO"],MATCH(ROW()-2,Table1[1])),"")</f>
        <v/>
      </c>
      <c r="F1789" s="2" t="str">
        <f ca="1">IF(Table1[4]="","",COUNT(F$2:F1788)+1)</f>
        <v/>
      </c>
      <c r="G1789" s="2" t="str">
        <f ca="1">CELL("FORMAT",Table1[7])</f>
        <v>G</v>
      </c>
      <c r="H1789" s="2"/>
      <c r="I1789" s="2"/>
      <c r="J1789" s="2"/>
    </row>
    <row r="1790" spans="1:10" x14ac:dyDescent="0.25">
      <c r="A1790" s="2">
        <f>IF(OR(Sheet1!A1790=Table1[[#Headers],[NAMA BARANG "JOYKO"]],Sheet1!A1790=""),"",ROW(Sheet1!A1790))</f>
        <v>1790</v>
      </c>
      <c r="B1790" s="2">
        <f>IF(Table1[[#This Row],[NAMA BARANG "JOYKO"]]="","",COUNT(B$2:B1789)+1)</f>
        <v>1688</v>
      </c>
      <c r="C1790" s="2" t="str">
        <f>INDEX(Sheet1!A:A,INDEX(Table1[NAMA BARANG "JOYKO"],MATCH(ROW()-2,Table1[1])))</f>
        <v>Whiteboard  WB-130</v>
      </c>
      <c r="D1790" s="2" t="str">
        <f t="shared" si="27"/>
        <v>C2:C1789</v>
      </c>
      <c r="E1790" s="2" t="str">
        <f ca="1">IF(_xlfn.IFNA(MATCH(Table1[[#This Row],[2]],INDIRECT(Table1[[#This Row],[3]]),0),0)=0,INDEX(Table1[NAMA BARANG "JOYKO"],MATCH(ROW()-2,Table1[1])),"")</f>
        <v/>
      </c>
      <c r="F1790" s="2" t="str">
        <f ca="1">IF(Table1[4]="","",COUNT(F$2:F1789)+1)</f>
        <v/>
      </c>
      <c r="G1790" s="2" t="str">
        <f ca="1">CELL("FORMAT",Table1[7])</f>
        <v>G</v>
      </c>
      <c r="H1790" s="2"/>
      <c r="I1790" s="2"/>
      <c r="J1790" s="2"/>
    </row>
    <row r="1791" spans="1:10" x14ac:dyDescent="0.25">
      <c r="A1791" s="2">
        <f>IF(OR(Sheet1!A1791=Table1[[#Headers],[NAMA BARANG "JOYKO"]],Sheet1!A1791=""),"",ROW(Sheet1!A1791))</f>
        <v>1791</v>
      </c>
      <c r="B1791" s="2">
        <f>IF(Table1[[#This Row],[NAMA BARANG "JOYKO"]]="","",COUNT(B$2:B1790)+1)</f>
        <v>1689</v>
      </c>
      <c r="C1791" s="2" t="str">
        <f>INDEX(Sheet1!A:A,INDEX(Table1[NAMA BARANG "JOYKO"],MATCH(ROW()-2,Table1[1])))</f>
        <v>Whiteboard  WB-130</v>
      </c>
      <c r="D1791" s="2" t="str">
        <f t="shared" si="27"/>
        <v>C2:C1790</v>
      </c>
      <c r="E1791" s="2" t="str">
        <f ca="1">IF(_xlfn.IFNA(MATCH(Table1[[#This Row],[2]],INDIRECT(Table1[[#This Row],[3]]),0),0)=0,INDEX(Table1[NAMA BARANG "JOYKO"],MATCH(ROW()-2,Table1[1])),"")</f>
        <v/>
      </c>
      <c r="F1791" s="2" t="str">
        <f ca="1">IF(Table1[4]="","",COUNT(F$2:F1790)+1)</f>
        <v/>
      </c>
      <c r="G1791" s="2" t="str">
        <f ca="1">CELL("FORMAT",Table1[7])</f>
        <v>G</v>
      </c>
      <c r="H1791" s="2"/>
      <c r="I1791" s="2"/>
      <c r="J1791" s="2"/>
    </row>
    <row r="1792" spans="1:10" x14ac:dyDescent="0.25">
      <c r="A1792" s="2">
        <f>IF(OR(Sheet1!A1792=Table1[[#Headers],[NAMA BARANG "JOYKO"]],Sheet1!A1792=""),"",ROW(Sheet1!A1792))</f>
        <v>1792</v>
      </c>
      <c r="B1792" s="2">
        <f>IF(Table1[[#This Row],[NAMA BARANG "JOYKO"]]="","",COUNT(B$2:B1791)+1)</f>
        <v>1690</v>
      </c>
      <c r="C1792" s="2" t="str">
        <f>INDEX(Sheet1!A:A,INDEX(Table1[NAMA BARANG "JOYKO"],MATCH(ROW()-2,Table1[1])))</f>
        <v>Whiteboard  WB-130</v>
      </c>
      <c r="D1792" s="2" t="str">
        <f t="shared" si="27"/>
        <v>C2:C1791</v>
      </c>
      <c r="E1792" s="2" t="str">
        <f ca="1">IF(_xlfn.IFNA(MATCH(Table1[[#This Row],[2]],INDIRECT(Table1[[#This Row],[3]]),0),0)=0,INDEX(Table1[NAMA BARANG "JOYKO"],MATCH(ROW()-2,Table1[1])),"")</f>
        <v/>
      </c>
      <c r="F1792" s="2" t="str">
        <f ca="1">IF(Table1[4]="","",COUNT(F$2:F1791)+1)</f>
        <v/>
      </c>
      <c r="G1792" s="2" t="str">
        <f ca="1">CELL("FORMAT",Table1[7])</f>
        <v>G</v>
      </c>
      <c r="H1792" s="2"/>
      <c r="I1792" s="2"/>
      <c r="J1792" s="2"/>
    </row>
    <row r="1793" spans="1:10" x14ac:dyDescent="0.25">
      <c r="A1793" s="2">
        <f>IF(OR(Sheet1!A1793=Table1[[#Headers],[NAMA BARANG "JOYKO"]],Sheet1!A1793=""),"",ROW(Sheet1!A1793))</f>
        <v>1793</v>
      </c>
      <c r="B1793" s="2">
        <f>IF(Table1[[#This Row],[NAMA BARANG "JOYKO"]]="","",COUNT(B$2:B1792)+1)</f>
        <v>1691</v>
      </c>
      <c r="C1793" s="2" t="str">
        <f>INDEX(Sheet1!A:A,INDEX(Table1[NAMA BARANG "JOYKO"],MATCH(ROW()-2,Table1[1])))</f>
        <v>Whiteboard  WB-130</v>
      </c>
      <c r="D1793" s="2" t="str">
        <f t="shared" si="27"/>
        <v>C2:C1792</v>
      </c>
      <c r="E1793" s="2" t="str">
        <f ca="1">IF(_xlfn.IFNA(MATCH(Table1[[#This Row],[2]],INDIRECT(Table1[[#This Row],[3]]),0),0)=0,INDEX(Table1[NAMA BARANG "JOYKO"],MATCH(ROW()-2,Table1[1])),"")</f>
        <v/>
      </c>
      <c r="F1793" s="2" t="str">
        <f ca="1">IF(Table1[4]="","",COUNT(F$2:F1792)+1)</f>
        <v/>
      </c>
      <c r="G1793" s="2" t="str">
        <f ca="1">CELL("FORMAT",Table1[7])</f>
        <v>G</v>
      </c>
      <c r="H1793" s="2"/>
      <c r="I1793" s="2"/>
      <c r="J1793" s="2"/>
    </row>
    <row r="1794" spans="1:10" x14ac:dyDescent="0.25">
      <c r="A1794" s="2">
        <f>IF(OR(Sheet1!A1794=Table1[[#Headers],[NAMA BARANG "JOYKO"]],Sheet1!A1794=""),"",ROW(Sheet1!A1794))</f>
        <v>1794</v>
      </c>
      <c r="B1794" s="2">
        <f>IF(Table1[[#This Row],[NAMA BARANG "JOYKO"]]="","",COUNT(B$2:B1793)+1)</f>
        <v>1692</v>
      </c>
      <c r="C1794" s="2" t="str">
        <f>INDEX(Sheet1!A:A,INDEX(Table1[NAMA BARANG "JOYKO"],MATCH(ROW()-2,Table1[1])))</f>
        <v>Whiteboard  WB-130</v>
      </c>
      <c r="D1794" s="2" t="str">
        <f t="shared" si="27"/>
        <v>C2:C1793</v>
      </c>
      <c r="E1794" s="2" t="str">
        <f ca="1">IF(_xlfn.IFNA(MATCH(Table1[[#This Row],[2]],INDIRECT(Table1[[#This Row],[3]]),0),0)=0,INDEX(Table1[NAMA BARANG "JOYKO"],MATCH(ROW()-2,Table1[1])),"")</f>
        <v/>
      </c>
      <c r="F1794" s="2" t="str">
        <f ca="1">IF(Table1[4]="","",COUNT(F$2:F1793)+1)</f>
        <v/>
      </c>
      <c r="G1794" s="2" t="str">
        <f ca="1">CELL("FORMAT",Table1[7])</f>
        <v>G</v>
      </c>
      <c r="H1794" s="2"/>
      <c r="I1794" s="2"/>
      <c r="J1794" s="2"/>
    </row>
    <row r="1795" spans="1:10" x14ac:dyDescent="0.25">
      <c r="A1795" s="2">
        <f>IF(OR(Sheet1!A1795=Table1[[#Headers],[NAMA BARANG "JOYKO"]],Sheet1!A1795=""),"",ROW(Sheet1!A1795))</f>
        <v>1795</v>
      </c>
      <c r="B1795" s="2">
        <f>IF(Table1[[#This Row],[NAMA BARANG "JOYKO"]]="","",COUNT(B$2:B1794)+1)</f>
        <v>1693</v>
      </c>
      <c r="C1795" s="2" t="str">
        <f>INDEX(Sheet1!A:A,INDEX(Table1[NAMA BARANG "JOYKO"],MATCH(ROW()-2,Table1[1])))</f>
        <v>Whiteboard  WB-130</v>
      </c>
      <c r="D1795" s="2" t="str">
        <f t="shared" ref="D1795:D1858" si="28">"C"&amp;2&amp;":C"&amp;ROW()-1</f>
        <v>C2:C1794</v>
      </c>
      <c r="E1795" s="2" t="str">
        <f ca="1">IF(_xlfn.IFNA(MATCH(Table1[[#This Row],[2]],INDIRECT(Table1[[#This Row],[3]]),0),0)=0,INDEX(Table1[NAMA BARANG "JOYKO"],MATCH(ROW()-2,Table1[1])),"")</f>
        <v/>
      </c>
      <c r="F1795" s="2" t="str">
        <f ca="1">IF(Table1[4]="","",COUNT(F$2:F1794)+1)</f>
        <v/>
      </c>
      <c r="G1795" s="2" t="str">
        <f ca="1">CELL("FORMAT",Table1[7])</f>
        <v>G</v>
      </c>
      <c r="H1795" s="2"/>
      <c r="I1795" s="2"/>
      <c r="J1795" s="2"/>
    </row>
    <row r="1796" spans="1:10" x14ac:dyDescent="0.25">
      <c r="A1796" s="2">
        <f>IF(OR(Sheet1!A1796=Table1[[#Headers],[NAMA BARANG "JOYKO"]],Sheet1!A1796=""),"",ROW(Sheet1!A1796))</f>
        <v>1796</v>
      </c>
      <c r="B1796" s="2">
        <f>IF(Table1[[#This Row],[NAMA BARANG "JOYKO"]]="","",COUNT(B$2:B1795)+1)</f>
        <v>1694</v>
      </c>
      <c r="C1796" s="2" t="str">
        <f>INDEX(Sheet1!A:A,INDEX(Table1[NAMA BARANG "JOYKO"],MATCH(ROW()-2,Table1[1])))</f>
        <v>Whiteboard  WB-130</v>
      </c>
      <c r="D1796" s="2" t="str">
        <f t="shared" si="28"/>
        <v>C2:C1795</v>
      </c>
      <c r="E1796" s="2" t="str">
        <f ca="1">IF(_xlfn.IFNA(MATCH(Table1[[#This Row],[2]],INDIRECT(Table1[[#This Row],[3]]),0),0)=0,INDEX(Table1[NAMA BARANG "JOYKO"],MATCH(ROW()-2,Table1[1])),"")</f>
        <v/>
      </c>
      <c r="F1796" s="2" t="str">
        <f ca="1">IF(Table1[4]="","",COUNT(F$2:F1795)+1)</f>
        <v/>
      </c>
      <c r="G1796" s="2" t="str">
        <f ca="1">CELL("FORMAT",Table1[7])</f>
        <v>G</v>
      </c>
      <c r="H1796" s="2"/>
      <c r="I1796" s="2"/>
      <c r="J1796" s="2"/>
    </row>
    <row r="1797" spans="1:10" x14ac:dyDescent="0.25">
      <c r="A1797" s="2">
        <f>IF(OR(Sheet1!A1797=Table1[[#Headers],[NAMA BARANG "JOYKO"]],Sheet1!A1797=""),"",ROW(Sheet1!A1797))</f>
        <v>1797</v>
      </c>
      <c r="B1797" s="2">
        <f>IF(Table1[[#This Row],[NAMA BARANG "JOYKO"]]="","",COUNT(B$2:B1796)+1)</f>
        <v>1695</v>
      </c>
      <c r="C1797" s="2" t="str">
        <f>INDEX(Sheet1!A:A,INDEX(Table1[NAMA BARANG "JOYKO"],MATCH(ROW()-2,Table1[1])))</f>
        <v>Whiteboard  WB-130</v>
      </c>
      <c r="D1797" s="2" t="str">
        <f t="shared" si="28"/>
        <v>C2:C1796</v>
      </c>
      <c r="E1797" s="2" t="str">
        <f ca="1">IF(_xlfn.IFNA(MATCH(Table1[[#This Row],[2]],INDIRECT(Table1[[#This Row],[3]]),0),0)=0,INDEX(Table1[NAMA BARANG "JOYKO"],MATCH(ROW()-2,Table1[1])),"")</f>
        <v/>
      </c>
      <c r="F1797" s="2" t="str">
        <f ca="1">IF(Table1[4]="","",COUNT(F$2:F1796)+1)</f>
        <v/>
      </c>
      <c r="G1797" s="2" t="str">
        <f ca="1">CELL("FORMAT",Table1[7])</f>
        <v>G</v>
      </c>
      <c r="H1797" s="2"/>
      <c r="I1797" s="2"/>
      <c r="J1797" s="2"/>
    </row>
    <row r="1798" spans="1:10" x14ac:dyDescent="0.25">
      <c r="A1798" s="2">
        <f>IF(OR(Sheet1!A1798=Table1[[#Headers],[NAMA BARANG "JOYKO"]],Sheet1!A1798=""),"",ROW(Sheet1!A1798))</f>
        <v>1798</v>
      </c>
      <c r="B1798" s="2">
        <f>IF(Table1[[#This Row],[NAMA BARANG "JOYKO"]]="","",COUNT(B$2:B1797)+1)</f>
        <v>1696</v>
      </c>
      <c r="C1798" s="2" t="str">
        <f>INDEX(Sheet1!A:A,INDEX(Table1[NAMA BARANG "JOYKO"],MATCH(ROW()-2,Table1[1])))</f>
        <v>Whiteboard  WB-130</v>
      </c>
      <c r="D1798" s="2" t="str">
        <f t="shared" si="28"/>
        <v>C2:C1797</v>
      </c>
      <c r="E1798" s="2" t="str">
        <f ca="1">IF(_xlfn.IFNA(MATCH(Table1[[#This Row],[2]],INDIRECT(Table1[[#This Row],[3]]),0),0)=0,INDEX(Table1[NAMA BARANG "JOYKO"],MATCH(ROW()-2,Table1[1])),"")</f>
        <v/>
      </c>
      <c r="F1798" s="2" t="str">
        <f ca="1">IF(Table1[4]="","",COUNT(F$2:F1797)+1)</f>
        <v/>
      </c>
      <c r="G1798" s="2" t="str">
        <f ca="1">CELL("FORMAT",Table1[7])</f>
        <v>G</v>
      </c>
      <c r="H1798" s="2"/>
      <c r="I1798" s="2"/>
      <c r="J1798" s="2"/>
    </row>
    <row r="1799" spans="1:10" x14ac:dyDescent="0.25">
      <c r="A1799" s="2">
        <f>IF(OR(Sheet1!A1799=Table1[[#Headers],[NAMA BARANG "JOYKO"]],Sheet1!A1799=""),"",ROW(Sheet1!A1799))</f>
        <v>1799</v>
      </c>
      <c r="B1799" s="2">
        <f>IF(Table1[[#This Row],[NAMA BARANG "JOYKO"]]="","",COUNT(B$2:B1798)+1)</f>
        <v>1697</v>
      </c>
      <c r="C1799" s="2" t="str">
        <f>INDEX(Sheet1!A:A,INDEX(Table1[NAMA BARANG "JOYKO"],MATCH(ROW()-2,Table1[1])))</f>
        <v>Whiteboard  WB-130</v>
      </c>
      <c r="D1799" s="2" t="str">
        <f t="shared" si="28"/>
        <v>C2:C1798</v>
      </c>
      <c r="E1799" s="2" t="str">
        <f ca="1">IF(_xlfn.IFNA(MATCH(Table1[[#This Row],[2]],INDIRECT(Table1[[#This Row],[3]]),0),0)=0,INDEX(Table1[NAMA BARANG "JOYKO"],MATCH(ROW()-2,Table1[1])),"")</f>
        <v/>
      </c>
      <c r="F1799" s="2" t="str">
        <f ca="1">IF(Table1[4]="","",COUNT(F$2:F1798)+1)</f>
        <v/>
      </c>
      <c r="G1799" s="2" t="str">
        <f ca="1">CELL("FORMAT",Table1[7])</f>
        <v>G</v>
      </c>
      <c r="H1799" s="2"/>
      <c r="I1799" s="2"/>
      <c r="J1799" s="2"/>
    </row>
    <row r="1800" spans="1:10" x14ac:dyDescent="0.25">
      <c r="A1800" s="2">
        <f>IF(OR(Sheet1!A1800=Table1[[#Headers],[NAMA BARANG "JOYKO"]],Sheet1!A1800=""),"",ROW(Sheet1!A1800))</f>
        <v>1800</v>
      </c>
      <c r="B1800" s="2">
        <f>IF(Table1[[#This Row],[NAMA BARANG "JOYKO"]]="","",COUNT(B$2:B1799)+1)</f>
        <v>1698</v>
      </c>
      <c r="C1800" s="2" t="str">
        <f>INDEX(Sheet1!A:A,INDEX(Table1[NAMA BARANG "JOYKO"],MATCH(ROW()-2,Table1[1])))</f>
        <v>Whiteboard  WB-130</v>
      </c>
      <c r="D1800" s="2" t="str">
        <f t="shared" si="28"/>
        <v>C2:C1799</v>
      </c>
      <c r="E1800" s="2" t="str">
        <f ca="1">IF(_xlfn.IFNA(MATCH(Table1[[#This Row],[2]],INDIRECT(Table1[[#This Row],[3]]),0),0)=0,INDEX(Table1[NAMA BARANG "JOYKO"],MATCH(ROW()-2,Table1[1])),"")</f>
        <v/>
      </c>
      <c r="F1800" s="2" t="str">
        <f ca="1">IF(Table1[4]="","",COUNT(F$2:F1799)+1)</f>
        <v/>
      </c>
      <c r="G1800" s="2" t="str">
        <f ca="1">CELL("FORMAT",Table1[7])</f>
        <v>G</v>
      </c>
      <c r="H1800" s="2"/>
      <c r="I1800" s="2"/>
      <c r="J1800" s="2"/>
    </row>
    <row r="1801" spans="1:10" x14ac:dyDescent="0.25">
      <c r="A1801" s="2">
        <f>IF(OR(Sheet1!A1801=Table1[[#Headers],[NAMA BARANG "JOYKO"]],Sheet1!A1801=""),"",ROW(Sheet1!A1801))</f>
        <v>1801</v>
      </c>
      <c r="B1801" s="2">
        <f>IF(Table1[[#This Row],[NAMA BARANG "JOYKO"]]="","",COUNT(B$2:B1800)+1)</f>
        <v>1699</v>
      </c>
      <c r="C1801" s="2" t="str">
        <f>INDEX(Sheet1!A:A,INDEX(Table1[NAMA BARANG "JOYKO"],MATCH(ROW()-2,Table1[1])))</f>
        <v>Whiteboard  WB-130</v>
      </c>
      <c r="D1801" s="2" t="str">
        <f t="shared" si="28"/>
        <v>C2:C1800</v>
      </c>
      <c r="E1801" s="2" t="str">
        <f ca="1">IF(_xlfn.IFNA(MATCH(Table1[[#This Row],[2]],INDIRECT(Table1[[#This Row],[3]]),0),0)=0,INDEX(Table1[NAMA BARANG "JOYKO"],MATCH(ROW()-2,Table1[1])),"")</f>
        <v/>
      </c>
      <c r="F1801" s="2" t="str">
        <f ca="1">IF(Table1[4]="","",COUNT(F$2:F1800)+1)</f>
        <v/>
      </c>
      <c r="G1801" s="2" t="str">
        <f ca="1">CELL("FORMAT",Table1[7])</f>
        <v>G</v>
      </c>
      <c r="H1801" s="2"/>
      <c r="I1801" s="2"/>
      <c r="J1801" s="2"/>
    </row>
    <row r="1802" spans="1:10" x14ac:dyDescent="0.25">
      <c r="A1802" s="2" t="str">
        <f>IF(OR(Sheet1!A1803=Table1[[#Headers],[NAMA BARANG "JOYKO"]],Sheet1!A1803=""),"",ROW(Sheet1!A1803))</f>
        <v/>
      </c>
      <c r="B1802" s="2" t="str">
        <f>IF(Table1[[#This Row],[NAMA BARANG "JOYKO"]]="","",COUNT(B$2:B1801)+1)</f>
        <v/>
      </c>
      <c r="C1802" s="2" t="str">
        <f>INDEX(Sheet1!A:A,INDEX(Table1[NAMA BARANG "JOYKO"],MATCH(ROW()-2,Table1[1])))</f>
        <v>Whiteboard  WB-130</v>
      </c>
      <c r="D1802" s="2" t="str">
        <f t="shared" si="28"/>
        <v>C2:C1801</v>
      </c>
      <c r="E1802" s="2" t="str">
        <f ca="1">IF(_xlfn.IFNA(MATCH(Table1[[#This Row],[2]],INDIRECT(Table1[[#This Row],[3]]),0),0)=0,INDEX(Table1[NAMA BARANG "JOYKO"],MATCH(ROW()-2,Table1[1])),"")</f>
        <v/>
      </c>
      <c r="F1802" s="2" t="str">
        <f ca="1">IF(Table1[4]="","",COUNT(F$2:F1801)+1)</f>
        <v/>
      </c>
      <c r="G1802" s="2" t="str">
        <f ca="1">CELL("FORMAT",Table1[7])</f>
        <v>G</v>
      </c>
      <c r="H1802" s="2"/>
      <c r="I1802" s="2"/>
      <c r="J1802" s="2"/>
    </row>
    <row r="1803" spans="1:10" x14ac:dyDescent="0.25">
      <c r="A1803" s="2" t="str">
        <f>IF(OR(Sheet1!A1804=Table1[[#Headers],[NAMA BARANG "JOYKO"]],Sheet1!A1804=""),"",ROW(Sheet1!A1804))</f>
        <v/>
      </c>
      <c r="B1803" s="2" t="str">
        <f>IF(Table1[[#This Row],[NAMA BARANG "JOYKO"]]="","",COUNT(B$2:B1802)+1)</f>
        <v/>
      </c>
      <c r="C1803" s="2" t="str">
        <f>INDEX(Sheet1!A:A,INDEX(Table1[NAMA BARANG "JOYKO"],MATCH(ROW()-2,Table1[1])))</f>
        <v>Whiteboard  WB-130</v>
      </c>
      <c r="D1803" s="2" t="str">
        <f t="shared" si="28"/>
        <v>C2:C1802</v>
      </c>
      <c r="E1803" s="2" t="str">
        <f ca="1">IF(_xlfn.IFNA(MATCH(Table1[[#This Row],[2]],INDIRECT(Table1[[#This Row],[3]]),0),0)=0,INDEX(Table1[NAMA BARANG "JOYKO"],MATCH(ROW()-2,Table1[1])),"")</f>
        <v/>
      </c>
      <c r="F1803" s="2" t="str">
        <f ca="1">IF(Table1[4]="","",COUNT(F$2:F1802)+1)</f>
        <v/>
      </c>
      <c r="G1803" s="2" t="str">
        <f ca="1">CELL("FORMAT",Table1[7])</f>
        <v>G</v>
      </c>
      <c r="H1803" s="2"/>
      <c r="I1803" s="2"/>
      <c r="J1803" s="2"/>
    </row>
    <row r="1804" spans="1:10" x14ac:dyDescent="0.25">
      <c r="A1804" s="2" t="str">
        <f>IF(OR(Sheet1!A1805=Table1[[#Headers],[NAMA BARANG "JOYKO"]],Sheet1!A1805=""),"",ROW(Sheet1!A1805))</f>
        <v/>
      </c>
      <c r="B1804" s="2" t="str">
        <f>IF(Table1[[#This Row],[NAMA BARANG "JOYKO"]]="","",COUNT(B$2:B1803)+1)</f>
        <v/>
      </c>
      <c r="C1804" s="2" t="str">
        <f>INDEX(Sheet1!A:A,INDEX(Table1[NAMA BARANG "JOYKO"],MATCH(ROW()-2,Table1[1])))</f>
        <v>Whiteboard  WB-130</v>
      </c>
      <c r="D1804" s="2" t="str">
        <f t="shared" si="28"/>
        <v>C2:C1803</v>
      </c>
      <c r="E1804" s="2" t="str">
        <f ca="1">IF(_xlfn.IFNA(MATCH(Table1[[#This Row],[2]],INDIRECT(Table1[[#This Row],[3]]),0),0)=0,INDEX(Table1[NAMA BARANG "JOYKO"],MATCH(ROW()-2,Table1[1])),"")</f>
        <v/>
      </c>
      <c r="F1804" s="2" t="str">
        <f ca="1">IF(Table1[4]="","",COUNT(F$2:F1803)+1)</f>
        <v/>
      </c>
      <c r="G1804" s="2" t="str">
        <f ca="1">CELL("FORMAT",Table1[7])</f>
        <v>G</v>
      </c>
      <c r="H1804" s="2"/>
      <c r="I1804" s="2"/>
      <c r="J1804" s="2"/>
    </row>
    <row r="1805" spans="1:10" x14ac:dyDescent="0.25">
      <c r="A1805" s="2" t="str">
        <f>IF(OR(Sheet1!A1806=Table1[[#Headers],[NAMA BARANG "JOYKO"]],Sheet1!A1806=""),"",ROW(Sheet1!A1806))</f>
        <v/>
      </c>
      <c r="B1805" s="2" t="str">
        <f>IF(Table1[[#This Row],[NAMA BARANG "JOYKO"]]="","",COUNT(B$2:B1804)+1)</f>
        <v/>
      </c>
      <c r="C1805" s="2" t="str">
        <f>INDEX(Sheet1!A:A,INDEX(Table1[NAMA BARANG "JOYKO"],MATCH(ROW()-2,Table1[1])))</f>
        <v>Whiteboard  WB-130</v>
      </c>
      <c r="D1805" s="2" t="str">
        <f t="shared" si="28"/>
        <v>C2:C1804</v>
      </c>
      <c r="E1805" s="2" t="str">
        <f ca="1">IF(_xlfn.IFNA(MATCH(Table1[[#This Row],[2]],INDIRECT(Table1[[#This Row],[3]]),0),0)=0,INDEX(Table1[NAMA BARANG "JOYKO"],MATCH(ROW()-2,Table1[1])),"")</f>
        <v/>
      </c>
      <c r="F1805" s="2" t="str">
        <f ca="1">IF(Table1[4]="","",COUNT(F$2:F1804)+1)</f>
        <v/>
      </c>
      <c r="G1805" s="2" t="str">
        <f ca="1">CELL("FORMAT",Table1[7])</f>
        <v>G</v>
      </c>
      <c r="H1805" s="2"/>
      <c r="I1805" s="2"/>
      <c r="J1805" s="2"/>
    </row>
    <row r="1806" spans="1:10" x14ac:dyDescent="0.25">
      <c r="A1806" s="2" t="str">
        <f>IF(OR(Sheet1!A1807=Table1[[#Headers],[NAMA BARANG "JOYKO"]],Sheet1!A1807=""),"",ROW(Sheet1!A1807))</f>
        <v/>
      </c>
      <c r="B1806" s="2" t="str">
        <f>IF(Table1[[#This Row],[NAMA BARANG "JOYKO"]]="","",COUNT(B$2:B1805)+1)</f>
        <v/>
      </c>
      <c r="C1806" s="2" t="str">
        <f>INDEX(Sheet1!A:A,INDEX(Table1[NAMA BARANG "JOYKO"],MATCH(ROW()-2,Table1[1])))</f>
        <v>Whiteboard  WB-130</v>
      </c>
      <c r="D1806" s="2" t="str">
        <f t="shared" si="28"/>
        <v>C2:C1805</v>
      </c>
      <c r="E1806" s="2" t="str">
        <f ca="1">IF(_xlfn.IFNA(MATCH(Table1[[#This Row],[2]],INDIRECT(Table1[[#This Row],[3]]),0),0)=0,INDEX(Table1[NAMA BARANG "JOYKO"],MATCH(ROW()-2,Table1[1])),"")</f>
        <v/>
      </c>
      <c r="F1806" s="2" t="str">
        <f ca="1">IF(Table1[4]="","",COUNT(F$2:F1805)+1)</f>
        <v/>
      </c>
      <c r="G1806" s="2" t="str">
        <f ca="1">CELL("FORMAT",Table1[7])</f>
        <v>G</v>
      </c>
      <c r="H1806" s="2"/>
      <c r="I1806" s="2"/>
      <c r="J1806" s="2"/>
    </row>
    <row r="1807" spans="1:10" x14ac:dyDescent="0.25">
      <c r="A1807" s="2" t="str">
        <f>IF(OR(Sheet1!A1808=Table1[[#Headers],[NAMA BARANG "JOYKO"]],Sheet1!A1808=""),"",ROW(Sheet1!A1808))</f>
        <v/>
      </c>
      <c r="B1807" s="2" t="str">
        <f>IF(Table1[[#This Row],[NAMA BARANG "JOYKO"]]="","",COUNT(B$2:B1806)+1)</f>
        <v/>
      </c>
      <c r="C1807" s="2" t="str">
        <f>INDEX(Sheet1!A:A,INDEX(Table1[NAMA BARANG "JOYKO"],MATCH(ROW()-2,Table1[1])))</f>
        <v>Whiteboard  WB-130</v>
      </c>
      <c r="D1807" s="2" t="str">
        <f t="shared" si="28"/>
        <v>C2:C1806</v>
      </c>
      <c r="E1807" s="2" t="str">
        <f ca="1">IF(_xlfn.IFNA(MATCH(Table1[[#This Row],[2]],INDIRECT(Table1[[#This Row],[3]]),0),0)=0,INDEX(Table1[NAMA BARANG "JOYKO"],MATCH(ROW()-2,Table1[1])),"")</f>
        <v/>
      </c>
      <c r="F1807" s="2" t="str">
        <f ca="1">IF(Table1[4]="","",COUNT(F$2:F1806)+1)</f>
        <v/>
      </c>
      <c r="G1807" s="2" t="str">
        <f ca="1">CELL("FORMAT",Table1[7])</f>
        <v>G</v>
      </c>
      <c r="H1807" s="2"/>
      <c r="I1807" s="2"/>
      <c r="J1807" s="2"/>
    </row>
    <row r="1808" spans="1:10" x14ac:dyDescent="0.25">
      <c r="A1808" s="2" t="str">
        <f>IF(OR(Sheet1!A1809=Table1[[#Headers],[NAMA BARANG "JOYKO"]],Sheet1!A1809=""),"",ROW(Sheet1!A1809))</f>
        <v/>
      </c>
      <c r="B1808" s="2" t="str">
        <f>IF(Table1[[#This Row],[NAMA BARANG "JOYKO"]]="","",COUNT(B$2:B1807)+1)</f>
        <v/>
      </c>
      <c r="C1808" s="2" t="str">
        <f>INDEX(Sheet1!A:A,INDEX(Table1[NAMA BARANG "JOYKO"],MATCH(ROW()-2,Table1[1])))</f>
        <v>Whiteboard  WB-130</v>
      </c>
      <c r="D1808" s="2" t="str">
        <f t="shared" si="28"/>
        <v>C2:C1807</v>
      </c>
      <c r="E1808" s="2" t="str">
        <f ca="1">IF(_xlfn.IFNA(MATCH(Table1[[#This Row],[2]],INDIRECT(Table1[[#This Row],[3]]),0),0)=0,INDEX(Table1[NAMA BARANG "JOYKO"],MATCH(ROW()-2,Table1[1])),"")</f>
        <v/>
      </c>
      <c r="F1808" s="2" t="str">
        <f ca="1">IF(Table1[4]="","",COUNT(F$2:F1807)+1)</f>
        <v/>
      </c>
      <c r="G1808" s="2" t="str">
        <f ca="1">CELL("FORMAT",Table1[7])</f>
        <v>G</v>
      </c>
      <c r="H1808" s="2"/>
      <c r="I1808" s="2"/>
      <c r="J1808" s="2"/>
    </row>
    <row r="1809" spans="1:10" x14ac:dyDescent="0.25">
      <c r="A1809" s="2" t="str">
        <f>IF(OR(Sheet1!A1810=Table1[[#Headers],[NAMA BARANG "JOYKO"]],Sheet1!A1810=""),"",ROW(Sheet1!A1810))</f>
        <v/>
      </c>
      <c r="B1809" s="2" t="str">
        <f>IF(Table1[[#This Row],[NAMA BARANG "JOYKO"]]="","",COUNT(B$2:B1808)+1)</f>
        <v/>
      </c>
      <c r="C1809" s="2" t="str">
        <f>INDEX(Sheet1!A:A,INDEX(Table1[NAMA BARANG "JOYKO"],MATCH(ROW()-2,Table1[1])))</f>
        <v>Whiteboard  WB-130</v>
      </c>
      <c r="D1809" s="2" t="str">
        <f t="shared" si="28"/>
        <v>C2:C1808</v>
      </c>
      <c r="E1809" s="2" t="str">
        <f ca="1">IF(_xlfn.IFNA(MATCH(Table1[[#This Row],[2]],INDIRECT(Table1[[#This Row],[3]]),0),0)=0,INDEX(Table1[NAMA BARANG "JOYKO"],MATCH(ROW()-2,Table1[1])),"")</f>
        <v/>
      </c>
      <c r="F1809" s="2" t="str">
        <f ca="1">IF(Table1[4]="","",COUNT(F$2:F1808)+1)</f>
        <v/>
      </c>
      <c r="G1809" s="2" t="str">
        <f ca="1">CELL("FORMAT",Table1[7])</f>
        <v>G</v>
      </c>
      <c r="H1809" s="2"/>
      <c r="I1809" s="2"/>
      <c r="J1809" s="2"/>
    </row>
    <row r="1810" spans="1:10" x14ac:dyDescent="0.25">
      <c r="A1810" s="2" t="str">
        <f>IF(OR(Sheet1!A1811=Table1[[#Headers],[NAMA BARANG "JOYKO"]],Sheet1!A1811=""),"",ROW(Sheet1!A1811))</f>
        <v/>
      </c>
      <c r="B1810" s="2" t="str">
        <f>IF(Table1[[#This Row],[NAMA BARANG "JOYKO"]]="","",COUNT(B$2:B1809)+1)</f>
        <v/>
      </c>
      <c r="C1810" s="2" t="str">
        <f>INDEX(Sheet1!A:A,INDEX(Table1[NAMA BARANG "JOYKO"],MATCH(ROW()-2,Table1[1])))</f>
        <v>Whiteboard  WB-130</v>
      </c>
      <c r="D1810" s="2" t="str">
        <f t="shared" si="28"/>
        <v>C2:C1809</v>
      </c>
      <c r="E1810" s="2" t="str">
        <f ca="1">IF(_xlfn.IFNA(MATCH(Table1[[#This Row],[2]],INDIRECT(Table1[[#This Row],[3]]),0),0)=0,INDEX(Table1[NAMA BARANG "JOYKO"],MATCH(ROW()-2,Table1[1])),"")</f>
        <v/>
      </c>
      <c r="F1810" s="2" t="str">
        <f ca="1">IF(Table1[4]="","",COUNT(F$2:F1809)+1)</f>
        <v/>
      </c>
      <c r="G1810" s="2" t="str">
        <f ca="1">CELL("FORMAT",Table1[7])</f>
        <v>G</v>
      </c>
      <c r="H1810" s="2"/>
      <c r="I1810" s="2"/>
      <c r="J1810" s="2"/>
    </row>
    <row r="1811" spans="1:10" x14ac:dyDescent="0.25">
      <c r="A1811" s="2" t="str">
        <f>IF(OR(Sheet1!A1812=Table1[[#Headers],[NAMA BARANG "JOYKO"]],Sheet1!A1812=""),"",ROW(Sheet1!A1812))</f>
        <v/>
      </c>
      <c r="B1811" s="2" t="str">
        <f>IF(Table1[[#This Row],[NAMA BARANG "JOYKO"]]="","",COUNT(B$2:B1810)+1)</f>
        <v/>
      </c>
      <c r="C1811" s="2" t="str">
        <f>INDEX(Sheet1!A:A,INDEX(Table1[NAMA BARANG "JOYKO"],MATCH(ROW()-2,Table1[1])))</f>
        <v>Whiteboard  WB-130</v>
      </c>
      <c r="D1811" s="2" t="str">
        <f t="shared" si="28"/>
        <v>C2:C1810</v>
      </c>
      <c r="E1811" s="2" t="str">
        <f ca="1">IF(_xlfn.IFNA(MATCH(Table1[[#This Row],[2]],INDIRECT(Table1[[#This Row],[3]]),0),0)=0,INDEX(Table1[NAMA BARANG "JOYKO"],MATCH(ROW()-2,Table1[1])),"")</f>
        <v/>
      </c>
      <c r="F1811" s="2" t="str">
        <f ca="1">IF(Table1[4]="","",COUNT(F$2:F1810)+1)</f>
        <v/>
      </c>
      <c r="G1811" s="2" t="str">
        <f ca="1">CELL("FORMAT",Table1[7])</f>
        <v>G</v>
      </c>
      <c r="H1811" s="2"/>
      <c r="I1811" s="2"/>
      <c r="J1811" s="2"/>
    </row>
    <row r="1812" spans="1:10" x14ac:dyDescent="0.25">
      <c r="A1812" s="2" t="str">
        <f>IF(OR(Sheet1!A1813=Table1[[#Headers],[NAMA BARANG "JOYKO"]],Sheet1!A1813=""),"",ROW(Sheet1!A1813))</f>
        <v/>
      </c>
      <c r="B1812" s="2" t="str">
        <f>IF(Table1[[#This Row],[NAMA BARANG "JOYKO"]]="","",COUNT(B$2:B1811)+1)</f>
        <v/>
      </c>
      <c r="C1812" s="2" t="str">
        <f>INDEX(Sheet1!A:A,INDEX(Table1[NAMA BARANG "JOYKO"],MATCH(ROW()-2,Table1[1])))</f>
        <v>Whiteboard  WB-130</v>
      </c>
      <c r="D1812" s="2" t="str">
        <f t="shared" si="28"/>
        <v>C2:C1811</v>
      </c>
      <c r="E1812" s="2" t="str">
        <f ca="1">IF(_xlfn.IFNA(MATCH(Table1[[#This Row],[2]],INDIRECT(Table1[[#This Row],[3]]),0),0)=0,INDEX(Table1[NAMA BARANG "JOYKO"],MATCH(ROW()-2,Table1[1])),"")</f>
        <v/>
      </c>
      <c r="F1812" s="2" t="str">
        <f ca="1">IF(Table1[4]="","",COUNT(F$2:F1811)+1)</f>
        <v/>
      </c>
      <c r="G1812" s="2" t="str">
        <f ca="1">CELL("FORMAT",Table1[7])</f>
        <v>G</v>
      </c>
      <c r="H1812" s="2"/>
      <c r="I1812" s="2"/>
      <c r="J1812" s="2"/>
    </row>
    <row r="1813" spans="1:10" x14ac:dyDescent="0.25">
      <c r="A1813" s="2" t="str">
        <f>IF(OR(Sheet1!A1814=Table1[[#Headers],[NAMA BARANG "JOYKO"]],Sheet1!A1814=""),"",ROW(Sheet1!A1814))</f>
        <v/>
      </c>
      <c r="B1813" s="2" t="str">
        <f>IF(Table1[[#This Row],[NAMA BARANG "JOYKO"]]="","",COUNT(B$2:B1812)+1)</f>
        <v/>
      </c>
      <c r="C1813" s="2" t="str">
        <f>INDEX(Sheet1!A:A,INDEX(Table1[NAMA BARANG "JOYKO"],MATCH(ROW()-2,Table1[1])))</f>
        <v>Whiteboard  WB-130</v>
      </c>
      <c r="D1813" s="2" t="str">
        <f t="shared" si="28"/>
        <v>C2:C1812</v>
      </c>
      <c r="E1813" s="2" t="str">
        <f ca="1">IF(_xlfn.IFNA(MATCH(Table1[[#This Row],[2]],INDIRECT(Table1[[#This Row],[3]]),0),0)=0,INDEX(Table1[NAMA BARANG "JOYKO"],MATCH(ROW()-2,Table1[1])),"")</f>
        <v/>
      </c>
      <c r="F1813" s="2" t="str">
        <f ca="1">IF(Table1[4]="","",COUNT(F$2:F1812)+1)</f>
        <v/>
      </c>
      <c r="G1813" s="2" t="str">
        <f ca="1">CELL("FORMAT",Table1[7])</f>
        <v>G</v>
      </c>
      <c r="H1813" s="2"/>
      <c r="I1813" s="2"/>
      <c r="J1813" s="2"/>
    </row>
    <row r="1814" spans="1:10" x14ac:dyDescent="0.25">
      <c r="A1814" s="2" t="str">
        <f>IF(OR(Sheet1!A1815=Table1[[#Headers],[NAMA BARANG "JOYKO"]],Sheet1!A1815=""),"",ROW(Sheet1!A1815))</f>
        <v/>
      </c>
      <c r="B1814" s="2" t="str">
        <f>IF(Table1[[#This Row],[NAMA BARANG "JOYKO"]]="","",COUNT(B$2:B1813)+1)</f>
        <v/>
      </c>
      <c r="C1814" s="2" t="str">
        <f>INDEX(Sheet1!A:A,INDEX(Table1[NAMA BARANG "JOYKO"],MATCH(ROW()-2,Table1[1])))</f>
        <v>Whiteboard  WB-130</v>
      </c>
      <c r="D1814" s="2" t="str">
        <f t="shared" si="28"/>
        <v>C2:C1813</v>
      </c>
      <c r="E1814" s="2" t="str">
        <f ca="1">IF(_xlfn.IFNA(MATCH(Table1[[#This Row],[2]],INDIRECT(Table1[[#This Row],[3]]),0),0)=0,INDEX(Table1[NAMA BARANG "JOYKO"],MATCH(ROW()-2,Table1[1])),"")</f>
        <v/>
      </c>
      <c r="F1814" s="2" t="str">
        <f ca="1">IF(Table1[4]="","",COUNT(F$2:F1813)+1)</f>
        <v/>
      </c>
      <c r="G1814" s="2" t="str">
        <f ca="1">CELL("FORMAT",Table1[7])</f>
        <v>G</v>
      </c>
      <c r="H1814" s="2"/>
      <c r="I1814" s="2"/>
      <c r="J1814" s="2"/>
    </row>
    <row r="1815" spans="1:10" x14ac:dyDescent="0.25">
      <c r="A1815" s="2" t="str">
        <f>IF(OR(Sheet1!A1816=Table1[[#Headers],[NAMA BARANG "JOYKO"]],Sheet1!A1816=""),"",ROW(Sheet1!A1816))</f>
        <v/>
      </c>
      <c r="B1815" s="2" t="str">
        <f>IF(Table1[[#This Row],[NAMA BARANG "JOYKO"]]="","",COUNT(B$2:B1814)+1)</f>
        <v/>
      </c>
      <c r="C1815" s="2" t="str">
        <f>INDEX(Sheet1!A:A,INDEX(Table1[NAMA BARANG "JOYKO"],MATCH(ROW()-2,Table1[1])))</f>
        <v>Whiteboard  WB-130</v>
      </c>
      <c r="D1815" s="2" t="str">
        <f t="shared" si="28"/>
        <v>C2:C1814</v>
      </c>
      <c r="E1815" s="2" t="str">
        <f ca="1">IF(_xlfn.IFNA(MATCH(Table1[[#This Row],[2]],INDIRECT(Table1[[#This Row],[3]]),0),0)=0,INDEX(Table1[NAMA BARANG "JOYKO"],MATCH(ROW()-2,Table1[1])),"")</f>
        <v/>
      </c>
      <c r="F1815" s="2" t="str">
        <f ca="1">IF(Table1[4]="","",COUNT(F$2:F1814)+1)</f>
        <v/>
      </c>
      <c r="G1815" s="2" t="str">
        <f ca="1">CELL("FORMAT",Table1[7])</f>
        <v>G</v>
      </c>
      <c r="H1815" s="2"/>
      <c r="I1815" s="2"/>
      <c r="J1815" s="2"/>
    </row>
    <row r="1816" spans="1:10" x14ac:dyDescent="0.25">
      <c r="A1816" s="2" t="str">
        <f>IF(OR(Sheet1!A1817=Table1[[#Headers],[NAMA BARANG "JOYKO"]],Sheet1!A1817=""),"",ROW(Sheet1!A1817))</f>
        <v/>
      </c>
      <c r="B1816" s="2" t="str">
        <f>IF(Table1[[#This Row],[NAMA BARANG "JOYKO"]]="","",COUNT(B$2:B1815)+1)</f>
        <v/>
      </c>
      <c r="C1816" s="2" t="str">
        <f>INDEX(Sheet1!A:A,INDEX(Table1[NAMA BARANG "JOYKO"],MATCH(ROW()-2,Table1[1])))</f>
        <v>Whiteboard  WB-130</v>
      </c>
      <c r="D1816" s="2" t="str">
        <f t="shared" si="28"/>
        <v>C2:C1815</v>
      </c>
      <c r="E1816" s="2" t="str">
        <f ca="1">IF(_xlfn.IFNA(MATCH(Table1[[#This Row],[2]],INDIRECT(Table1[[#This Row],[3]]),0),0)=0,INDEX(Table1[NAMA BARANG "JOYKO"],MATCH(ROW()-2,Table1[1])),"")</f>
        <v/>
      </c>
      <c r="F1816" s="2" t="str">
        <f ca="1">IF(Table1[4]="","",COUNT(F$2:F1815)+1)</f>
        <v/>
      </c>
      <c r="G1816" s="2" t="str">
        <f ca="1">CELL("FORMAT",Table1[7])</f>
        <v>G</v>
      </c>
      <c r="H1816" s="2"/>
      <c r="I1816" s="2"/>
      <c r="J1816" s="2"/>
    </row>
    <row r="1817" spans="1:10" x14ac:dyDescent="0.25">
      <c r="A1817" s="2" t="str">
        <f>IF(OR(Sheet1!A1818=Table1[[#Headers],[NAMA BARANG "JOYKO"]],Sheet1!A1818=""),"",ROW(Sheet1!A1818))</f>
        <v/>
      </c>
      <c r="B1817" s="2" t="str">
        <f>IF(Table1[[#This Row],[NAMA BARANG "JOYKO"]]="","",COUNT(B$2:B1816)+1)</f>
        <v/>
      </c>
      <c r="C1817" s="2" t="str">
        <f>INDEX(Sheet1!A:A,INDEX(Table1[NAMA BARANG "JOYKO"],MATCH(ROW()-2,Table1[1])))</f>
        <v>Whiteboard  WB-130</v>
      </c>
      <c r="D1817" s="2" t="str">
        <f t="shared" si="28"/>
        <v>C2:C1816</v>
      </c>
      <c r="E1817" s="2" t="str">
        <f ca="1">IF(_xlfn.IFNA(MATCH(Table1[[#This Row],[2]],INDIRECT(Table1[[#This Row],[3]]),0),0)=0,INDEX(Table1[NAMA BARANG "JOYKO"],MATCH(ROW()-2,Table1[1])),"")</f>
        <v/>
      </c>
      <c r="F1817" s="2" t="str">
        <f ca="1">IF(Table1[4]="","",COUNT(F$2:F1816)+1)</f>
        <v/>
      </c>
      <c r="G1817" s="2" t="str">
        <f ca="1">CELL("FORMAT",Table1[7])</f>
        <v>G</v>
      </c>
      <c r="H1817" s="2"/>
      <c r="I1817" s="2"/>
      <c r="J1817" s="2"/>
    </row>
    <row r="1818" spans="1:10" x14ac:dyDescent="0.25">
      <c r="A1818" s="2" t="str">
        <f>IF(OR(Sheet1!A1819=Table1[[#Headers],[NAMA BARANG "JOYKO"]],Sheet1!A1819=""),"",ROW(Sheet1!A1819))</f>
        <v/>
      </c>
      <c r="B1818" s="2" t="str">
        <f>IF(Table1[[#This Row],[NAMA BARANG "JOYKO"]]="","",COUNT(B$2:B1817)+1)</f>
        <v/>
      </c>
      <c r="C1818" s="2" t="str">
        <f>INDEX(Sheet1!A:A,INDEX(Table1[NAMA BARANG "JOYKO"],MATCH(ROW()-2,Table1[1])))</f>
        <v>Whiteboard  WB-130</v>
      </c>
      <c r="D1818" s="2" t="str">
        <f t="shared" si="28"/>
        <v>C2:C1817</v>
      </c>
      <c r="E1818" s="2" t="str">
        <f ca="1">IF(_xlfn.IFNA(MATCH(Table1[[#This Row],[2]],INDIRECT(Table1[[#This Row],[3]]),0),0)=0,INDEX(Table1[NAMA BARANG "JOYKO"],MATCH(ROW()-2,Table1[1])),"")</f>
        <v/>
      </c>
      <c r="F1818" s="2" t="str">
        <f ca="1">IF(Table1[4]="","",COUNT(F$2:F1817)+1)</f>
        <v/>
      </c>
      <c r="G1818" s="2" t="str">
        <f ca="1">CELL("FORMAT",Table1[7])</f>
        <v>G</v>
      </c>
      <c r="H1818" s="2"/>
      <c r="I1818" s="2"/>
      <c r="J1818" s="2"/>
    </row>
    <row r="1819" spans="1:10" x14ac:dyDescent="0.25">
      <c r="A1819" s="2" t="str">
        <f>IF(OR(Sheet1!A1820=Table1[[#Headers],[NAMA BARANG "JOYKO"]],Sheet1!A1820=""),"",ROW(Sheet1!A1820))</f>
        <v/>
      </c>
      <c r="B1819" s="2" t="str">
        <f>IF(Table1[[#This Row],[NAMA BARANG "JOYKO"]]="","",COUNT(B$2:B1818)+1)</f>
        <v/>
      </c>
      <c r="C1819" s="2" t="str">
        <f>INDEX(Sheet1!A:A,INDEX(Table1[NAMA BARANG "JOYKO"],MATCH(ROW()-2,Table1[1])))</f>
        <v>Whiteboard  WB-130</v>
      </c>
      <c r="D1819" s="2" t="str">
        <f t="shared" si="28"/>
        <v>C2:C1818</v>
      </c>
      <c r="E1819" s="2" t="str">
        <f ca="1">IF(_xlfn.IFNA(MATCH(Table1[[#This Row],[2]],INDIRECT(Table1[[#This Row],[3]]),0),0)=0,INDEX(Table1[NAMA BARANG "JOYKO"],MATCH(ROW()-2,Table1[1])),"")</f>
        <v/>
      </c>
      <c r="F1819" s="2" t="str">
        <f ca="1">IF(Table1[4]="","",COUNT(F$2:F1818)+1)</f>
        <v/>
      </c>
      <c r="G1819" s="2" t="str">
        <f ca="1">CELL("FORMAT",Table1[7])</f>
        <v>G</v>
      </c>
      <c r="H1819" s="2"/>
      <c r="I1819" s="2"/>
      <c r="J1819" s="2"/>
    </row>
    <row r="1820" spans="1:10" x14ac:dyDescent="0.25">
      <c r="A1820" s="2" t="str">
        <f>IF(OR(Sheet1!A1821=Table1[[#Headers],[NAMA BARANG "JOYKO"]],Sheet1!A1821=""),"",ROW(Sheet1!A1821))</f>
        <v/>
      </c>
      <c r="B1820" s="2" t="str">
        <f>IF(Table1[[#This Row],[NAMA BARANG "JOYKO"]]="","",COUNT(B$2:B1819)+1)</f>
        <v/>
      </c>
      <c r="C1820" s="2" t="str">
        <f>INDEX(Sheet1!A:A,INDEX(Table1[NAMA BARANG "JOYKO"],MATCH(ROW()-2,Table1[1])))</f>
        <v>Whiteboard  WB-130</v>
      </c>
      <c r="D1820" s="2" t="str">
        <f t="shared" si="28"/>
        <v>C2:C1819</v>
      </c>
      <c r="E1820" s="2" t="str">
        <f ca="1">IF(_xlfn.IFNA(MATCH(Table1[[#This Row],[2]],INDIRECT(Table1[[#This Row],[3]]),0),0)=0,INDEX(Table1[NAMA BARANG "JOYKO"],MATCH(ROW()-2,Table1[1])),"")</f>
        <v/>
      </c>
      <c r="F1820" s="2" t="str">
        <f ca="1">IF(Table1[4]="","",COUNT(F$2:F1819)+1)</f>
        <v/>
      </c>
      <c r="G1820" s="2" t="str">
        <f ca="1">CELL("FORMAT",Table1[7])</f>
        <v>G</v>
      </c>
      <c r="H1820" s="2"/>
      <c r="I1820" s="2"/>
      <c r="J1820" s="2"/>
    </row>
    <row r="1821" spans="1:10" x14ac:dyDescent="0.25">
      <c r="A1821" s="2" t="str">
        <f>IF(OR(Sheet1!A1822=Table1[[#Headers],[NAMA BARANG "JOYKO"]],Sheet1!A1822=""),"",ROW(Sheet1!A1822))</f>
        <v/>
      </c>
      <c r="B1821" s="2" t="str">
        <f>IF(Table1[[#This Row],[NAMA BARANG "JOYKO"]]="","",COUNT(B$2:B1820)+1)</f>
        <v/>
      </c>
      <c r="C1821" s="2" t="str">
        <f>INDEX(Sheet1!A:A,INDEX(Table1[NAMA BARANG "JOYKO"],MATCH(ROW()-2,Table1[1])))</f>
        <v>Whiteboard  WB-130</v>
      </c>
      <c r="D1821" s="2" t="str">
        <f t="shared" si="28"/>
        <v>C2:C1820</v>
      </c>
      <c r="E1821" s="2" t="str">
        <f ca="1">IF(_xlfn.IFNA(MATCH(Table1[[#This Row],[2]],INDIRECT(Table1[[#This Row],[3]]),0),0)=0,INDEX(Table1[NAMA BARANG "JOYKO"],MATCH(ROW()-2,Table1[1])),"")</f>
        <v/>
      </c>
      <c r="F1821" s="2" t="str">
        <f ca="1">IF(Table1[4]="","",COUNT(F$2:F1820)+1)</f>
        <v/>
      </c>
      <c r="G1821" s="2" t="str">
        <f ca="1">CELL("FORMAT",Table1[7])</f>
        <v>G</v>
      </c>
      <c r="H1821" s="2"/>
      <c r="I1821" s="2"/>
      <c r="J1821" s="2"/>
    </row>
    <row r="1822" spans="1:10" x14ac:dyDescent="0.25">
      <c r="A1822" s="2" t="str">
        <f>IF(OR(Sheet1!A1823=Table1[[#Headers],[NAMA BARANG "JOYKO"]],Sheet1!A1823=""),"",ROW(Sheet1!A1823))</f>
        <v/>
      </c>
      <c r="B1822" s="2" t="str">
        <f>IF(Table1[[#This Row],[NAMA BARANG "JOYKO"]]="","",COUNT(B$2:B1821)+1)</f>
        <v/>
      </c>
      <c r="C1822" s="2" t="str">
        <f>INDEX(Sheet1!A:A,INDEX(Table1[NAMA BARANG "JOYKO"],MATCH(ROW()-2,Table1[1])))</f>
        <v>Whiteboard  WB-130</v>
      </c>
      <c r="D1822" s="2" t="str">
        <f t="shared" si="28"/>
        <v>C2:C1821</v>
      </c>
      <c r="E1822" s="2" t="str">
        <f ca="1">IF(_xlfn.IFNA(MATCH(Table1[[#This Row],[2]],INDIRECT(Table1[[#This Row],[3]]),0),0)=0,INDEX(Table1[NAMA BARANG "JOYKO"],MATCH(ROW()-2,Table1[1])),"")</f>
        <v/>
      </c>
      <c r="F1822" s="2" t="str">
        <f ca="1">IF(Table1[4]="","",COUNT(F$2:F1821)+1)</f>
        <v/>
      </c>
      <c r="G1822" s="2" t="str">
        <f ca="1">CELL("FORMAT",Table1[7])</f>
        <v>G</v>
      </c>
      <c r="H1822" s="2"/>
      <c r="I1822" s="2"/>
      <c r="J1822" s="2"/>
    </row>
    <row r="1823" spans="1:10" x14ac:dyDescent="0.25">
      <c r="A1823" s="2" t="str">
        <f>IF(OR(Sheet1!A1824=Table1[[#Headers],[NAMA BARANG "JOYKO"]],Sheet1!A1824=""),"",ROW(Sheet1!A1824))</f>
        <v/>
      </c>
      <c r="B1823" s="2" t="str">
        <f>IF(Table1[[#This Row],[NAMA BARANG "JOYKO"]]="","",COUNT(B$2:B1822)+1)</f>
        <v/>
      </c>
      <c r="C1823" s="2" t="str">
        <f>INDEX(Sheet1!A:A,INDEX(Table1[NAMA BARANG "JOYKO"],MATCH(ROW()-2,Table1[1])))</f>
        <v>Whiteboard  WB-130</v>
      </c>
      <c r="D1823" s="2" t="str">
        <f t="shared" si="28"/>
        <v>C2:C1822</v>
      </c>
      <c r="E1823" s="2" t="str">
        <f ca="1">IF(_xlfn.IFNA(MATCH(Table1[[#This Row],[2]],INDIRECT(Table1[[#This Row],[3]]),0),0)=0,INDEX(Table1[NAMA BARANG "JOYKO"],MATCH(ROW()-2,Table1[1])),"")</f>
        <v/>
      </c>
      <c r="F1823" s="2" t="str">
        <f ca="1">IF(Table1[4]="","",COUNT(F$2:F1822)+1)</f>
        <v/>
      </c>
      <c r="G1823" s="2" t="str">
        <f ca="1">CELL("FORMAT",Table1[7])</f>
        <v>G</v>
      </c>
      <c r="H1823" s="2"/>
      <c r="I1823" s="2"/>
      <c r="J1823" s="2"/>
    </row>
    <row r="1824" spans="1:10" x14ac:dyDescent="0.25">
      <c r="A1824" s="2" t="str">
        <f>IF(OR(Sheet1!A1825=Table1[[#Headers],[NAMA BARANG "JOYKO"]],Sheet1!A1825=""),"",ROW(Sheet1!A1825))</f>
        <v/>
      </c>
      <c r="B1824" s="2" t="str">
        <f>IF(Table1[[#This Row],[NAMA BARANG "JOYKO"]]="","",COUNT(B$2:B1823)+1)</f>
        <v/>
      </c>
      <c r="C1824" s="2" t="str">
        <f>INDEX(Sheet1!A:A,INDEX(Table1[NAMA BARANG "JOYKO"],MATCH(ROW()-2,Table1[1])))</f>
        <v>Whiteboard  WB-130</v>
      </c>
      <c r="D1824" s="2" t="str">
        <f t="shared" si="28"/>
        <v>C2:C1823</v>
      </c>
      <c r="E1824" s="2" t="str">
        <f ca="1">IF(_xlfn.IFNA(MATCH(Table1[[#This Row],[2]],INDIRECT(Table1[[#This Row],[3]]),0),0)=0,INDEX(Table1[NAMA BARANG "JOYKO"],MATCH(ROW()-2,Table1[1])),"")</f>
        <v/>
      </c>
      <c r="F1824" s="2" t="str">
        <f ca="1">IF(Table1[4]="","",COUNT(F$2:F1823)+1)</f>
        <v/>
      </c>
      <c r="G1824" s="2" t="str">
        <f ca="1">CELL("FORMAT",Table1[7])</f>
        <v>G</v>
      </c>
      <c r="H1824" s="2"/>
      <c r="I1824" s="2"/>
      <c r="J1824" s="2"/>
    </row>
    <row r="1825" spans="1:10" x14ac:dyDescent="0.25">
      <c r="A1825" s="2" t="str">
        <f>IF(OR(Sheet1!A1826=Table1[[#Headers],[NAMA BARANG "JOYKO"]],Sheet1!A1826=""),"",ROW(Sheet1!A1826))</f>
        <v/>
      </c>
      <c r="B1825" s="2" t="str">
        <f>IF(Table1[[#This Row],[NAMA BARANG "JOYKO"]]="","",COUNT(B$2:B1824)+1)</f>
        <v/>
      </c>
      <c r="C1825" s="2" t="str">
        <f>INDEX(Sheet1!A:A,INDEX(Table1[NAMA BARANG "JOYKO"],MATCH(ROW()-2,Table1[1])))</f>
        <v>Whiteboard  WB-130</v>
      </c>
      <c r="D1825" s="2" t="str">
        <f t="shared" si="28"/>
        <v>C2:C1824</v>
      </c>
      <c r="E1825" s="2" t="str">
        <f ca="1">IF(_xlfn.IFNA(MATCH(Table1[[#This Row],[2]],INDIRECT(Table1[[#This Row],[3]]),0),0)=0,INDEX(Table1[NAMA BARANG "JOYKO"],MATCH(ROW()-2,Table1[1])),"")</f>
        <v/>
      </c>
      <c r="F1825" s="2" t="str">
        <f ca="1">IF(Table1[4]="","",COUNT(F$2:F1824)+1)</f>
        <v/>
      </c>
      <c r="G1825" s="2" t="str">
        <f ca="1">CELL("FORMAT",Table1[7])</f>
        <v>G</v>
      </c>
      <c r="H1825" s="2"/>
      <c r="I1825" s="2"/>
      <c r="J1825" s="2"/>
    </row>
    <row r="1826" spans="1:10" x14ac:dyDescent="0.25">
      <c r="A1826" s="2" t="str">
        <f>IF(OR(Sheet1!A1827=Table1[[#Headers],[NAMA BARANG "JOYKO"]],Sheet1!A1827=""),"",ROW(Sheet1!A1827))</f>
        <v/>
      </c>
      <c r="B1826" s="2" t="str">
        <f>IF(Table1[[#This Row],[NAMA BARANG "JOYKO"]]="","",COUNT(B$2:B1825)+1)</f>
        <v/>
      </c>
      <c r="C1826" s="2" t="str">
        <f>INDEX(Sheet1!A:A,INDEX(Table1[NAMA BARANG "JOYKO"],MATCH(ROW()-2,Table1[1])))</f>
        <v>Whiteboard  WB-130</v>
      </c>
      <c r="D1826" s="2" t="str">
        <f t="shared" si="28"/>
        <v>C2:C1825</v>
      </c>
      <c r="E1826" s="2" t="str">
        <f ca="1">IF(_xlfn.IFNA(MATCH(Table1[[#This Row],[2]],INDIRECT(Table1[[#This Row],[3]]),0),0)=0,INDEX(Table1[NAMA BARANG "JOYKO"],MATCH(ROW()-2,Table1[1])),"")</f>
        <v/>
      </c>
      <c r="F1826" s="2" t="str">
        <f ca="1">IF(Table1[4]="","",COUNT(F$2:F1825)+1)</f>
        <v/>
      </c>
      <c r="G1826" s="2" t="str">
        <f ca="1">CELL("FORMAT",Table1[7])</f>
        <v>G</v>
      </c>
      <c r="H1826" s="2"/>
      <c r="I1826" s="2"/>
      <c r="J1826" s="2"/>
    </row>
    <row r="1827" spans="1:10" x14ac:dyDescent="0.25">
      <c r="A1827" s="2" t="str">
        <f>IF(OR(Sheet1!A1828=Table1[[#Headers],[NAMA BARANG "JOYKO"]],Sheet1!A1828=""),"",ROW(Sheet1!A1828))</f>
        <v/>
      </c>
      <c r="B1827" s="2" t="str">
        <f>IF(Table1[[#This Row],[NAMA BARANG "JOYKO"]]="","",COUNT(B$2:B1826)+1)</f>
        <v/>
      </c>
      <c r="C1827" s="2" t="str">
        <f>INDEX(Sheet1!A:A,INDEX(Table1[NAMA BARANG "JOYKO"],MATCH(ROW()-2,Table1[1])))</f>
        <v>Whiteboard  WB-130</v>
      </c>
      <c r="D1827" s="2" t="str">
        <f t="shared" si="28"/>
        <v>C2:C1826</v>
      </c>
      <c r="E1827" s="2" t="str">
        <f ca="1">IF(_xlfn.IFNA(MATCH(Table1[[#This Row],[2]],INDIRECT(Table1[[#This Row],[3]]),0),0)=0,INDEX(Table1[NAMA BARANG "JOYKO"],MATCH(ROW()-2,Table1[1])),"")</f>
        <v/>
      </c>
      <c r="F1827" s="2" t="str">
        <f ca="1">IF(Table1[4]="","",COUNT(F$2:F1826)+1)</f>
        <v/>
      </c>
      <c r="G1827" s="2" t="str">
        <f ca="1">CELL("FORMAT",Table1[7])</f>
        <v>G</v>
      </c>
      <c r="H1827" s="2"/>
      <c r="I1827" s="2"/>
      <c r="J1827" s="2"/>
    </row>
    <row r="1828" spans="1:10" x14ac:dyDescent="0.25">
      <c r="A1828" s="2" t="str">
        <f>IF(OR(Sheet1!A1829=Table1[[#Headers],[NAMA BARANG "JOYKO"]],Sheet1!A1829=""),"",ROW(Sheet1!A1829))</f>
        <v/>
      </c>
      <c r="B1828" s="2" t="str">
        <f>IF(Table1[[#This Row],[NAMA BARANG "JOYKO"]]="","",COUNT(B$2:B1827)+1)</f>
        <v/>
      </c>
      <c r="C1828" s="2" t="str">
        <f>INDEX(Sheet1!A:A,INDEX(Table1[NAMA BARANG "JOYKO"],MATCH(ROW()-2,Table1[1])))</f>
        <v>Whiteboard  WB-130</v>
      </c>
      <c r="D1828" s="2" t="str">
        <f t="shared" si="28"/>
        <v>C2:C1827</v>
      </c>
      <c r="E1828" s="2" t="str">
        <f ca="1">IF(_xlfn.IFNA(MATCH(Table1[[#This Row],[2]],INDIRECT(Table1[[#This Row],[3]]),0),0)=0,INDEX(Table1[NAMA BARANG "JOYKO"],MATCH(ROW()-2,Table1[1])),"")</f>
        <v/>
      </c>
      <c r="F1828" s="2" t="str">
        <f ca="1">IF(Table1[4]="","",COUNT(F$2:F1827)+1)</f>
        <v/>
      </c>
      <c r="G1828" s="2" t="str">
        <f ca="1">CELL("FORMAT",Table1[7])</f>
        <v>G</v>
      </c>
      <c r="H1828" s="2"/>
      <c r="I1828" s="2"/>
      <c r="J1828" s="2"/>
    </row>
    <row r="1829" spans="1:10" x14ac:dyDescent="0.25">
      <c r="A1829" s="2" t="str">
        <f>IF(OR(Sheet1!A1830=Table1[[#Headers],[NAMA BARANG "JOYKO"]],Sheet1!A1830=""),"",ROW(Sheet1!A1830))</f>
        <v/>
      </c>
      <c r="B1829" s="2" t="str">
        <f>IF(Table1[[#This Row],[NAMA BARANG "JOYKO"]]="","",COUNT(B$2:B1828)+1)</f>
        <v/>
      </c>
      <c r="C1829" s="2" t="str">
        <f>INDEX(Sheet1!A:A,INDEX(Table1[NAMA BARANG "JOYKO"],MATCH(ROW()-2,Table1[1])))</f>
        <v>Whiteboard  WB-130</v>
      </c>
      <c r="D1829" s="2" t="str">
        <f t="shared" si="28"/>
        <v>C2:C1828</v>
      </c>
      <c r="E1829" s="2" t="str">
        <f ca="1">IF(_xlfn.IFNA(MATCH(Table1[[#This Row],[2]],INDIRECT(Table1[[#This Row],[3]]),0),0)=0,INDEX(Table1[NAMA BARANG "JOYKO"],MATCH(ROW()-2,Table1[1])),"")</f>
        <v/>
      </c>
      <c r="F1829" s="2" t="str">
        <f ca="1">IF(Table1[4]="","",COUNT(F$2:F1828)+1)</f>
        <v/>
      </c>
      <c r="G1829" s="2" t="str">
        <f ca="1">CELL("FORMAT",Table1[7])</f>
        <v>G</v>
      </c>
      <c r="H1829" s="2"/>
      <c r="I1829" s="2"/>
      <c r="J1829" s="2"/>
    </row>
    <row r="1830" spans="1:10" x14ac:dyDescent="0.25">
      <c r="A1830" s="2" t="str">
        <f>IF(OR(Sheet1!A1831=Table1[[#Headers],[NAMA BARANG "JOYKO"]],Sheet1!A1831=""),"",ROW(Sheet1!A1831))</f>
        <v/>
      </c>
      <c r="B1830" s="2" t="str">
        <f>IF(Table1[[#This Row],[NAMA BARANG "JOYKO"]]="","",COUNT(B$2:B1829)+1)</f>
        <v/>
      </c>
      <c r="C1830" s="2" t="str">
        <f>INDEX(Sheet1!A:A,INDEX(Table1[NAMA BARANG "JOYKO"],MATCH(ROW()-2,Table1[1])))</f>
        <v>Whiteboard  WB-130</v>
      </c>
      <c r="D1830" s="2" t="str">
        <f t="shared" si="28"/>
        <v>C2:C1829</v>
      </c>
      <c r="E1830" s="2" t="str">
        <f ca="1">IF(_xlfn.IFNA(MATCH(Table1[[#This Row],[2]],INDIRECT(Table1[[#This Row],[3]]),0),0)=0,INDEX(Table1[NAMA BARANG "JOYKO"],MATCH(ROW()-2,Table1[1])),"")</f>
        <v/>
      </c>
      <c r="F1830" s="2" t="str">
        <f ca="1">IF(Table1[4]="","",COUNT(F$2:F1829)+1)</f>
        <v/>
      </c>
      <c r="G1830" s="2" t="str">
        <f ca="1">CELL("FORMAT",Table1[7])</f>
        <v>G</v>
      </c>
      <c r="H1830" s="2"/>
      <c r="I1830" s="2"/>
      <c r="J1830" s="2"/>
    </row>
    <row r="1831" spans="1:10" x14ac:dyDescent="0.25">
      <c r="A1831" s="2" t="str">
        <f>IF(OR(Sheet1!A1832=Table1[[#Headers],[NAMA BARANG "JOYKO"]],Sheet1!A1832=""),"",ROW(Sheet1!A1832))</f>
        <v/>
      </c>
      <c r="B1831" s="2" t="str">
        <f>IF(Table1[[#This Row],[NAMA BARANG "JOYKO"]]="","",COUNT(B$2:B1830)+1)</f>
        <v/>
      </c>
      <c r="C1831" s="2" t="str">
        <f>INDEX(Sheet1!A:A,INDEX(Table1[NAMA BARANG "JOYKO"],MATCH(ROW()-2,Table1[1])))</f>
        <v>Whiteboard  WB-130</v>
      </c>
      <c r="D1831" s="2" t="str">
        <f t="shared" si="28"/>
        <v>C2:C1830</v>
      </c>
      <c r="E1831" s="2" t="str">
        <f ca="1">IF(_xlfn.IFNA(MATCH(Table1[[#This Row],[2]],INDIRECT(Table1[[#This Row],[3]]),0),0)=0,INDEX(Table1[NAMA BARANG "JOYKO"],MATCH(ROW()-2,Table1[1])),"")</f>
        <v/>
      </c>
      <c r="F1831" s="2" t="str">
        <f ca="1">IF(Table1[4]="","",COUNT(F$2:F1830)+1)</f>
        <v/>
      </c>
      <c r="G1831" s="2" t="str">
        <f ca="1">CELL("FORMAT",Table1[7])</f>
        <v>G</v>
      </c>
      <c r="H1831" s="2"/>
      <c r="I1831" s="2"/>
      <c r="J1831" s="2"/>
    </row>
    <row r="1832" spans="1:10" x14ac:dyDescent="0.25">
      <c r="A1832" s="2" t="str">
        <f>IF(OR(Sheet1!A1833=Table1[[#Headers],[NAMA BARANG "JOYKO"]],Sheet1!A1833=""),"",ROW(Sheet1!A1833))</f>
        <v/>
      </c>
      <c r="B1832" s="2" t="str">
        <f>IF(Table1[[#This Row],[NAMA BARANG "JOYKO"]]="","",COUNT(B$2:B1831)+1)</f>
        <v/>
      </c>
      <c r="C1832" s="2" t="str">
        <f>INDEX(Sheet1!A:A,INDEX(Table1[NAMA BARANG "JOYKO"],MATCH(ROW()-2,Table1[1])))</f>
        <v>Whiteboard  WB-130</v>
      </c>
      <c r="D1832" s="2" t="str">
        <f t="shared" si="28"/>
        <v>C2:C1831</v>
      </c>
      <c r="E1832" s="2" t="str">
        <f ca="1">IF(_xlfn.IFNA(MATCH(Table1[[#This Row],[2]],INDIRECT(Table1[[#This Row],[3]]),0),0)=0,INDEX(Table1[NAMA BARANG "JOYKO"],MATCH(ROW()-2,Table1[1])),"")</f>
        <v/>
      </c>
      <c r="F1832" s="2" t="str">
        <f ca="1">IF(Table1[4]="","",COUNT(F$2:F1831)+1)</f>
        <v/>
      </c>
      <c r="G1832" s="2" t="str">
        <f ca="1">CELL("FORMAT",Table1[7])</f>
        <v>G</v>
      </c>
      <c r="H1832" s="2"/>
      <c r="I1832" s="2"/>
      <c r="J1832" s="2"/>
    </row>
    <row r="1833" spans="1:10" x14ac:dyDescent="0.25">
      <c r="A1833" s="2" t="str">
        <f>IF(OR(Sheet1!A1834=Table1[[#Headers],[NAMA BARANG "JOYKO"]],Sheet1!A1834=""),"",ROW(Sheet1!A1834))</f>
        <v/>
      </c>
      <c r="B1833" s="2" t="str">
        <f>IF(Table1[[#This Row],[NAMA BARANG "JOYKO"]]="","",COUNT(B$2:B1832)+1)</f>
        <v/>
      </c>
      <c r="C1833" s="2" t="str">
        <f>INDEX(Sheet1!A:A,INDEX(Table1[NAMA BARANG "JOYKO"],MATCH(ROW()-2,Table1[1])))</f>
        <v>Whiteboard  WB-130</v>
      </c>
      <c r="D1833" s="2" t="str">
        <f t="shared" si="28"/>
        <v>C2:C1832</v>
      </c>
      <c r="E1833" s="2" t="str">
        <f ca="1">IF(_xlfn.IFNA(MATCH(Table1[[#This Row],[2]],INDIRECT(Table1[[#This Row],[3]]),0),0)=0,INDEX(Table1[NAMA BARANG "JOYKO"],MATCH(ROW()-2,Table1[1])),"")</f>
        <v/>
      </c>
      <c r="F1833" s="2" t="str">
        <f ca="1">IF(Table1[4]="","",COUNT(F$2:F1832)+1)</f>
        <v/>
      </c>
      <c r="G1833" s="2" t="str">
        <f ca="1">CELL("FORMAT",Table1[7])</f>
        <v>G</v>
      </c>
      <c r="H1833" s="2"/>
      <c r="I1833" s="2"/>
      <c r="J1833" s="2"/>
    </row>
    <row r="1834" spans="1:10" x14ac:dyDescent="0.25">
      <c r="A1834" s="2" t="str">
        <f>IF(OR(Sheet1!A1835=Table1[[#Headers],[NAMA BARANG "JOYKO"]],Sheet1!A1835=""),"",ROW(Sheet1!A1835))</f>
        <v/>
      </c>
      <c r="B1834" s="2" t="str">
        <f>IF(Table1[[#This Row],[NAMA BARANG "JOYKO"]]="","",COUNT(B$2:B1833)+1)</f>
        <v/>
      </c>
      <c r="C1834" s="2" t="str">
        <f>INDEX(Sheet1!A:A,INDEX(Table1[NAMA BARANG "JOYKO"],MATCH(ROW()-2,Table1[1])))</f>
        <v>Whiteboard  WB-130</v>
      </c>
      <c r="D1834" s="2" t="str">
        <f t="shared" si="28"/>
        <v>C2:C1833</v>
      </c>
      <c r="E1834" s="2" t="str">
        <f ca="1">IF(_xlfn.IFNA(MATCH(Table1[[#This Row],[2]],INDIRECT(Table1[[#This Row],[3]]),0),0)=0,INDEX(Table1[NAMA BARANG "JOYKO"],MATCH(ROW()-2,Table1[1])),"")</f>
        <v/>
      </c>
      <c r="F1834" s="2" t="str">
        <f ca="1">IF(Table1[4]="","",COUNT(F$2:F1833)+1)</f>
        <v/>
      </c>
      <c r="G1834" s="2" t="str">
        <f ca="1">CELL("FORMAT",Table1[7])</f>
        <v>G</v>
      </c>
      <c r="H1834" s="2"/>
      <c r="I1834" s="2"/>
      <c r="J1834" s="2"/>
    </row>
    <row r="1835" spans="1:10" x14ac:dyDescent="0.25">
      <c r="A1835" s="2" t="str">
        <f>IF(OR(Sheet1!A1836=Table1[[#Headers],[NAMA BARANG "JOYKO"]],Sheet1!A1836=""),"",ROW(Sheet1!A1836))</f>
        <v/>
      </c>
      <c r="B1835" s="2" t="str">
        <f>IF(Table1[[#This Row],[NAMA BARANG "JOYKO"]]="","",COUNT(B$2:B1834)+1)</f>
        <v/>
      </c>
      <c r="C1835" s="2" t="str">
        <f>INDEX(Sheet1!A:A,INDEX(Table1[NAMA BARANG "JOYKO"],MATCH(ROW()-2,Table1[1])))</f>
        <v>Whiteboard  WB-130</v>
      </c>
      <c r="D1835" s="2" t="str">
        <f t="shared" si="28"/>
        <v>C2:C1834</v>
      </c>
      <c r="E1835" s="2" t="str">
        <f ca="1">IF(_xlfn.IFNA(MATCH(Table1[[#This Row],[2]],INDIRECT(Table1[[#This Row],[3]]),0),0)=0,INDEX(Table1[NAMA BARANG "JOYKO"],MATCH(ROW()-2,Table1[1])),"")</f>
        <v/>
      </c>
      <c r="F1835" s="2" t="str">
        <f ca="1">IF(Table1[4]="","",COUNT(F$2:F1834)+1)</f>
        <v/>
      </c>
      <c r="G1835" s="2" t="str">
        <f ca="1">CELL("FORMAT",Table1[7])</f>
        <v>G</v>
      </c>
      <c r="H1835" s="2"/>
      <c r="I1835" s="2"/>
      <c r="J1835" s="2"/>
    </row>
    <row r="1836" spans="1:10" x14ac:dyDescent="0.25">
      <c r="A1836" s="2" t="str">
        <f>IF(OR(Sheet1!A1837=Table1[[#Headers],[NAMA BARANG "JOYKO"]],Sheet1!A1837=""),"",ROW(Sheet1!A1837))</f>
        <v/>
      </c>
      <c r="B1836" s="2" t="str">
        <f>IF(Table1[[#This Row],[NAMA BARANG "JOYKO"]]="","",COUNT(B$2:B1835)+1)</f>
        <v/>
      </c>
      <c r="C1836" s="2" t="str">
        <f>INDEX(Sheet1!A:A,INDEX(Table1[NAMA BARANG "JOYKO"],MATCH(ROW()-2,Table1[1])))</f>
        <v>Whiteboard  WB-130</v>
      </c>
      <c r="D1836" s="2" t="str">
        <f t="shared" si="28"/>
        <v>C2:C1835</v>
      </c>
      <c r="E1836" s="2" t="str">
        <f ca="1">IF(_xlfn.IFNA(MATCH(Table1[[#This Row],[2]],INDIRECT(Table1[[#This Row],[3]]),0),0)=0,INDEX(Table1[NAMA BARANG "JOYKO"],MATCH(ROW()-2,Table1[1])),"")</f>
        <v/>
      </c>
      <c r="F1836" s="2" t="str">
        <f ca="1">IF(Table1[4]="","",COUNT(F$2:F1835)+1)</f>
        <v/>
      </c>
      <c r="G1836" s="2" t="str">
        <f ca="1">CELL("FORMAT",Table1[7])</f>
        <v>G</v>
      </c>
      <c r="H1836" s="2"/>
      <c r="I1836" s="2"/>
      <c r="J1836" s="2"/>
    </row>
    <row r="1837" spans="1:10" x14ac:dyDescent="0.25">
      <c r="A1837" s="2" t="str">
        <f>IF(OR(Sheet1!A1838=Table1[[#Headers],[NAMA BARANG "JOYKO"]],Sheet1!A1838=""),"",ROW(Sheet1!A1838))</f>
        <v/>
      </c>
      <c r="B1837" s="2" t="str">
        <f>IF(Table1[[#This Row],[NAMA BARANG "JOYKO"]]="","",COUNT(B$2:B1836)+1)</f>
        <v/>
      </c>
      <c r="C1837" s="2" t="str">
        <f>INDEX(Sheet1!A:A,INDEX(Table1[NAMA BARANG "JOYKO"],MATCH(ROW()-2,Table1[1])))</f>
        <v>Whiteboard  WB-130</v>
      </c>
      <c r="D1837" s="2" t="str">
        <f t="shared" si="28"/>
        <v>C2:C1836</v>
      </c>
      <c r="E1837" s="2" t="str">
        <f ca="1">IF(_xlfn.IFNA(MATCH(Table1[[#This Row],[2]],INDIRECT(Table1[[#This Row],[3]]),0),0)=0,INDEX(Table1[NAMA BARANG "JOYKO"],MATCH(ROW()-2,Table1[1])),"")</f>
        <v/>
      </c>
      <c r="F1837" s="2" t="str">
        <f ca="1">IF(Table1[4]="","",COUNT(F$2:F1836)+1)</f>
        <v/>
      </c>
      <c r="G1837" s="2" t="str">
        <f ca="1">CELL("FORMAT",Table1[7])</f>
        <v>G</v>
      </c>
      <c r="H1837" s="2"/>
      <c r="I1837" s="2"/>
      <c r="J1837" s="2"/>
    </row>
    <row r="1838" spans="1:10" x14ac:dyDescent="0.25">
      <c r="A1838" s="2" t="str">
        <f>IF(OR(Sheet1!A1839=Table1[[#Headers],[NAMA BARANG "JOYKO"]],Sheet1!A1839=""),"",ROW(Sheet1!A1839))</f>
        <v/>
      </c>
      <c r="B1838" s="2" t="str">
        <f>IF(Table1[[#This Row],[NAMA BARANG "JOYKO"]]="","",COUNT(B$2:B1837)+1)</f>
        <v/>
      </c>
      <c r="C1838" s="2" t="str">
        <f>INDEX(Sheet1!A:A,INDEX(Table1[NAMA BARANG "JOYKO"],MATCH(ROW()-2,Table1[1])))</f>
        <v>Whiteboard  WB-130</v>
      </c>
      <c r="D1838" s="2" t="str">
        <f t="shared" si="28"/>
        <v>C2:C1837</v>
      </c>
      <c r="E1838" s="2" t="str">
        <f ca="1">IF(_xlfn.IFNA(MATCH(Table1[[#This Row],[2]],INDIRECT(Table1[[#This Row],[3]]),0),0)=0,INDEX(Table1[NAMA BARANG "JOYKO"],MATCH(ROW()-2,Table1[1])),"")</f>
        <v/>
      </c>
      <c r="F1838" s="2" t="str">
        <f ca="1">IF(Table1[4]="","",COUNT(F$2:F1837)+1)</f>
        <v/>
      </c>
      <c r="G1838" s="2" t="str">
        <f ca="1">CELL("FORMAT",Table1[7])</f>
        <v>G</v>
      </c>
      <c r="H1838" s="2"/>
      <c r="I1838" s="2"/>
      <c r="J1838" s="2"/>
    </row>
    <row r="1839" spans="1:10" x14ac:dyDescent="0.25">
      <c r="A1839" s="2" t="str">
        <f>IF(OR(Sheet1!A1840=Table1[[#Headers],[NAMA BARANG "JOYKO"]],Sheet1!A1840=""),"",ROW(Sheet1!A1840))</f>
        <v/>
      </c>
      <c r="B1839" s="2" t="str">
        <f>IF(Table1[[#This Row],[NAMA BARANG "JOYKO"]]="","",COUNT(B$2:B1838)+1)</f>
        <v/>
      </c>
      <c r="C1839" s="2" t="str">
        <f>INDEX(Sheet1!A:A,INDEX(Table1[NAMA BARANG "JOYKO"],MATCH(ROW()-2,Table1[1])))</f>
        <v>Whiteboard  WB-130</v>
      </c>
      <c r="D1839" s="2" t="str">
        <f t="shared" si="28"/>
        <v>C2:C1838</v>
      </c>
      <c r="E1839" s="2" t="str">
        <f ca="1">IF(_xlfn.IFNA(MATCH(Table1[[#This Row],[2]],INDIRECT(Table1[[#This Row],[3]]),0),0)=0,INDEX(Table1[NAMA BARANG "JOYKO"],MATCH(ROW()-2,Table1[1])),"")</f>
        <v/>
      </c>
      <c r="F1839" s="2" t="str">
        <f ca="1">IF(Table1[4]="","",COUNT(F$2:F1838)+1)</f>
        <v/>
      </c>
      <c r="G1839" s="2" t="str">
        <f ca="1">CELL("FORMAT",Table1[7])</f>
        <v>G</v>
      </c>
      <c r="H1839" s="2"/>
      <c r="I1839" s="2"/>
      <c r="J1839" s="2"/>
    </row>
    <row r="1840" spans="1:10" x14ac:dyDescent="0.25">
      <c r="A1840" s="2" t="str">
        <f>IF(OR(Sheet1!A1841=Table1[[#Headers],[NAMA BARANG "JOYKO"]],Sheet1!A1841=""),"",ROW(Sheet1!A1841))</f>
        <v/>
      </c>
      <c r="B1840" s="2" t="str">
        <f>IF(Table1[[#This Row],[NAMA BARANG "JOYKO"]]="","",COUNT(B$2:B1839)+1)</f>
        <v/>
      </c>
      <c r="C1840" s="2" t="str">
        <f>INDEX(Sheet1!A:A,INDEX(Table1[NAMA BARANG "JOYKO"],MATCH(ROW()-2,Table1[1])))</f>
        <v>Whiteboard  WB-130</v>
      </c>
      <c r="D1840" s="2" t="str">
        <f t="shared" si="28"/>
        <v>C2:C1839</v>
      </c>
      <c r="E1840" s="2" t="str">
        <f ca="1">IF(_xlfn.IFNA(MATCH(Table1[[#This Row],[2]],INDIRECT(Table1[[#This Row],[3]]),0),0)=0,INDEX(Table1[NAMA BARANG "JOYKO"],MATCH(ROW()-2,Table1[1])),"")</f>
        <v/>
      </c>
      <c r="F1840" s="2" t="str">
        <f ca="1">IF(Table1[4]="","",COUNT(F$2:F1839)+1)</f>
        <v/>
      </c>
      <c r="G1840" s="2" t="str">
        <f ca="1">CELL("FORMAT",Table1[7])</f>
        <v>G</v>
      </c>
      <c r="H1840" s="2"/>
      <c r="I1840" s="2"/>
      <c r="J1840" s="2"/>
    </row>
    <row r="1841" spans="1:10" x14ac:dyDescent="0.25">
      <c r="A1841" s="2" t="str">
        <f>IF(OR(Sheet1!A1842=Table1[[#Headers],[NAMA BARANG "JOYKO"]],Sheet1!A1842=""),"",ROW(Sheet1!A1842))</f>
        <v/>
      </c>
      <c r="B1841" s="2" t="str">
        <f>IF(Table1[[#This Row],[NAMA BARANG "JOYKO"]]="","",COUNT(B$2:B1840)+1)</f>
        <v/>
      </c>
      <c r="C1841" s="2" t="str">
        <f>INDEX(Sheet1!A:A,INDEX(Table1[NAMA BARANG "JOYKO"],MATCH(ROW()-2,Table1[1])))</f>
        <v>Whiteboard  WB-130</v>
      </c>
      <c r="D1841" s="2" t="str">
        <f t="shared" si="28"/>
        <v>C2:C1840</v>
      </c>
      <c r="E1841" s="2" t="str">
        <f ca="1">IF(_xlfn.IFNA(MATCH(Table1[[#This Row],[2]],INDIRECT(Table1[[#This Row],[3]]),0),0)=0,INDEX(Table1[NAMA BARANG "JOYKO"],MATCH(ROW()-2,Table1[1])),"")</f>
        <v/>
      </c>
      <c r="F1841" s="2" t="str">
        <f ca="1">IF(Table1[4]="","",COUNT(F$2:F1840)+1)</f>
        <v/>
      </c>
      <c r="G1841" s="2" t="str">
        <f ca="1">CELL("FORMAT",Table1[7])</f>
        <v>G</v>
      </c>
      <c r="H1841" s="2"/>
      <c r="I1841" s="2"/>
      <c r="J1841" s="2"/>
    </row>
    <row r="1842" spans="1:10" x14ac:dyDescent="0.25">
      <c r="A1842" s="2" t="str">
        <f>IF(OR(Sheet1!A1843=Table1[[#Headers],[NAMA BARANG "JOYKO"]],Sheet1!A1843=""),"",ROW(Sheet1!A1843))</f>
        <v/>
      </c>
      <c r="B1842" s="2" t="str">
        <f>IF(Table1[[#This Row],[NAMA BARANG "JOYKO"]]="","",COUNT(B$2:B1841)+1)</f>
        <v/>
      </c>
      <c r="C1842" s="2" t="str">
        <f>INDEX(Sheet1!A:A,INDEX(Table1[NAMA BARANG "JOYKO"],MATCH(ROW()-2,Table1[1])))</f>
        <v>Whiteboard  WB-130</v>
      </c>
      <c r="D1842" s="2" t="str">
        <f t="shared" si="28"/>
        <v>C2:C1841</v>
      </c>
      <c r="E1842" s="2" t="str">
        <f ca="1">IF(_xlfn.IFNA(MATCH(Table1[[#This Row],[2]],INDIRECT(Table1[[#This Row],[3]]),0),0)=0,INDEX(Table1[NAMA BARANG "JOYKO"],MATCH(ROW()-2,Table1[1])),"")</f>
        <v/>
      </c>
      <c r="F1842" s="2" t="str">
        <f ca="1">IF(Table1[4]="","",COUNT(F$2:F1841)+1)</f>
        <v/>
      </c>
      <c r="G1842" s="2" t="str">
        <f ca="1">CELL("FORMAT",Table1[7])</f>
        <v>G</v>
      </c>
      <c r="H1842" s="2"/>
      <c r="I1842" s="2"/>
      <c r="J1842" s="2"/>
    </row>
    <row r="1843" spans="1:10" x14ac:dyDescent="0.25">
      <c r="A1843" s="2" t="str">
        <f>IF(OR(Sheet1!A1844=Table1[[#Headers],[NAMA BARANG "JOYKO"]],Sheet1!A1844=""),"",ROW(Sheet1!A1844))</f>
        <v/>
      </c>
      <c r="B1843" s="2" t="str">
        <f>IF(Table1[[#This Row],[NAMA BARANG "JOYKO"]]="","",COUNT(B$2:B1842)+1)</f>
        <v/>
      </c>
      <c r="C1843" s="2" t="str">
        <f>INDEX(Sheet1!A:A,INDEX(Table1[NAMA BARANG "JOYKO"],MATCH(ROW()-2,Table1[1])))</f>
        <v>Whiteboard  WB-130</v>
      </c>
      <c r="D1843" s="2" t="str">
        <f t="shared" si="28"/>
        <v>C2:C1842</v>
      </c>
      <c r="E1843" s="2" t="str">
        <f ca="1">IF(_xlfn.IFNA(MATCH(Table1[[#This Row],[2]],INDIRECT(Table1[[#This Row],[3]]),0),0)=0,INDEX(Table1[NAMA BARANG "JOYKO"],MATCH(ROW()-2,Table1[1])),"")</f>
        <v/>
      </c>
      <c r="F1843" s="2" t="str">
        <f ca="1">IF(Table1[4]="","",COUNT(F$2:F1842)+1)</f>
        <v/>
      </c>
      <c r="G1843" s="2" t="str">
        <f ca="1">CELL("FORMAT",Table1[7])</f>
        <v>G</v>
      </c>
      <c r="H1843" s="2"/>
      <c r="I1843" s="2"/>
      <c r="J1843" s="2"/>
    </row>
    <row r="1844" spans="1:10" x14ac:dyDescent="0.25">
      <c r="A1844" s="2" t="str">
        <f>IF(OR(Sheet1!A1845=Table1[[#Headers],[NAMA BARANG "JOYKO"]],Sheet1!A1845=""),"",ROW(Sheet1!A1845))</f>
        <v/>
      </c>
      <c r="B1844" s="2" t="str">
        <f>IF(Table1[[#This Row],[NAMA BARANG "JOYKO"]]="","",COUNT(B$2:B1843)+1)</f>
        <v/>
      </c>
      <c r="C1844" s="2" t="str">
        <f>INDEX(Sheet1!A:A,INDEX(Table1[NAMA BARANG "JOYKO"],MATCH(ROW()-2,Table1[1])))</f>
        <v>Whiteboard  WB-130</v>
      </c>
      <c r="D1844" s="2" t="str">
        <f t="shared" si="28"/>
        <v>C2:C1843</v>
      </c>
      <c r="E1844" s="2" t="str">
        <f ca="1">IF(_xlfn.IFNA(MATCH(Table1[[#This Row],[2]],INDIRECT(Table1[[#This Row],[3]]),0),0)=0,INDEX(Table1[NAMA BARANG "JOYKO"],MATCH(ROW()-2,Table1[1])),"")</f>
        <v/>
      </c>
      <c r="F1844" s="2" t="str">
        <f ca="1">IF(Table1[4]="","",COUNT(F$2:F1843)+1)</f>
        <v/>
      </c>
      <c r="G1844" s="2" t="str">
        <f ca="1">CELL("FORMAT",Table1[7])</f>
        <v>G</v>
      </c>
      <c r="H1844" s="2"/>
      <c r="I1844" s="2"/>
      <c r="J1844" s="2"/>
    </row>
    <row r="1845" spans="1:10" x14ac:dyDescent="0.25">
      <c r="A1845" s="2" t="str">
        <f>IF(OR(Sheet1!A1846=Table1[[#Headers],[NAMA BARANG "JOYKO"]],Sheet1!A1846=""),"",ROW(Sheet1!A1846))</f>
        <v/>
      </c>
      <c r="B1845" s="2" t="str">
        <f>IF(Table1[[#This Row],[NAMA BARANG "JOYKO"]]="","",COUNT(B$2:B1844)+1)</f>
        <v/>
      </c>
      <c r="C1845" s="2" t="str">
        <f>INDEX(Sheet1!A:A,INDEX(Table1[NAMA BARANG "JOYKO"],MATCH(ROW()-2,Table1[1])))</f>
        <v>Whiteboard  WB-130</v>
      </c>
      <c r="D1845" s="2" t="str">
        <f t="shared" si="28"/>
        <v>C2:C1844</v>
      </c>
      <c r="E1845" s="2" t="str">
        <f ca="1">IF(_xlfn.IFNA(MATCH(Table1[[#This Row],[2]],INDIRECT(Table1[[#This Row],[3]]),0),0)=0,INDEX(Table1[NAMA BARANG "JOYKO"],MATCH(ROW()-2,Table1[1])),"")</f>
        <v/>
      </c>
      <c r="F1845" s="2" t="str">
        <f ca="1">IF(Table1[4]="","",COUNT(F$2:F1844)+1)</f>
        <v/>
      </c>
      <c r="G1845" s="2" t="str">
        <f ca="1">CELL("FORMAT",Table1[7])</f>
        <v>G</v>
      </c>
      <c r="H1845" s="2"/>
      <c r="I1845" s="2"/>
      <c r="J1845" s="2"/>
    </row>
    <row r="1846" spans="1:10" x14ac:dyDescent="0.25">
      <c r="A1846" s="2" t="str">
        <f>IF(OR(Sheet1!A1847=Table1[[#Headers],[NAMA BARANG "JOYKO"]],Sheet1!A1847=""),"",ROW(Sheet1!A1847))</f>
        <v/>
      </c>
      <c r="B1846" s="2" t="str">
        <f>IF(Table1[[#This Row],[NAMA BARANG "JOYKO"]]="","",COUNT(B$2:B1845)+1)</f>
        <v/>
      </c>
      <c r="C1846" s="2" t="str">
        <f>INDEX(Sheet1!A:A,INDEX(Table1[NAMA BARANG "JOYKO"],MATCH(ROW()-2,Table1[1])))</f>
        <v>Whiteboard  WB-130</v>
      </c>
      <c r="D1846" s="2" t="str">
        <f t="shared" si="28"/>
        <v>C2:C1845</v>
      </c>
      <c r="E1846" s="2" t="str">
        <f ca="1">IF(_xlfn.IFNA(MATCH(Table1[[#This Row],[2]],INDIRECT(Table1[[#This Row],[3]]),0),0)=0,INDEX(Table1[NAMA BARANG "JOYKO"],MATCH(ROW()-2,Table1[1])),"")</f>
        <v/>
      </c>
      <c r="F1846" s="2" t="str">
        <f ca="1">IF(Table1[4]="","",COUNT(F$2:F1845)+1)</f>
        <v/>
      </c>
      <c r="G1846" s="2" t="str">
        <f ca="1">CELL("FORMAT",Table1[7])</f>
        <v>G</v>
      </c>
      <c r="H1846" s="2"/>
      <c r="I1846" s="2"/>
      <c r="J1846" s="2"/>
    </row>
    <row r="1847" spans="1:10" x14ac:dyDescent="0.25">
      <c r="A1847" s="2" t="str">
        <f>IF(OR(Sheet1!A1848=Table1[[#Headers],[NAMA BARANG "JOYKO"]],Sheet1!A1848=""),"",ROW(Sheet1!A1848))</f>
        <v/>
      </c>
      <c r="B1847" s="2" t="str">
        <f>IF(Table1[[#This Row],[NAMA BARANG "JOYKO"]]="","",COUNT(B$2:B1846)+1)</f>
        <v/>
      </c>
      <c r="C1847" s="2" t="str">
        <f>INDEX(Sheet1!A:A,INDEX(Table1[NAMA BARANG "JOYKO"],MATCH(ROW()-2,Table1[1])))</f>
        <v>Whiteboard  WB-130</v>
      </c>
      <c r="D1847" s="2" t="str">
        <f t="shared" si="28"/>
        <v>C2:C1846</v>
      </c>
      <c r="E1847" s="2" t="str">
        <f ca="1">IF(_xlfn.IFNA(MATCH(Table1[[#This Row],[2]],INDIRECT(Table1[[#This Row],[3]]),0),0)=0,INDEX(Table1[NAMA BARANG "JOYKO"],MATCH(ROW()-2,Table1[1])),"")</f>
        <v/>
      </c>
      <c r="F1847" s="2" t="str">
        <f ca="1">IF(Table1[4]="","",COUNT(F$2:F1846)+1)</f>
        <v/>
      </c>
      <c r="G1847" s="2" t="str">
        <f ca="1">CELL("FORMAT",Table1[7])</f>
        <v>G</v>
      </c>
      <c r="H1847" s="2"/>
      <c r="I1847" s="2"/>
      <c r="J1847" s="2"/>
    </row>
    <row r="1848" spans="1:10" x14ac:dyDescent="0.25">
      <c r="A1848" s="2" t="str">
        <f>IF(OR(Sheet1!A1849=Table1[[#Headers],[NAMA BARANG "JOYKO"]],Sheet1!A1849=""),"",ROW(Sheet1!A1849))</f>
        <v/>
      </c>
      <c r="B1848" s="2" t="str">
        <f>IF(Table1[[#This Row],[NAMA BARANG "JOYKO"]]="","",COUNT(B$2:B1847)+1)</f>
        <v/>
      </c>
      <c r="C1848" s="2" t="str">
        <f>INDEX(Sheet1!A:A,INDEX(Table1[NAMA BARANG "JOYKO"],MATCH(ROW()-2,Table1[1])))</f>
        <v>Whiteboard  WB-130</v>
      </c>
      <c r="D1848" s="2" t="str">
        <f t="shared" si="28"/>
        <v>C2:C1847</v>
      </c>
      <c r="E1848" s="2" t="str">
        <f ca="1">IF(_xlfn.IFNA(MATCH(Table1[[#This Row],[2]],INDIRECT(Table1[[#This Row],[3]]),0),0)=0,INDEX(Table1[NAMA BARANG "JOYKO"],MATCH(ROW()-2,Table1[1])),"")</f>
        <v/>
      </c>
      <c r="F1848" s="2" t="str">
        <f ca="1">IF(Table1[4]="","",COUNT(F$2:F1847)+1)</f>
        <v/>
      </c>
      <c r="G1848" s="2" t="str">
        <f ca="1">CELL("FORMAT",Table1[7])</f>
        <v>G</v>
      </c>
      <c r="H1848" s="2"/>
      <c r="I1848" s="2"/>
      <c r="J1848" s="2"/>
    </row>
    <row r="1849" spans="1:10" x14ac:dyDescent="0.25">
      <c r="A1849" s="2" t="str">
        <f>IF(OR(Sheet1!A1850=Table1[[#Headers],[NAMA BARANG "JOYKO"]],Sheet1!A1850=""),"",ROW(Sheet1!A1850))</f>
        <v/>
      </c>
      <c r="B1849" s="2" t="str">
        <f>IF(Table1[[#This Row],[NAMA BARANG "JOYKO"]]="","",COUNT(B$2:B1848)+1)</f>
        <v/>
      </c>
      <c r="C1849" s="2" t="str">
        <f>INDEX(Sheet1!A:A,INDEX(Table1[NAMA BARANG "JOYKO"],MATCH(ROW()-2,Table1[1])))</f>
        <v>Whiteboard  WB-130</v>
      </c>
      <c r="D1849" s="2" t="str">
        <f t="shared" si="28"/>
        <v>C2:C1848</v>
      </c>
      <c r="E1849" s="2" t="str">
        <f ca="1">IF(_xlfn.IFNA(MATCH(Table1[[#This Row],[2]],INDIRECT(Table1[[#This Row],[3]]),0),0)=0,INDEX(Table1[NAMA BARANG "JOYKO"],MATCH(ROW()-2,Table1[1])),"")</f>
        <v/>
      </c>
      <c r="F1849" s="2" t="str">
        <f ca="1">IF(Table1[4]="","",COUNT(F$2:F1848)+1)</f>
        <v/>
      </c>
      <c r="G1849" s="2" t="str">
        <f ca="1">CELL("FORMAT",Table1[7])</f>
        <v>G</v>
      </c>
      <c r="H1849" s="2"/>
      <c r="I1849" s="2"/>
      <c r="J1849" s="2"/>
    </row>
    <row r="1850" spans="1:10" x14ac:dyDescent="0.25">
      <c r="A1850" s="2" t="str">
        <f>IF(OR(Sheet1!A1851=Table1[[#Headers],[NAMA BARANG "JOYKO"]],Sheet1!A1851=""),"",ROW(Sheet1!A1851))</f>
        <v/>
      </c>
      <c r="B1850" s="2" t="str">
        <f>IF(Table1[[#This Row],[NAMA BARANG "JOYKO"]]="","",COUNT(B$2:B1849)+1)</f>
        <v/>
      </c>
      <c r="C1850" s="2" t="str">
        <f>INDEX(Sheet1!A:A,INDEX(Table1[NAMA BARANG "JOYKO"],MATCH(ROW()-2,Table1[1])))</f>
        <v>Whiteboard  WB-130</v>
      </c>
      <c r="D1850" s="2" t="str">
        <f t="shared" si="28"/>
        <v>C2:C1849</v>
      </c>
      <c r="E1850" s="2" t="str">
        <f ca="1">IF(_xlfn.IFNA(MATCH(Table1[[#This Row],[2]],INDIRECT(Table1[[#This Row],[3]]),0),0)=0,INDEX(Table1[NAMA BARANG "JOYKO"],MATCH(ROW()-2,Table1[1])),"")</f>
        <v/>
      </c>
      <c r="F1850" s="2" t="str">
        <f ca="1">IF(Table1[4]="","",COUNT(F$2:F1849)+1)</f>
        <v/>
      </c>
      <c r="G1850" s="2" t="str">
        <f ca="1">CELL("FORMAT",Table1[7])</f>
        <v>G</v>
      </c>
      <c r="H1850" s="2"/>
      <c r="I1850" s="2"/>
      <c r="J1850" s="2"/>
    </row>
    <row r="1851" spans="1:10" x14ac:dyDescent="0.25">
      <c r="A1851" s="2" t="str">
        <f>IF(OR(Sheet1!A1852=Table1[[#Headers],[NAMA BARANG "JOYKO"]],Sheet1!A1852=""),"",ROW(Sheet1!A1852))</f>
        <v/>
      </c>
      <c r="B1851" s="2" t="str">
        <f>IF(Table1[[#This Row],[NAMA BARANG "JOYKO"]]="","",COUNT(B$2:B1850)+1)</f>
        <v/>
      </c>
      <c r="C1851" s="2" t="str">
        <f>INDEX(Sheet1!A:A,INDEX(Table1[NAMA BARANG "JOYKO"],MATCH(ROW()-2,Table1[1])))</f>
        <v>Whiteboard  WB-130</v>
      </c>
      <c r="D1851" s="2" t="str">
        <f t="shared" si="28"/>
        <v>C2:C1850</v>
      </c>
      <c r="E1851" s="2" t="str">
        <f ca="1">IF(_xlfn.IFNA(MATCH(Table1[[#This Row],[2]],INDIRECT(Table1[[#This Row],[3]]),0),0)=0,INDEX(Table1[NAMA BARANG "JOYKO"],MATCH(ROW()-2,Table1[1])),"")</f>
        <v/>
      </c>
      <c r="F1851" s="2" t="str">
        <f ca="1">IF(Table1[4]="","",COUNT(F$2:F1850)+1)</f>
        <v/>
      </c>
      <c r="G1851" s="2" t="str">
        <f ca="1">CELL("FORMAT",Table1[7])</f>
        <v>G</v>
      </c>
      <c r="H1851" s="2"/>
      <c r="I1851" s="2"/>
      <c r="J1851" s="2"/>
    </row>
    <row r="1852" spans="1:10" x14ac:dyDescent="0.25">
      <c r="A1852" s="2" t="str">
        <f>IF(OR(Sheet1!A1853=Table1[[#Headers],[NAMA BARANG "JOYKO"]],Sheet1!A1853=""),"",ROW(Sheet1!A1853))</f>
        <v/>
      </c>
      <c r="B1852" s="2" t="str">
        <f>IF(Table1[[#This Row],[NAMA BARANG "JOYKO"]]="","",COUNT(B$2:B1851)+1)</f>
        <v/>
      </c>
      <c r="C1852" s="2" t="str">
        <f>INDEX(Sheet1!A:A,INDEX(Table1[NAMA BARANG "JOYKO"],MATCH(ROW()-2,Table1[1])))</f>
        <v>Whiteboard  WB-130</v>
      </c>
      <c r="D1852" s="2" t="str">
        <f t="shared" si="28"/>
        <v>C2:C1851</v>
      </c>
      <c r="E1852" s="2" t="str">
        <f ca="1">IF(_xlfn.IFNA(MATCH(Table1[[#This Row],[2]],INDIRECT(Table1[[#This Row],[3]]),0),0)=0,INDEX(Table1[NAMA BARANG "JOYKO"],MATCH(ROW()-2,Table1[1])),"")</f>
        <v/>
      </c>
      <c r="F1852" s="2" t="str">
        <f ca="1">IF(Table1[4]="","",COUNT(F$2:F1851)+1)</f>
        <v/>
      </c>
      <c r="G1852" s="2" t="str">
        <f ca="1">CELL("FORMAT",Table1[7])</f>
        <v>G</v>
      </c>
      <c r="H1852" s="2"/>
      <c r="I1852" s="2"/>
      <c r="J1852" s="2"/>
    </row>
    <row r="1853" spans="1:10" x14ac:dyDescent="0.25">
      <c r="A1853" s="2" t="str">
        <f>IF(OR(Sheet1!A1854=Table1[[#Headers],[NAMA BARANG "JOYKO"]],Sheet1!A1854=""),"",ROW(Sheet1!A1854))</f>
        <v/>
      </c>
      <c r="B1853" s="2" t="str">
        <f>IF(Table1[[#This Row],[NAMA BARANG "JOYKO"]]="","",COUNT(B$2:B1852)+1)</f>
        <v/>
      </c>
      <c r="C1853" s="2" t="str">
        <f>INDEX(Sheet1!A:A,INDEX(Table1[NAMA BARANG "JOYKO"],MATCH(ROW()-2,Table1[1])))</f>
        <v>Whiteboard  WB-130</v>
      </c>
      <c r="D1853" s="2" t="str">
        <f t="shared" si="28"/>
        <v>C2:C1852</v>
      </c>
      <c r="E1853" s="2" t="str">
        <f ca="1">IF(_xlfn.IFNA(MATCH(Table1[[#This Row],[2]],INDIRECT(Table1[[#This Row],[3]]),0),0)=0,INDEX(Table1[NAMA BARANG "JOYKO"],MATCH(ROW()-2,Table1[1])),"")</f>
        <v/>
      </c>
      <c r="F1853" s="2" t="str">
        <f ca="1">IF(Table1[4]="","",COUNT(F$2:F1852)+1)</f>
        <v/>
      </c>
      <c r="G1853" s="2" t="str">
        <f ca="1">CELL("FORMAT",Table1[7])</f>
        <v>G</v>
      </c>
      <c r="H1853" s="2"/>
      <c r="I1853" s="2"/>
      <c r="J1853" s="2"/>
    </row>
    <row r="1854" spans="1:10" x14ac:dyDescent="0.25">
      <c r="A1854" s="2" t="str">
        <f>IF(OR(Sheet1!A1855=Table1[[#Headers],[NAMA BARANG "JOYKO"]],Sheet1!A1855=""),"",ROW(Sheet1!A1855))</f>
        <v/>
      </c>
      <c r="B1854" s="2" t="str">
        <f>IF(Table1[[#This Row],[NAMA BARANG "JOYKO"]]="","",COUNT(B$2:B1853)+1)</f>
        <v/>
      </c>
      <c r="C1854" s="2" t="str">
        <f>INDEX(Sheet1!A:A,INDEX(Table1[NAMA BARANG "JOYKO"],MATCH(ROW()-2,Table1[1])))</f>
        <v>Whiteboard  WB-130</v>
      </c>
      <c r="D1854" s="2" t="str">
        <f t="shared" si="28"/>
        <v>C2:C1853</v>
      </c>
      <c r="E1854" s="2" t="str">
        <f ca="1">IF(_xlfn.IFNA(MATCH(Table1[[#This Row],[2]],INDIRECT(Table1[[#This Row],[3]]),0),0)=0,INDEX(Table1[NAMA BARANG "JOYKO"],MATCH(ROW()-2,Table1[1])),"")</f>
        <v/>
      </c>
      <c r="F1854" s="2" t="str">
        <f ca="1">IF(Table1[4]="","",COUNT(F$2:F1853)+1)</f>
        <v/>
      </c>
      <c r="G1854" s="2" t="str">
        <f ca="1">CELL("FORMAT",Table1[7])</f>
        <v>G</v>
      </c>
      <c r="H1854" s="2"/>
      <c r="I1854" s="2"/>
      <c r="J1854" s="2"/>
    </row>
    <row r="1855" spans="1:10" x14ac:dyDescent="0.25">
      <c r="A1855" s="2" t="str">
        <f>IF(OR(Sheet1!A1856=Table1[[#Headers],[NAMA BARANG "JOYKO"]],Sheet1!A1856=""),"",ROW(Sheet1!A1856))</f>
        <v/>
      </c>
      <c r="B1855" s="2" t="str">
        <f>IF(Table1[[#This Row],[NAMA BARANG "JOYKO"]]="","",COUNT(B$2:B1854)+1)</f>
        <v/>
      </c>
      <c r="C1855" s="2" t="str">
        <f>INDEX(Sheet1!A:A,INDEX(Table1[NAMA BARANG "JOYKO"],MATCH(ROW()-2,Table1[1])))</f>
        <v>Whiteboard  WB-130</v>
      </c>
      <c r="D1855" s="2" t="str">
        <f t="shared" si="28"/>
        <v>C2:C1854</v>
      </c>
      <c r="E1855" s="2" t="str">
        <f ca="1">IF(_xlfn.IFNA(MATCH(Table1[[#This Row],[2]],INDIRECT(Table1[[#This Row],[3]]),0),0)=0,INDEX(Table1[NAMA BARANG "JOYKO"],MATCH(ROW()-2,Table1[1])),"")</f>
        <v/>
      </c>
      <c r="F1855" s="2" t="str">
        <f ca="1">IF(Table1[4]="","",COUNT(F$2:F1854)+1)</f>
        <v/>
      </c>
      <c r="G1855" s="2" t="str">
        <f ca="1">CELL("FORMAT",Table1[7])</f>
        <v>G</v>
      </c>
      <c r="H1855" s="2"/>
      <c r="I1855" s="2"/>
      <c r="J1855" s="2"/>
    </row>
    <row r="1856" spans="1:10" x14ac:dyDescent="0.25">
      <c r="A1856" s="2" t="str">
        <f>IF(OR(Sheet1!A1857=Table1[[#Headers],[NAMA BARANG "JOYKO"]],Sheet1!A1857=""),"",ROW(Sheet1!A1857))</f>
        <v/>
      </c>
      <c r="B1856" s="2" t="str">
        <f>IF(Table1[[#This Row],[NAMA BARANG "JOYKO"]]="","",COUNT(B$2:B1855)+1)</f>
        <v/>
      </c>
      <c r="C1856" s="2" t="str">
        <f>INDEX(Sheet1!A:A,INDEX(Table1[NAMA BARANG "JOYKO"],MATCH(ROW()-2,Table1[1])))</f>
        <v>Whiteboard  WB-130</v>
      </c>
      <c r="D1856" s="2" t="str">
        <f t="shared" si="28"/>
        <v>C2:C1855</v>
      </c>
      <c r="E1856" s="2" t="str">
        <f ca="1">IF(_xlfn.IFNA(MATCH(Table1[[#This Row],[2]],INDIRECT(Table1[[#This Row],[3]]),0),0)=0,INDEX(Table1[NAMA BARANG "JOYKO"],MATCH(ROW()-2,Table1[1])),"")</f>
        <v/>
      </c>
      <c r="F1856" s="2" t="str">
        <f ca="1">IF(Table1[4]="","",COUNT(F$2:F1855)+1)</f>
        <v/>
      </c>
      <c r="G1856" s="2" t="str">
        <f ca="1">CELL("FORMAT",Table1[7])</f>
        <v>G</v>
      </c>
      <c r="H1856" s="2"/>
      <c r="I1856" s="2"/>
      <c r="J1856" s="2"/>
    </row>
    <row r="1857" spans="1:10" x14ac:dyDescent="0.25">
      <c r="A1857" s="2" t="str">
        <f>IF(OR(Sheet1!A1858=Table1[[#Headers],[NAMA BARANG "JOYKO"]],Sheet1!A1858=""),"",ROW(Sheet1!A1858))</f>
        <v/>
      </c>
      <c r="B1857" s="2" t="str">
        <f>IF(Table1[[#This Row],[NAMA BARANG "JOYKO"]]="","",COUNT(B$2:B1856)+1)</f>
        <v/>
      </c>
      <c r="C1857" s="2" t="str">
        <f>INDEX(Sheet1!A:A,INDEX(Table1[NAMA BARANG "JOYKO"],MATCH(ROW()-2,Table1[1])))</f>
        <v>Whiteboard  WB-130</v>
      </c>
      <c r="D1857" s="2" t="str">
        <f t="shared" si="28"/>
        <v>C2:C1856</v>
      </c>
      <c r="E1857" s="2" t="str">
        <f ca="1">IF(_xlfn.IFNA(MATCH(Table1[[#This Row],[2]],INDIRECT(Table1[[#This Row],[3]]),0),0)=0,INDEX(Table1[NAMA BARANG "JOYKO"],MATCH(ROW()-2,Table1[1])),"")</f>
        <v/>
      </c>
      <c r="F1857" s="2" t="str">
        <f ca="1">IF(Table1[4]="","",COUNT(F$2:F1856)+1)</f>
        <v/>
      </c>
      <c r="G1857" s="2" t="str">
        <f ca="1">CELL("FORMAT",Table1[7])</f>
        <v>G</v>
      </c>
      <c r="H1857" s="2"/>
      <c r="I1857" s="2"/>
      <c r="J1857" s="2"/>
    </row>
    <row r="1858" spans="1:10" x14ac:dyDescent="0.25">
      <c r="A1858" s="2" t="str">
        <f>IF(OR(Sheet1!A1859=Table1[[#Headers],[NAMA BARANG "JOYKO"]],Sheet1!A1859=""),"",ROW(Sheet1!A1859))</f>
        <v/>
      </c>
      <c r="B1858" s="2" t="str">
        <f>IF(Table1[[#This Row],[NAMA BARANG "JOYKO"]]="","",COUNT(B$2:B1857)+1)</f>
        <v/>
      </c>
      <c r="C1858" s="2" t="str">
        <f>INDEX(Sheet1!A:A,INDEX(Table1[NAMA BARANG "JOYKO"],MATCH(ROW()-2,Table1[1])))</f>
        <v>Whiteboard  WB-130</v>
      </c>
      <c r="D1858" s="2" t="str">
        <f t="shared" si="28"/>
        <v>C2:C1857</v>
      </c>
      <c r="E1858" s="2" t="str">
        <f ca="1">IF(_xlfn.IFNA(MATCH(Table1[[#This Row],[2]],INDIRECT(Table1[[#This Row],[3]]),0),0)=0,INDEX(Table1[NAMA BARANG "JOYKO"],MATCH(ROW()-2,Table1[1])),"")</f>
        <v/>
      </c>
      <c r="F1858" s="2" t="str">
        <f ca="1">IF(Table1[4]="","",COUNT(F$2:F1857)+1)</f>
        <v/>
      </c>
      <c r="G1858" s="2" t="str">
        <f ca="1">CELL("FORMAT",Table1[7])</f>
        <v>G</v>
      </c>
      <c r="H1858" s="2"/>
      <c r="I1858" s="2"/>
      <c r="J1858" s="2"/>
    </row>
    <row r="1859" spans="1:10" x14ac:dyDescent="0.25">
      <c r="A1859" s="2" t="str">
        <f>IF(OR(Sheet1!A1860=Table1[[#Headers],[NAMA BARANG "JOYKO"]],Sheet1!A1860=""),"",ROW(Sheet1!A1860))</f>
        <v/>
      </c>
      <c r="B1859" s="2" t="str">
        <f>IF(Table1[[#This Row],[NAMA BARANG "JOYKO"]]="","",COUNT(B$2:B1858)+1)</f>
        <v/>
      </c>
      <c r="C1859" s="2" t="str">
        <f>INDEX(Sheet1!A:A,INDEX(Table1[NAMA BARANG "JOYKO"],MATCH(ROW()-2,Table1[1])))</f>
        <v>Whiteboard  WB-130</v>
      </c>
      <c r="D1859" s="2" t="str">
        <f t="shared" ref="D1859:D1922" si="29">"C"&amp;2&amp;":C"&amp;ROW()-1</f>
        <v>C2:C1858</v>
      </c>
      <c r="E1859" s="2" t="str">
        <f ca="1">IF(_xlfn.IFNA(MATCH(Table1[[#This Row],[2]],INDIRECT(Table1[[#This Row],[3]]),0),0)=0,INDEX(Table1[NAMA BARANG "JOYKO"],MATCH(ROW()-2,Table1[1])),"")</f>
        <v/>
      </c>
      <c r="F1859" s="2" t="str">
        <f ca="1">IF(Table1[4]="","",COUNT(F$2:F1858)+1)</f>
        <v/>
      </c>
      <c r="G1859" s="2" t="str">
        <f ca="1">CELL("FORMAT",Table1[7])</f>
        <v>G</v>
      </c>
      <c r="H1859" s="2"/>
      <c r="I1859" s="2"/>
      <c r="J1859" s="2"/>
    </row>
    <row r="1860" spans="1:10" x14ac:dyDescent="0.25">
      <c r="A1860" s="2" t="str">
        <f>IF(OR(Sheet1!A1861=Table1[[#Headers],[NAMA BARANG "JOYKO"]],Sheet1!A1861=""),"",ROW(Sheet1!A1861))</f>
        <v/>
      </c>
      <c r="B1860" s="2" t="str">
        <f>IF(Table1[[#This Row],[NAMA BARANG "JOYKO"]]="","",COUNT(B$2:B1859)+1)</f>
        <v/>
      </c>
      <c r="C1860" s="2" t="str">
        <f>INDEX(Sheet1!A:A,INDEX(Table1[NAMA BARANG "JOYKO"],MATCH(ROW()-2,Table1[1])))</f>
        <v>Whiteboard  WB-130</v>
      </c>
      <c r="D1860" s="2" t="str">
        <f t="shared" si="29"/>
        <v>C2:C1859</v>
      </c>
      <c r="E1860" s="2" t="str">
        <f ca="1">IF(_xlfn.IFNA(MATCH(Table1[[#This Row],[2]],INDIRECT(Table1[[#This Row],[3]]),0),0)=0,INDEX(Table1[NAMA BARANG "JOYKO"],MATCH(ROW()-2,Table1[1])),"")</f>
        <v/>
      </c>
      <c r="F1860" s="2" t="str">
        <f ca="1">IF(Table1[4]="","",COUNT(F$2:F1859)+1)</f>
        <v/>
      </c>
      <c r="G1860" s="2" t="str">
        <f ca="1">CELL("FORMAT",Table1[7])</f>
        <v>G</v>
      </c>
      <c r="H1860" s="2"/>
      <c r="I1860" s="2"/>
      <c r="J1860" s="2"/>
    </row>
    <row r="1861" spans="1:10" x14ac:dyDescent="0.25">
      <c r="A1861" s="2" t="str">
        <f>IF(OR(Sheet1!A1862=Table1[[#Headers],[NAMA BARANG "JOYKO"]],Sheet1!A1862=""),"",ROW(Sheet1!A1862))</f>
        <v/>
      </c>
      <c r="B1861" s="2" t="str">
        <f>IF(Table1[[#This Row],[NAMA BARANG "JOYKO"]]="","",COUNT(B$2:B1860)+1)</f>
        <v/>
      </c>
      <c r="C1861" s="2" t="str">
        <f>INDEX(Sheet1!A:A,INDEX(Table1[NAMA BARANG "JOYKO"],MATCH(ROW()-2,Table1[1])))</f>
        <v>Whiteboard  WB-130</v>
      </c>
      <c r="D1861" s="2" t="str">
        <f t="shared" si="29"/>
        <v>C2:C1860</v>
      </c>
      <c r="E1861" s="2" t="str">
        <f ca="1">IF(_xlfn.IFNA(MATCH(Table1[[#This Row],[2]],INDIRECT(Table1[[#This Row],[3]]),0),0)=0,INDEX(Table1[NAMA BARANG "JOYKO"],MATCH(ROW()-2,Table1[1])),"")</f>
        <v/>
      </c>
      <c r="F1861" s="2" t="str">
        <f ca="1">IF(Table1[4]="","",COUNT(F$2:F1860)+1)</f>
        <v/>
      </c>
      <c r="G1861" s="2" t="str">
        <f ca="1">CELL("FORMAT",Table1[7])</f>
        <v>G</v>
      </c>
      <c r="H1861" s="2"/>
      <c r="I1861" s="2"/>
      <c r="J1861" s="2"/>
    </row>
    <row r="1862" spans="1:10" x14ac:dyDescent="0.25">
      <c r="A1862" s="2" t="str">
        <f>IF(OR(Sheet1!A1863=Table1[[#Headers],[NAMA BARANG "JOYKO"]],Sheet1!A1863=""),"",ROW(Sheet1!A1863))</f>
        <v/>
      </c>
      <c r="B1862" s="2" t="str">
        <f>IF(Table1[[#This Row],[NAMA BARANG "JOYKO"]]="","",COUNT(B$2:B1861)+1)</f>
        <v/>
      </c>
      <c r="C1862" s="2" t="str">
        <f>INDEX(Sheet1!A:A,INDEX(Table1[NAMA BARANG "JOYKO"],MATCH(ROW()-2,Table1[1])))</f>
        <v>Whiteboard  WB-130</v>
      </c>
      <c r="D1862" s="2" t="str">
        <f t="shared" si="29"/>
        <v>C2:C1861</v>
      </c>
      <c r="E1862" s="2" t="str">
        <f ca="1">IF(_xlfn.IFNA(MATCH(Table1[[#This Row],[2]],INDIRECT(Table1[[#This Row],[3]]),0),0)=0,INDEX(Table1[NAMA BARANG "JOYKO"],MATCH(ROW()-2,Table1[1])),"")</f>
        <v/>
      </c>
      <c r="F1862" s="2" t="str">
        <f ca="1">IF(Table1[4]="","",COUNT(F$2:F1861)+1)</f>
        <v/>
      </c>
      <c r="G1862" s="2" t="str">
        <f ca="1">CELL("FORMAT",Table1[7])</f>
        <v>G</v>
      </c>
      <c r="H1862" s="2"/>
      <c r="I1862" s="2"/>
      <c r="J1862" s="2"/>
    </row>
    <row r="1863" spans="1:10" x14ac:dyDescent="0.25">
      <c r="A1863" s="2" t="str">
        <f>IF(OR(Sheet1!A1864=Table1[[#Headers],[NAMA BARANG "JOYKO"]],Sheet1!A1864=""),"",ROW(Sheet1!A1864))</f>
        <v/>
      </c>
      <c r="B1863" s="2" t="str">
        <f>IF(Table1[[#This Row],[NAMA BARANG "JOYKO"]]="","",COUNT(B$2:B1862)+1)</f>
        <v/>
      </c>
      <c r="C1863" s="2" t="str">
        <f>INDEX(Sheet1!A:A,INDEX(Table1[NAMA BARANG "JOYKO"],MATCH(ROW()-2,Table1[1])))</f>
        <v>Whiteboard  WB-130</v>
      </c>
      <c r="D1863" s="2" t="str">
        <f t="shared" si="29"/>
        <v>C2:C1862</v>
      </c>
      <c r="E1863" s="2" t="str">
        <f ca="1">IF(_xlfn.IFNA(MATCH(Table1[[#This Row],[2]],INDIRECT(Table1[[#This Row],[3]]),0),0)=0,INDEX(Table1[NAMA BARANG "JOYKO"],MATCH(ROW()-2,Table1[1])),"")</f>
        <v/>
      </c>
      <c r="F1863" s="2" t="str">
        <f ca="1">IF(Table1[4]="","",COUNT(F$2:F1862)+1)</f>
        <v/>
      </c>
      <c r="G1863" s="2" t="str">
        <f ca="1">CELL("FORMAT",Table1[7])</f>
        <v>G</v>
      </c>
      <c r="H1863" s="2"/>
      <c r="I1863" s="2"/>
      <c r="J1863" s="2"/>
    </row>
    <row r="1864" spans="1:10" x14ac:dyDescent="0.25">
      <c r="A1864" s="2" t="str">
        <f>IF(OR(Sheet1!A1865=Table1[[#Headers],[NAMA BARANG "JOYKO"]],Sheet1!A1865=""),"",ROW(Sheet1!A1865))</f>
        <v/>
      </c>
      <c r="B1864" s="2" t="str">
        <f>IF(Table1[[#This Row],[NAMA BARANG "JOYKO"]]="","",COUNT(B$2:B1863)+1)</f>
        <v/>
      </c>
      <c r="C1864" s="2" t="str">
        <f>INDEX(Sheet1!A:A,INDEX(Table1[NAMA BARANG "JOYKO"],MATCH(ROW()-2,Table1[1])))</f>
        <v>Whiteboard  WB-130</v>
      </c>
      <c r="D1864" s="2" t="str">
        <f t="shared" si="29"/>
        <v>C2:C1863</v>
      </c>
      <c r="E1864" s="2" t="str">
        <f ca="1">IF(_xlfn.IFNA(MATCH(Table1[[#This Row],[2]],INDIRECT(Table1[[#This Row],[3]]),0),0)=0,INDEX(Table1[NAMA BARANG "JOYKO"],MATCH(ROW()-2,Table1[1])),"")</f>
        <v/>
      </c>
      <c r="F1864" s="2" t="str">
        <f ca="1">IF(Table1[4]="","",COUNT(F$2:F1863)+1)</f>
        <v/>
      </c>
      <c r="G1864" s="2" t="str">
        <f ca="1">CELL("FORMAT",Table1[7])</f>
        <v>G</v>
      </c>
      <c r="H1864" s="2"/>
      <c r="I1864" s="2"/>
      <c r="J1864" s="2"/>
    </row>
    <row r="1865" spans="1:10" x14ac:dyDescent="0.25">
      <c r="A1865" s="2" t="str">
        <f>IF(OR(Sheet1!A1866=Table1[[#Headers],[NAMA BARANG "JOYKO"]],Sheet1!A1866=""),"",ROW(Sheet1!A1866))</f>
        <v/>
      </c>
      <c r="B1865" s="2" t="str">
        <f>IF(Table1[[#This Row],[NAMA BARANG "JOYKO"]]="","",COUNT(B$2:B1864)+1)</f>
        <v/>
      </c>
      <c r="C1865" s="2" t="str">
        <f>INDEX(Sheet1!A:A,INDEX(Table1[NAMA BARANG "JOYKO"],MATCH(ROW()-2,Table1[1])))</f>
        <v>Whiteboard  WB-130</v>
      </c>
      <c r="D1865" s="2" t="str">
        <f t="shared" si="29"/>
        <v>C2:C1864</v>
      </c>
      <c r="E1865" s="2" t="str">
        <f ca="1">IF(_xlfn.IFNA(MATCH(Table1[[#This Row],[2]],INDIRECT(Table1[[#This Row],[3]]),0),0)=0,INDEX(Table1[NAMA BARANG "JOYKO"],MATCH(ROW()-2,Table1[1])),"")</f>
        <v/>
      </c>
      <c r="F1865" s="2" t="str">
        <f ca="1">IF(Table1[4]="","",COUNT(F$2:F1864)+1)</f>
        <v/>
      </c>
      <c r="G1865" s="2" t="str">
        <f ca="1">CELL("FORMAT",Table1[7])</f>
        <v>G</v>
      </c>
      <c r="H1865" s="2"/>
      <c r="I1865" s="2"/>
      <c r="J1865" s="2"/>
    </row>
    <row r="1866" spans="1:10" x14ac:dyDescent="0.25">
      <c r="A1866" s="2" t="str">
        <f>IF(OR(Sheet1!A1867=Table1[[#Headers],[NAMA BARANG "JOYKO"]],Sheet1!A1867=""),"",ROW(Sheet1!A1867))</f>
        <v/>
      </c>
      <c r="B1866" s="2" t="str">
        <f>IF(Table1[[#This Row],[NAMA BARANG "JOYKO"]]="","",COUNT(B$2:B1865)+1)</f>
        <v/>
      </c>
      <c r="C1866" s="2" t="str">
        <f>INDEX(Sheet1!A:A,INDEX(Table1[NAMA BARANG "JOYKO"],MATCH(ROW()-2,Table1[1])))</f>
        <v>Whiteboard  WB-130</v>
      </c>
      <c r="D1866" s="2" t="str">
        <f t="shared" si="29"/>
        <v>C2:C1865</v>
      </c>
      <c r="E1866" s="2" t="str">
        <f ca="1">IF(_xlfn.IFNA(MATCH(Table1[[#This Row],[2]],INDIRECT(Table1[[#This Row],[3]]),0),0)=0,INDEX(Table1[NAMA BARANG "JOYKO"],MATCH(ROW()-2,Table1[1])),"")</f>
        <v/>
      </c>
      <c r="F1866" s="2" t="str">
        <f ca="1">IF(Table1[4]="","",COUNT(F$2:F1865)+1)</f>
        <v/>
      </c>
      <c r="G1866" s="2" t="str">
        <f ca="1">CELL("FORMAT",Table1[7])</f>
        <v>G</v>
      </c>
      <c r="H1866" s="2"/>
      <c r="I1866" s="2"/>
      <c r="J1866" s="2"/>
    </row>
    <row r="1867" spans="1:10" x14ac:dyDescent="0.25">
      <c r="A1867" s="2" t="str">
        <f>IF(OR(Sheet1!A1868=Table1[[#Headers],[NAMA BARANG "JOYKO"]],Sheet1!A1868=""),"",ROW(Sheet1!A1868))</f>
        <v/>
      </c>
      <c r="B1867" s="2" t="str">
        <f>IF(Table1[[#This Row],[NAMA BARANG "JOYKO"]]="","",COUNT(B$2:B1866)+1)</f>
        <v/>
      </c>
      <c r="C1867" s="2" t="str">
        <f>INDEX(Sheet1!A:A,INDEX(Table1[NAMA BARANG "JOYKO"],MATCH(ROW()-2,Table1[1])))</f>
        <v>Whiteboard  WB-130</v>
      </c>
      <c r="D1867" s="2" t="str">
        <f t="shared" si="29"/>
        <v>C2:C1866</v>
      </c>
      <c r="E1867" s="2" t="str">
        <f ca="1">IF(_xlfn.IFNA(MATCH(Table1[[#This Row],[2]],INDIRECT(Table1[[#This Row],[3]]),0),0)=0,INDEX(Table1[NAMA BARANG "JOYKO"],MATCH(ROW()-2,Table1[1])),"")</f>
        <v/>
      </c>
      <c r="F1867" s="2" t="str">
        <f ca="1">IF(Table1[4]="","",COUNT(F$2:F1866)+1)</f>
        <v/>
      </c>
      <c r="G1867" s="2" t="str">
        <f ca="1">CELL("FORMAT",Table1[7])</f>
        <v>G</v>
      </c>
      <c r="H1867" s="2"/>
      <c r="I1867" s="2"/>
      <c r="J1867" s="2"/>
    </row>
    <row r="1868" spans="1:10" x14ac:dyDescent="0.25">
      <c r="A1868" s="2" t="str">
        <f>IF(OR(Sheet1!A1869=Table1[[#Headers],[NAMA BARANG "JOYKO"]],Sheet1!A1869=""),"",ROW(Sheet1!A1869))</f>
        <v/>
      </c>
      <c r="B1868" s="2" t="str">
        <f>IF(Table1[[#This Row],[NAMA BARANG "JOYKO"]]="","",COUNT(B$2:B1867)+1)</f>
        <v/>
      </c>
      <c r="C1868" s="2" t="str">
        <f>INDEX(Sheet1!A:A,INDEX(Table1[NAMA BARANG "JOYKO"],MATCH(ROW()-2,Table1[1])))</f>
        <v>Whiteboard  WB-130</v>
      </c>
      <c r="D1868" s="2" t="str">
        <f t="shared" si="29"/>
        <v>C2:C1867</v>
      </c>
      <c r="E1868" s="2" t="str">
        <f ca="1">IF(_xlfn.IFNA(MATCH(Table1[[#This Row],[2]],INDIRECT(Table1[[#This Row],[3]]),0),0)=0,INDEX(Table1[NAMA BARANG "JOYKO"],MATCH(ROW()-2,Table1[1])),"")</f>
        <v/>
      </c>
      <c r="F1868" s="2" t="str">
        <f ca="1">IF(Table1[4]="","",COUNT(F$2:F1867)+1)</f>
        <v/>
      </c>
      <c r="G1868" s="2" t="str">
        <f ca="1">CELL("FORMAT",Table1[7])</f>
        <v>G</v>
      </c>
      <c r="H1868" s="2"/>
      <c r="I1868" s="2"/>
      <c r="J1868" s="2"/>
    </row>
    <row r="1869" spans="1:10" x14ac:dyDescent="0.25">
      <c r="A1869" s="2" t="str">
        <f>IF(OR(Sheet1!A1870=Table1[[#Headers],[NAMA BARANG "JOYKO"]],Sheet1!A1870=""),"",ROW(Sheet1!A1870))</f>
        <v/>
      </c>
      <c r="B1869" s="2" t="str">
        <f>IF(Table1[[#This Row],[NAMA BARANG "JOYKO"]]="","",COUNT(B$2:B1868)+1)</f>
        <v/>
      </c>
      <c r="C1869" s="2" t="str">
        <f>INDEX(Sheet1!A:A,INDEX(Table1[NAMA BARANG "JOYKO"],MATCH(ROW()-2,Table1[1])))</f>
        <v>Whiteboard  WB-130</v>
      </c>
      <c r="D1869" s="2" t="str">
        <f t="shared" si="29"/>
        <v>C2:C1868</v>
      </c>
      <c r="E1869" s="2" t="str">
        <f ca="1">IF(_xlfn.IFNA(MATCH(Table1[[#This Row],[2]],INDIRECT(Table1[[#This Row],[3]]),0),0)=0,INDEX(Table1[NAMA BARANG "JOYKO"],MATCH(ROW()-2,Table1[1])),"")</f>
        <v/>
      </c>
      <c r="F1869" s="2" t="str">
        <f ca="1">IF(Table1[4]="","",COUNT(F$2:F1868)+1)</f>
        <v/>
      </c>
      <c r="G1869" s="2" t="str">
        <f ca="1">CELL("FORMAT",Table1[7])</f>
        <v>G</v>
      </c>
      <c r="H1869" s="2"/>
      <c r="I1869" s="2"/>
      <c r="J1869" s="2"/>
    </row>
    <row r="1870" spans="1:10" x14ac:dyDescent="0.25">
      <c r="A1870" s="2" t="str">
        <f>IF(OR(Sheet1!A1871=Table1[[#Headers],[NAMA BARANG "JOYKO"]],Sheet1!A1871=""),"",ROW(Sheet1!A1871))</f>
        <v/>
      </c>
      <c r="B1870" s="2" t="str">
        <f>IF(Table1[[#This Row],[NAMA BARANG "JOYKO"]]="","",COUNT(B$2:B1869)+1)</f>
        <v/>
      </c>
      <c r="C1870" s="2" t="str">
        <f>INDEX(Sheet1!A:A,INDEX(Table1[NAMA BARANG "JOYKO"],MATCH(ROW()-2,Table1[1])))</f>
        <v>Whiteboard  WB-130</v>
      </c>
      <c r="D1870" s="2" t="str">
        <f t="shared" si="29"/>
        <v>C2:C1869</v>
      </c>
      <c r="E1870" s="2" t="str">
        <f ca="1">IF(_xlfn.IFNA(MATCH(Table1[[#This Row],[2]],INDIRECT(Table1[[#This Row],[3]]),0),0)=0,INDEX(Table1[NAMA BARANG "JOYKO"],MATCH(ROW()-2,Table1[1])),"")</f>
        <v/>
      </c>
      <c r="F1870" s="2" t="str">
        <f ca="1">IF(Table1[4]="","",COUNT(F$2:F1869)+1)</f>
        <v/>
      </c>
      <c r="G1870" s="2" t="str">
        <f ca="1">CELL("FORMAT",Table1[7])</f>
        <v>G</v>
      </c>
      <c r="H1870" s="2"/>
      <c r="I1870" s="2"/>
      <c r="J1870" s="2"/>
    </row>
    <row r="1871" spans="1:10" x14ac:dyDescent="0.25">
      <c r="A1871" s="2" t="str">
        <f>IF(OR(Sheet1!A1872=Table1[[#Headers],[NAMA BARANG "JOYKO"]],Sheet1!A1872=""),"",ROW(Sheet1!A1872))</f>
        <v/>
      </c>
      <c r="B1871" s="2" t="str">
        <f>IF(Table1[[#This Row],[NAMA BARANG "JOYKO"]]="","",COUNT(B$2:B1870)+1)</f>
        <v/>
      </c>
      <c r="C1871" s="2" t="str">
        <f>INDEX(Sheet1!A:A,INDEX(Table1[NAMA BARANG "JOYKO"],MATCH(ROW()-2,Table1[1])))</f>
        <v>Whiteboard  WB-130</v>
      </c>
      <c r="D1871" s="2" t="str">
        <f t="shared" si="29"/>
        <v>C2:C1870</v>
      </c>
      <c r="E1871" s="2" t="str">
        <f ca="1">IF(_xlfn.IFNA(MATCH(Table1[[#This Row],[2]],INDIRECT(Table1[[#This Row],[3]]),0),0)=0,INDEX(Table1[NAMA BARANG "JOYKO"],MATCH(ROW()-2,Table1[1])),"")</f>
        <v/>
      </c>
      <c r="F1871" s="2" t="str">
        <f ca="1">IF(Table1[4]="","",COUNT(F$2:F1870)+1)</f>
        <v/>
      </c>
      <c r="G1871" s="2" t="str">
        <f ca="1">CELL("FORMAT",Table1[7])</f>
        <v>G</v>
      </c>
      <c r="H1871" s="2"/>
      <c r="I1871" s="2"/>
      <c r="J1871" s="2"/>
    </row>
    <row r="1872" spans="1:10" x14ac:dyDescent="0.25">
      <c r="A1872" s="2" t="str">
        <f>IF(OR(Sheet1!A1873=Table1[[#Headers],[NAMA BARANG "JOYKO"]],Sheet1!A1873=""),"",ROW(Sheet1!A1873))</f>
        <v/>
      </c>
      <c r="B1872" s="2" t="str">
        <f>IF(Table1[[#This Row],[NAMA BARANG "JOYKO"]]="","",COUNT(B$2:B1871)+1)</f>
        <v/>
      </c>
      <c r="C1872" s="2" t="str">
        <f>INDEX(Sheet1!A:A,INDEX(Table1[NAMA BARANG "JOYKO"],MATCH(ROW()-2,Table1[1])))</f>
        <v>Whiteboard  WB-130</v>
      </c>
      <c r="D1872" s="2" t="str">
        <f t="shared" si="29"/>
        <v>C2:C1871</v>
      </c>
      <c r="E1872" s="2" t="str">
        <f ca="1">IF(_xlfn.IFNA(MATCH(Table1[[#This Row],[2]],INDIRECT(Table1[[#This Row],[3]]),0),0)=0,INDEX(Table1[NAMA BARANG "JOYKO"],MATCH(ROW()-2,Table1[1])),"")</f>
        <v/>
      </c>
      <c r="F1872" s="2" t="str">
        <f ca="1">IF(Table1[4]="","",COUNT(F$2:F1871)+1)</f>
        <v/>
      </c>
      <c r="G1872" s="2" t="str">
        <f ca="1">CELL("FORMAT",Table1[7])</f>
        <v>G</v>
      </c>
      <c r="H1872" s="2"/>
      <c r="I1872" s="2"/>
      <c r="J1872" s="2"/>
    </row>
    <row r="1873" spans="1:10" x14ac:dyDescent="0.25">
      <c r="A1873" s="2" t="str">
        <f>IF(OR(Sheet1!A1874=Table1[[#Headers],[NAMA BARANG "JOYKO"]],Sheet1!A1874=""),"",ROW(Sheet1!A1874))</f>
        <v/>
      </c>
      <c r="B1873" s="2" t="str">
        <f>IF(Table1[[#This Row],[NAMA BARANG "JOYKO"]]="","",COUNT(B$2:B1872)+1)</f>
        <v/>
      </c>
      <c r="C1873" s="2" t="str">
        <f>INDEX(Sheet1!A:A,INDEX(Table1[NAMA BARANG "JOYKO"],MATCH(ROW()-2,Table1[1])))</f>
        <v>Whiteboard  WB-130</v>
      </c>
      <c r="D1873" s="2" t="str">
        <f t="shared" si="29"/>
        <v>C2:C1872</v>
      </c>
      <c r="E1873" s="2" t="str">
        <f ca="1">IF(_xlfn.IFNA(MATCH(Table1[[#This Row],[2]],INDIRECT(Table1[[#This Row],[3]]),0),0)=0,INDEX(Table1[NAMA BARANG "JOYKO"],MATCH(ROW()-2,Table1[1])),"")</f>
        <v/>
      </c>
      <c r="F1873" s="2" t="str">
        <f ca="1">IF(Table1[4]="","",COUNT(F$2:F1872)+1)</f>
        <v/>
      </c>
      <c r="G1873" s="2" t="str">
        <f ca="1">CELL("FORMAT",Table1[7])</f>
        <v>G</v>
      </c>
      <c r="H1873" s="2"/>
      <c r="I1873" s="2"/>
      <c r="J1873" s="2"/>
    </row>
    <row r="1874" spans="1:10" x14ac:dyDescent="0.25">
      <c r="A1874" s="2" t="str">
        <f>IF(OR(Sheet1!A1875=Table1[[#Headers],[NAMA BARANG "JOYKO"]],Sheet1!A1875=""),"",ROW(Sheet1!A1875))</f>
        <v/>
      </c>
      <c r="B1874" s="2" t="str">
        <f>IF(Table1[[#This Row],[NAMA BARANG "JOYKO"]]="","",COUNT(B$2:B1873)+1)</f>
        <v/>
      </c>
      <c r="C1874" s="2" t="str">
        <f>INDEX(Sheet1!A:A,INDEX(Table1[NAMA BARANG "JOYKO"],MATCH(ROW()-2,Table1[1])))</f>
        <v>Whiteboard  WB-130</v>
      </c>
      <c r="D1874" s="2" t="str">
        <f t="shared" si="29"/>
        <v>C2:C1873</v>
      </c>
      <c r="E1874" s="2" t="str">
        <f ca="1">IF(_xlfn.IFNA(MATCH(Table1[[#This Row],[2]],INDIRECT(Table1[[#This Row],[3]]),0),0)=0,INDEX(Table1[NAMA BARANG "JOYKO"],MATCH(ROW()-2,Table1[1])),"")</f>
        <v/>
      </c>
      <c r="F1874" s="2" t="str">
        <f ca="1">IF(Table1[4]="","",COUNT(F$2:F1873)+1)</f>
        <v/>
      </c>
      <c r="G1874" s="2" t="str">
        <f ca="1">CELL("FORMAT",Table1[7])</f>
        <v>G</v>
      </c>
      <c r="H1874" s="2"/>
      <c r="I1874" s="2"/>
      <c r="J1874" s="2"/>
    </row>
    <row r="1875" spans="1:10" x14ac:dyDescent="0.25">
      <c r="A1875" s="2" t="str">
        <f>IF(OR(Sheet1!A1876=Table1[[#Headers],[NAMA BARANG "JOYKO"]],Sheet1!A1876=""),"",ROW(Sheet1!A1876))</f>
        <v/>
      </c>
      <c r="B1875" s="2" t="str">
        <f>IF(Table1[[#This Row],[NAMA BARANG "JOYKO"]]="","",COUNT(B$2:B1874)+1)</f>
        <v/>
      </c>
      <c r="C1875" s="2" t="str">
        <f>INDEX(Sheet1!A:A,INDEX(Table1[NAMA BARANG "JOYKO"],MATCH(ROW()-2,Table1[1])))</f>
        <v>Whiteboard  WB-130</v>
      </c>
      <c r="D1875" s="2" t="str">
        <f t="shared" si="29"/>
        <v>C2:C1874</v>
      </c>
      <c r="E1875" s="2" t="str">
        <f ca="1">IF(_xlfn.IFNA(MATCH(Table1[[#This Row],[2]],INDIRECT(Table1[[#This Row],[3]]),0),0)=0,INDEX(Table1[NAMA BARANG "JOYKO"],MATCH(ROW()-2,Table1[1])),"")</f>
        <v/>
      </c>
      <c r="F1875" s="2" t="str">
        <f ca="1">IF(Table1[4]="","",COUNT(F$2:F1874)+1)</f>
        <v/>
      </c>
      <c r="G1875" s="2" t="str">
        <f ca="1">CELL("FORMAT",Table1[7])</f>
        <v>G</v>
      </c>
      <c r="H1875" s="2"/>
      <c r="I1875" s="2"/>
      <c r="J1875" s="2"/>
    </row>
    <row r="1876" spans="1:10" x14ac:dyDescent="0.25">
      <c r="A1876" s="2" t="str">
        <f>IF(OR(Sheet1!A1877=Table1[[#Headers],[NAMA BARANG "JOYKO"]],Sheet1!A1877=""),"",ROW(Sheet1!A1877))</f>
        <v/>
      </c>
      <c r="B1876" s="2" t="str">
        <f>IF(Table1[[#This Row],[NAMA BARANG "JOYKO"]]="","",COUNT(B$2:B1875)+1)</f>
        <v/>
      </c>
      <c r="C1876" s="2" t="str">
        <f>INDEX(Sheet1!A:A,INDEX(Table1[NAMA BARANG "JOYKO"],MATCH(ROW()-2,Table1[1])))</f>
        <v>Whiteboard  WB-130</v>
      </c>
      <c r="D1876" s="2" t="str">
        <f t="shared" si="29"/>
        <v>C2:C1875</v>
      </c>
      <c r="E1876" s="2" t="str">
        <f ca="1">IF(_xlfn.IFNA(MATCH(Table1[[#This Row],[2]],INDIRECT(Table1[[#This Row],[3]]),0),0)=0,INDEX(Table1[NAMA BARANG "JOYKO"],MATCH(ROW()-2,Table1[1])),"")</f>
        <v/>
      </c>
      <c r="F1876" s="2" t="str">
        <f ca="1">IF(Table1[4]="","",COUNT(F$2:F1875)+1)</f>
        <v/>
      </c>
      <c r="G1876" s="2" t="str">
        <f ca="1">CELL("FORMAT",Table1[7])</f>
        <v>G</v>
      </c>
      <c r="H1876" s="2"/>
      <c r="I1876" s="2"/>
      <c r="J1876" s="2"/>
    </row>
    <row r="1877" spans="1:10" x14ac:dyDescent="0.25">
      <c r="A1877" s="2" t="str">
        <f>IF(OR(Sheet1!A1878=Table1[[#Headers],[NAMA BARANG "JOYKO"]],Sheet1!A1878=""),"",ROW(Sheet1!A1878))</f>
        <v/>
      </c>
      <c r="B1877" s="2" t="str">
        <f>IF(Table1[[#This Row],[NAMA BARANG "JOYKO"]]="","",COUNT(B$2:B1876)+1)</f>
        <v/>
      </c>
      <c r="C1877" s="2" t="str">
        <f>INDEX(Sheet1!A:A,INDEX(Table1[NAMA BARANG "JOYKO"],MATCH(ROW()-2,Table1[1])))</f>
        <v>Whiteboard  WB-130</v>
      </c>
      <c r="D1877" s="2" t="str">
        <f t="shared" si="29"/>
        <v>C2:C1876</v>
      </c>
      <c r="E1877" s="2" t="str">
        <f ca="1">IF(_xlfn.IFNA(MATCH(Table1[[#This Row],[2]],INDIRECT(Table1[[#This Row],[3]]),0),0)=0,INDEX(Table1[NAMA BARANG "JOYKO"],MATCH(ROW()-2,Table1[1])),"")</f>
        <v/>
      </c>
      <c r="F1877" s="2" t="str">
        <f ca="1">IF(Table1[4]="","",COUNT(F$2:F1876)+1)</f>
        <v/>
      </c>
      <c r="G1877" s="2" t="str">
        <f ca="1">CELL("FORMAT",Table1[7])</f>
        <v>G</v>
      </c>
      <c r="H1877" s="2"/>
      <c r="I1877" s="2"/>
      <c r="J1877" s="2"/>
    </row>
    <row r="1878" spans="1:10" x14ac:dyDescent="0.25">
      <c r="A1878" s="2" t="str">
        <f>IF(OR(Sheet1!A1879=Table1[[#Headers],[NAMA BARANG "JOYKO"]],Sheet1!A1879=""),"",ROW(Sheet1!A1879))</f>
        <v/>
      </c>
      <c r="B1878" s="2" t="str">
        <f>IF(Table1[[#This Row],[NAMA BARANG "JOYKO"]]="","",COUNT(B$2:B1877)+1)</f>
        <v/>
      </c>
      <c r="C1878" s="2" t="str">
        <f>INDEX(Sheet1!A:A,INDEX(Table1[NAMA BARANG "JOYKO"],MATCH(ROW()-2,Table1[1])))</f>
        <v>Whiteboard  WB-130</v>
      </c>
      <c r="D1878" s="2" t="str">
        <f t="shared" si="29"/>
        <v>C2:C1877</v>
      </c>
      <c r="E1878" s="2" t="str">
        <f ca="1">IF(_xlfn.IFNA(MATCH(Table1[[#This Row],[2]],INDIRECT(Table1[[#This Row],[3]]),0),0)=0,INDEX(Table1[NAMA BARANG "JOYKO"],MATCH(ROW()-2,Table1[1])),"")</f>
        <v/>
      </c>
      <c r="F1878" s="2" t="str">
        <f ca="1">IF(Table1[4]="","",COUNT(F$2:F1877)+1)</f>
        <v/>
      </c>
      <c r="G1878" s="2" t="str">
        <f ca="1">CELL("FORMAT",Table1[7])</f>
        <v>G</v>
      </c>
      <c r="H1878" s="2"/>
      <c r="I1878" s="2"/>
      <c r="J1878" s="2"/>
    </row>
    <row r="1879" spans="1:10" x14ac:dyDescent="0.25">
      <c r="A1879" s="2" t="str">
        <f>IF(OR(Sheet1!A1880=Table1[[#Headers],[NAMA BARANG "JOYKO"]],Sheet1!A1880=""),"",ROW(Sheet1!A1880))</f>
        <v/>
      </c>
      <c r="B1879" s="2" t="str">
        <f>IF(Table1[[#This Row],[NAMA BARANG "JOYKO"]]="","",COUNT(B$2:B1878)+1)</f>
        <v/>
      </c>
      <c r="C1879" s="2" t="str">
        <f>INDEX(Sheet1!A:A,INDEX(Table1[NAMA BARANG "JOYKO"],MATCH(ROW()-2,Table1[1])))</f>
        <v>Whiteboard  WB-130</v>
      </c>
      <c r="D1879" s="2" t="str">
        <f t="shared" si="29"/>
        <v>C2:C1878</v>
      </c>
      <c r="E1879" s="2" t="str">
        <f ca="1">IF(_xlfn.IFNA(MATCH(Table1[[#This Row],[2]],INDIRECT(Table1[[#This Row],[3]]),0),0)=0,INDEX(Table1[NAMA BARANG "JOYKO"],MATCH(ROW()-2,Table1[1])),"")</f>
        <v/>
      </c>
      <c r="F1879" s="2" t="str">
        <f ca="1">IF(Table1[4]="","",COUNT(F$2:F1878)+1)</f>
        <v/>
      </c>
      <c r="G1879" s="2" t="str">
        <f ca="1">CELL("FORMAT",Table1[7])</f>
        <v>G</v>
      </c>
      <c r="H1879" s="2"/>
      <c r="I1879" s="2"/>
      <c r="J1879" s="2"/>
    </row>
    <row r="1880" spans="1:10" x14ac:dyDescent="0.25">
      <c r="A1880" s="2" t="str">
        <f>IF(OR(Sheet1!A1881=Table1[[#Headers],[NAMA BARANG "JOYKO"]],Sheet1!A1881=""),"",ROW(Sheet1!A1881))</f>
        <v/>
      </c>
      <c r="B1880" s="2" t="str">
        <f>IF(Table1[[#This Row],[NAMA BARANG "JOYKO"]]="","",COUNT(B$2:B1879)+1)</f>
        <v/>
      </c>
      <c r="C1880" s="2" t="str">
        <f>INDEX(Sheet1!A:A,INDEX(Table1[NAMA BARANG "JOYKO"],MATCH(ROW()-2,Table1[1])))</f>
        <v>Whiteboard  WB-130</v>
      </c>
      <c r="D1880" s="2" t="str">
        <f t="shared" si="29"/>
        <v>C2:C1879</v>
      </c>
      <c r="E1880" s="2" t="str">
        <f ca="1">IF(_xlfn.IFNA(MATCH(Table1[[#This Row],[2]],INDIRECT(Table1[[#This Row],[3]]),0),0)=0,INDEX(Table1[NAMA BARANG "JOYKO"],MATCH(ROW()-2,Table1[1])),"")</f>
        <v/>
      </c>
      <c r="F1880" s="2" t="str">
        <f ca="1">IF(Table1[4]="","",COUNT(F$2:F1879)+1)</f>
        <v/>
      </c>
      <c r="G1880" s="2" t="str">
        <f ca="1">CELL("FORMAT",Table1[7])</f>
        <v>G</v>
      </c>
      <c r="H1880" s="2"/>
      <c r="I1880" s="2"/>
      <c r="J1880" s="2"/>
    </row>
    <row r="1881" spans="1:10" x14ac:dyDescent="0.25">
      <c r="A1881" s="2" t="str">
        <f>IF(OR(Sheet1!A1882=Table1[[#Headers],[NAMA BARANG "JOYKO"]],Sheet1!A1882=""),"",ROW(Sheet1!A1882))</f>
        <v/>
      </c>
      <c r="B1881" s="2" t="str">
        <f>IF(Table1[[#This Row],[NAMA BARANG "JOYKO"]]="","",COUNT(B$2:B1880)+1)</f>
        <v/>
      </c>
      <c r="C1881" s="2" t="str">
        <f>INDEX(Sheet1!A:A,INDEX(Table1[NAMA BARANG "JOYKO"],MATCH(ROW()-2,Table1[1])))</f>
        <v>Whiteboard  WB-130</v>
      </c>
      <c r="D1881" s="2" t="str">
        <f t="shared" si="29"/>
        <v>C2:C1880</v>
      </c>
      <c r="E1881" s="2" t="str">
        <f ca="1">IF(_xlfn.IFNA(MATCH(Table1[[#This Row],[2]],INDIRECT(Table1[[#This Row],[3]]),0),0)=0,INDEX(Table1[NAMA BARANG "JOYKO"],MATCH(ROW()-2,Table1[1])),"")</f>
        <v/>
      </c>
      <c r="F1881" s="2" t="str">
        <f ca="1">IF(Table1[4]="","",COUNT(F$2:F1880)+1)</f>
        <v/>
      </c>
      <c r="G1881" s="2" t="str">
        <f ca="1">CELL("FORMAT",Table1[7])</f>
        <v>G</v>
      </c>
      <c r="H1881" s="2"/>
      <c r="I1881" s="2"/>
      <c r="J1881" s="2"/>
    </row>
    <row r="1882" spans="1:10" x14ac:dyDescent="0.25">
      <c r="A1882" s="2" t="str">
        <f>IF(OR(Sheet1!A1883=Table1[[#Headers],[NAMA BARANG "JOYKO"]],Sheet1!A1883=""),"",ROW(Sheet1!A1883))</f>
        <v/>
      </c>
      <c r="B1882" s="2" t="str">
        <f>IF(Table1[[#This Row],[NAMA BARANG "JOYKO"]]="","",COUNT(B$2:B1881)+1)</f>
        <v/>
      </c>
      <c r="C1882" s="2" t="str">
        <f>INDEX(Sheet1!A:A,INDEX(Table1[NAMA BARANG "JOYKO"],MATCH(ROW()-2,Table1[1])))</f>
        <v>Whiteboard  WB-130</v>
      </c>
      <c r="D1882" s="2" t="str">
        <f t="shared" si="29"/>
        <v>C2:C1881</v>
      </c>
      <c r="E1882" s="2" t="str">
        <f ca="1">IF(_xlfn.IFNA(MATCH(Table1[[#This Row],[2]],INDIRECT(Table1[[#This Row],[3]]),0),0)=0,INDEX(Table1[NAMA BARANG "JOYKO"],MATCH(ROW()-2,Table1[1])),"")</f>
        <v/>
      </c>
      <c r="F1882" s="2" t="str">
        <f ca="1">IF(Table1[4]="","",COUNT(F$2:F1881)+1)</f>
        <v/>
      </c>
      <c r="G1882" s="2" t="str">
        <f ca="1">CELL("FORMAT",Table1[7])</f>
        <v>G</v>
      </c>
      <c r="H1882" s="2"/>
      <c r="I1882" s="2"/>
      <c r="J1882" s="2"/>
    </row>
    <row r="1883" spans="1:10" x14ac:dyDescent="0.25">
      <c r="A1883" s="2" t="str">
        <f>IF(OR(Sheet1!A1884=Table1[[#Headers],[NAMA BARANG "JOYKO"]],Sheet1!A1884=""),"",ROW(Sheet1!A1884))</f>
        <v/>
      </c>
      <c r="B1883" s="2" t="str">
        <f>IF(Table1[[#This Row],[NAMA BARANG "JOYKO"]]="","",COUNT(B$2:B1882)+1)</f>
        <v/>
      </c>
      <c r="C1883" s="2" t="str">
        <f>INDEX(Sheet1!A:A,INDEX(Table1[NAMA BARANG "JOYKO"],MATCH(ROW()-2,Table1[1])))</f>
        <v>Whiteboard  WB-130</v>
      </c>
      <c r="D1883" s="2" t="str">
        <f t="shared" si="29"/>
        <v>C2:C1882</v>
      </c>
      <c r="E1883" s="2" t="str">
        <f ca="1">IF(_xlfn.IFNA(MATCH(Table1[[#This Row],[2]],INDIRECT(Table1[[#This Row],[3]]),0),0)=0,INDEX(Table1[NAMA BARANG "JOYKO"],MATCH(ROW()-2,Table1[1])),"")</f>
        <v/>
      </c>
      <c r="F1883" s="2" t="str">
        <f ca="1">IF(Table1[4]="","",COUNT(F$2:F1882)+1)</f>
        <v/>
      </c>
      <c r="G1883" s="2" t="str">
        <f ca="1">CELL("FORMAT",Table1[7])</f>
        <v>G</v>
      </c>
      <c r="H1883" s="2"/>
      <c r="I1883" s="2"/>
      <c r="J1883" s="2"/>
    </row>
    <row r="1884" spans="1:10" x14ac:dyDescent="0.25">
      <c r="A1884" s="2" t="str">
        <f>IF(OR(Sheet1!A1885=Table1[[#Headers],[NAMA BARANG "JOYKO"]],Sheet1!A1885=""),"",ROW(Sheet1!A1885))</f>
        <v/>
      </c>
      <c r="B1884" s="2" t="str">
        <f>IF(Table1[[#This Row],[NAMA BARANG "JOYKO"]]="","",COUNT(B$2:B1883)+1)</f>
        <v/>
      </c>
      <c r="C1884" s="2" t="str">
        <f>INDEX(Sheet1!A:A,INDEX(Table1[NAMA BARANG "JOYKO"],MATCH(ROW()-2,Table1[1])))</f>
        <v>Whiteboard  WB-130</v>
      </c>
      <c r="D1884" s="2" t="str">
        <f t="shared" si="29"/>
        <v>C2:C1883</v>
      </c>
      <c r="E1884" s="2" t="str">
        <f ca="1">IF(_xlfn.IFNA(MATCH(Table1[[#This Row],[2]],INDIRECT(Table1[[#This Row],[3]]),0),0)=0,INDEX(Table1[NAMA BARANG "JOYKO"],MATCH(ROW()-2,Table1[1])),"")</f>
        <v/>
      </c>
      <c r="F1884" s="2" t="str">
        <f ca="1">IF(Table1[4]="","",COUNT(F$2:F1883)+1)</f>
        <v/>
      </c>
      <c r="G1884" s="2" t="str">
        <f ca="1">CELL("FORMAT",Table1[7])</f>
        <v>G</v>
      </c>
      <c r="H1884" s="2"/>
      <c r="I1884" s="2"/>
      <c r="J1884" s="2"/>
    </row>
    <row r="1885" spans="1:10" x14ac:dyDescent="0.25">
      <c r="A1885" s="2" t="str">
        <f>IF(OR(Sheet1!A1886=Table1[[#Headers],[NAMA BARANG "JOYKO"]],Sheet1!A1886=""),"",ROW(Sheet1!A1886))</f>
        <v/>
      </c>
      <c r="B1885" s="2" t="str">
        <f>IF(Table1[[#This Row],[NAMA BARANG "JOYKO"]]="","",COUNT(B$2:B1884)+1)</f>
        <v/>
      </c>
      <c r="C1885" s="2" t="str">
        <f>INDEX(Sheet1!A:A,INDEX(Table1[NAMA BARANG "JOYKO"],MATCH(ROW()-2,Table1[1])))</f>
        <v>Whiteboard  WB-130</v>
      </c>
      <c r="D1885" s="2" t="str">
        <f t="shared" si="29"/>
        <v>C2:C1884</v>
      </c>
      <c r="E1885" s="2" t="str">
        <f ca="1">IF(_xlfn.IFNA(MATCH(Table1[[#This Row],[2]],INDIRECT(Table1[[#This Row],[3]]),0),0)=0,INDEX(Table1[NAMA BARANG "JOYKO"],MATCH(ROW()-2,Table1[1])),"")</f>
        <v/>
      </c>
      <c r="F1885" s="2" t="str">
        <f ca="1">IF(Table1[4]="","",COUNT(F$2:F1884)+1)</f>
        <v/>
      </c>
      <c r="G1885" s="2" t="str">
        <f ca="1">CELL("FORMAT",Table1[7])</f>
        <v>G</v>
      </c>
      <c r="H1885" s="2"/>
      <c r="I1885" s="2"/>
      <c r="J1885" s="2"/>
    </row>
    <row r="1886" spans="1:10" x14ac:dyDescent="0.25">
      <c r="A1886" s="2" t="str">
        <f>IF(OR(Sheet1!A1887=Table1[[#Headers],[NAMA BARANG "JOYKO"]],Sheet1!A1887=""),"",ROW(Sheet1!A1887))</f>
        <v/>
      </c>
      <c r="B1886" s="2" t="str">
        <f>IF(Table1[[#This Row],[NAMA BARANG "JOYKO"]]="","",COUNT(B$2:B1885)+1)</f>
        <v/>
      </c>
      <c r="C1886" s="2" t="str">
        <f>INDEX(Sheet1!A:A,INDEX(Table1[NAMA BARANG "JOYKO"],MATCH(ROW()-2,Table1[1])))</f>
        <v>Whiteboard  WB-130</v>
      </c>
      <c r="D1886" s="2" t="str">
        <f t="shared" si="29"/>
        <v>C2:C1885</v>
      </c>
      <c r="E1886" s="2" t="str">
        <f ca="1">IF(_xlfn.IFNA(MATCH(Table1[[#This Row],[2]],INDIRECT(Table1[[#This Row],[3]]),0),0)=0,INDEX(Table1[NAMA BARANG "JOYKO"],MATCH(ROW()-2,Table1[1])),"")</f>
        <v/>
      </c>
      <c r="F1886" s="2" t="str">
        <f ca="1">IF(Table1[4]="","",COUNT(F$2:F1885)+1)</f>
        <v/>
      </c>
      <c r="G1886" s="2" t="str">
        <f ca="1">CELL("FORMAT",Table1[7])</f>
        <v>G</v>
      </c>
      <c r="H1886" s="2"/>
      <c r="I1886" s="2"/>
      <c r="J1886" s="2"/>
    </row>
    <row r="1887" spans="1:10" x14ac:dyDescent="0.25">
      <c r="A1887" s="2" t="str">
        <f>IF(OR(Sheet1!A1888=Table1[[#Headers],[NAMA BARANG "JOYKO"]],Sheet1!A1888=""),"",ROW(Sheet1!A1888))</f>
        <v/>
      </c>
      <c r="B1887" s="2" t="str">
        <f>IF(Table1[[#This Row],[NAMA BARANG "JOYKO"]]="","",COUNT(B$2:B1886)+1)</f>
        <v/>
      </c>
      <c r="C1887" s="2" t="str">
        <f>INDEX(Sheet1!A:A,INDEX(Table1[NAMA BARANG "JOYKO"],MATCH(ROW()-2,Table1[1])))</f>
        <v>Whiteboard  WB-130</v>
      </c>
      <c r="D1887" s="2" t="str">
        <f t="shared" si="29"/>
        <v>C2:C1886</v>
      </c>
      <c r="E1887" s="2" t="str">
        <f ca="1">IF(_xlfn.IFNA(MATCH(Table1[[#This Row],[2]],INDIRECT(Table1[[#This Row],[3]]),0),0)=0,INDEX(Table1[NAMA BARANG "JOYKO"],MATCH(ROW()-2,Table1[1])),"")</f>
        <v/>
      </c>
      <c r="F1887" s="2" t="str">
        <f ca="1">IF(Table1[4]="","",COUNT(F$2:F1886)+1)</f>
        <v/>
      </c>
      <c r="G1887" s="2" t="str">
        <f ca="1">CELL("FORMAT",Table1[7])</f>
        <v>G</v>
      </c>
      <c r="H1887" s="2"/>
      <c r="I1887" s="2"/>
      <c r="J1887" s="2"/>
    </row>
    <row r="1888" spans="1:10" x14ac:dyDescent="0.25">
      <c r="A1888" s="2" t="str">
        <f>IF(OR(Sheet1!A1889=Table1[[#Headers],[NAMA BARANG "JOYKO"]],Sheet1!A1889=""),"",ROW(Sheet1!A1889))</f>
        <v/>
      </c>
      <c r="B1888" s="2" t="str">
        <f>IF(Table1[[#This Row],[NAMA BARANG "JOYKO"]]="","",COUNT(B$2:B1887)+1)</f>
        <v/>
      </c>
      <c r="C1888" s="2" t="str">
        <f>INDEX(Sheet1!A:A,INDEX(Table1[NAMA BARANG "JOYKO"],MATCH(ROW()-2,Table1[1])))</f>
        <v>Whiteboard  WB-130</v>
      </c>
      <c r="D1888" s="2" t="str">
        <f t="shared" si="29"/>
        <v>C2:C1887</v>
      </c>
      <c r="E1888" s="2" t="str">
        <f ca="1">IF(_xlfn.IFNA(MATCH(Table1[[#This Row],[2]],INDIRECT(Table1[[#This Row],[3]]),0),0)=0,INDEX(Table1[NAMA BARANG "JOYKO"],MATCH(ROW()-2,Table1[1])),"")</f>
        <v/>
      </c>
      <c r="F1888" s="2" t="str">
        <f ca="1">IF(Table1[4]="","",COUNT(F$2:F1887)+1)</f>
        <v/>
      </c>
      <c r="G1888" s="2" t="str">
        <f ca="1">CELL("FORMAT",Table1[7])</f>
        <v>G</v>
      </c>
      <c r="H1888" s="2"/>
      <c r="I1888" s="2"/>
      <c r="J1888" s="2"/>
    </row>
    <row r="1889" spans="1:10" x14ac:dyDescent="0.25">
      <c r="A1889" s="2" t="str">
        <f>IF(OR(Sheet1!A1890=Table1[[#Headers],[NAMA BARANG "JOYKO"]],Sheet1!A1890=""),"",ROW(Sheet1!A1890))</f>
        <v/>
      </c>
      <c r="B1889" s="2" t="str">
        <f>IF(Table1[[#This Row],[NAMA BARANG "JOYKO"]]="","",COUNT(B$2:B1888)+1)</f>
        <v/>
      </c>
      <c r="C1889" s="2" t="str">
        <f>INDEX(Sheet1!A:A,INDEX(Table1[NAMA BARANG "JOYKO"],MATCH(ROW()-2,Table1[1])))</f>
        <v>Whiteboard  WB-130</v>
      </c>
      <c r="D1889" s="2" t="str">
        <f t="shared" si="29"/>
        <v>C2:C1888</v>
      </c>
      <c r="E1889" s="2" t="str">
        <f ca="1">IF(_xlfn.IFNA(MATCH(Table1[[#This Row],[2]],INDIRECT(Table1[[#This Row],[3]]),0),0)=0,INDEX(Table1[NAMA BARANG "JOYKO"],MATCH(ROW()-2,Table1[1])),"")</f>
        <v/>
      </c>
      <c r="F1889" s="2" t="str">
        <f ca="1">IF(Table1[4]="","",COUNT(F$2:F1888)+1)</f>
        <v/>
      </c>
      <c r="G1889" s="2" t="str">
        <f ca="1">CELL("FORMAT",Table1[7])</f>
        <v>G</v>
      </c>
      <c r="H1889" s="2"/>
      <c r="I1889" s="2"/>
      <c r="J1889" s="2"/>
    </row>
    <row r="1890" spans="1:10" x14ac:dyDescent="0.25">
      <c r="A1890" s="2" t="str">
        <f>IF(OR(Sheet1!A1891=Table1[[#Headers],[NAMA BARANG "JOYKO"]],Sheet1!A1891=""),"",ROW(Sheet1!A1891))</f>
        <v/>
      </c>
      <c r="B1890" s="2" t="str">
        <f>IF(Table1[[#This Row],[NAMA BARANG "JOYKO"]]="","",COUNT(B$2:B1889)+1)</f>
        <v/>
      </c>
      <c r="C1890" s="2" t="str">
        <f>INDEX(Sheet1!A:A,INDEX(Table1[NAMA BARANG "JOYKO"],MATCH(ROW()-2,Table1[1])))</f>
        <v>Whiteboard  WB-130</v>
      </c>
      <c r="D1890" s="2" t="str">
        <f t="shared" si="29"/>
        <v>C2:C1889</v>
      </c>
      <c r="E1890" s="2" t="str">
        <f ca="1">IF(_xlfn.IFNA(MATCH(Table1[[#This Row],[2]],INDIRECT(Table1[[#This Row],[3]]),0),0)=0,INDEX(Table1[NAMA BARANG "JOYKO"],MATCH(ROW()-2,Table1[1])),"")</f>
        <v/>
      </c>
      <c r="F1890" s="2" t="str">
        <f ca="1">IF(Table1[4]="","",COUNT(F$2:F1889)+1)</f>
        <v/>
      </c>
      <c r="G1890" s="2" t="str">
        <f ca="1">CELL("FORMAT",Table1[7])</f>
        <v>G</v>
      </c>
      <c r="H1890" s="2"/>
      <c r="I1890" s="2"/>
      <c r="J1890" s="2"/>
    </row>
    <row r="1891" spans="1:10" x14ac:dyDescent="0.25">
      <c r="A1891" s="2" t="str">
        <f>IF(OR(Sheet1!A1892=Table1[[#Headers],[NAMA BARANG "JOYKO"]],Sheet1!A1892=""),"",ROW(Sheet1!A1892))</f>
        <v/>
      </c>
      <c r="B1891" s="2" t="str">
        <f>IF(Table1[[#This Row],[NAMA BARANG "JOYKO"]]="","",COUNT(B$2:B1890)+1)</f>
        <v/>
      </c>
      <c r="C1891" s="2" t="str">
        <f>INDEX(Sheet1!A:A,INDEX(Table1[NAMA BARANG "JOYKO"],MATCH(ROW()-2,Table1[1])))</f>
        <v>Whiteboard  WB-130</v>
      </c>
      <c r="D1891" s="2" t="str">
        <f t="shared" si="29"/>
        <v>C2:C1890</v>
      </c>
      <c r="E1891" s="2" t="str">
        <f ca="1">IF(_xlfn.IFNA(MATCH(Table1[[#This Row],[2]],INDIRECT(Table1[[#This Row],[3]]),0),0)=0,INDEX(Table1[NAMA BARANG "JOYKO"],MATCH(ROW()-2,Table1[1])),"")</f>
        <v/>
      </c>
      <c r="F1891" s="2" t="str">
        <f ca="1">IF(Table1[4]="","",COUNT(F$2:F1890)+1)</f>
        <v/>
      </c>
      <c r="G1891" s="2" t="str">
        <f ca="1">CELL("FORMAT",Table1[7])</f>
        <v>G</v>
      </c>
      <c r="H1891" s="2"/>
      <c r="I1891" s="2"/>
      <c r="J1891" s="2"/>
    </row>
    <row r="1892" spans="1:10" x14ac:dyDescent="0.25">
      <c r="A1892" s="2" t="str">
        <f>IF(OR(Sheet1!A1893=Table1[[#Headers],[NAMA BARANG "JOYKO"]],Sheet1!A1893=""),"",ROW(Sheet1!A1893))</f>
        <v/>
      </c>
      <c r="B1892" s="2" t="str">
        <f>IF(Table1[[#This Row],[NAMA BARANG "JOYKO"]]="","",COUNT(B$2:B1891)+1)</f>
        <v/>
      </c>
      <c r="C1892" s="2" t="str">
        <f>INDEX(Sheet1!A:A,INDEX(Table1[NAMA BARANG "JOYKO"],MATCH(ROW()-2,Table1[1])))</f>
        <v>Whiteboard  WB-130</v>
      </c>
      <c r="D1892" s="2" t="str">
        <f t="shared" si="29"/>
        <v>C2:C1891</v>
      </c>
      <c r="E1892" s="2" t="str">
        <f ca="1">IF(_xlfn.IFNA(MATCH(Table1[[#This Row],[2]],INDIRECT(Table1[[#This Row],[3]]),0),0)=0,INDEX(Table1[NAMA BARANG "JOYKO"],MATCH(ROW()-2,Table1[1])),"")</f>
        <v/>
      </c>
      <c r="F1892" s="2" t="str">
        <f ca="1">IF(Table1[4]="","",COUNT(F$2:F1891)+1)</f>
        <v/>
      </c>
      <c r="G1892" s="2" t="str">
        <f ca="1">CELL("FORMAT",Table1[7])</f>
        <v>G</v>
      </c>
      <c r="H1892" s="2"/>
      <c r="I1892" s="2"/>
      <c r="J1892" s="2"/>
    </row>
    <row r="1893" spans="1:10" x14ac:dyDescent="0.25">
      <c r="A1893" s="2" t="str">
        <f>IF(OR(Sheet1!A1894=Table1[[#Headers],[NAMA BARANG "JOYKO"]],Sheet1!A1894=""),"",ROW(Sheet1!A1894))</f>
        <v/>
      </c>
      <c r="B1893" s="2" t="str">
        <f>IF(Table1[[#This Row],[NAMA BARANG "JOYKO"]]="","",COUNT(B$2:B1892)+1)</f>
        <v/>
      </c>
      <c r="C1893" s="2" t="str">
        <f>INDEX(Sheet1!A:A,INDEX(Table1[NAMA BARANG "JOYKO"],MATCH(ROW()-2,Table1[1])))</f>
        <v>Whiteboard  WB-130</v>
      </c>
      <c r="D1893" s="2" t="str">
        <f t="shared" si="29"/>
        <v>C2:C1892</v>
      </c>
      <c r="E1893" s="2" t="str">
        <f ca="1">IF(_xlfn.IFNA(MATCH(Table1[[#This Row],[2]],INDIRECT(Table1[[#This Row],[3]]),0),0)=0,INDEX(Table1[NAMA BARANG "JOYKO"],MATCH(ROW()-2,Table1[1])),"")</f>
        <v/>
      </c>
      <c r="F1893" s="2" t="str">
        <f ca="1">IF(Table1[4]="","",COUNT(F$2:F1892)+1)</f>
        <v/>
      </c>
      <c r="G1893" s="2" t="str">
        <f ca="1">CELL("FORMAT",Table1[7])</f>
        <v>G</v>
      </c>
      <c r="H1893" s="2"/>
      <c r="I1893" s="2"/>
      <c r="J1893" s="2"/>
    </row>
    <row r="1894" spans="1:10" x14ac:dyDescent="0.25">
      <c r="A1894" s="2" t="str">
        <f>IF(OR(Sheet1!A1895=Table1[[#Headers],[NAMA BARANG "JOYKO"]],Sheet1!A1895=""),"",ROW(Sheet1!A1895))</f>
        <v/>
      </c>
      <c r="B1894" s="2" t="str">
        <f>IF(Table1[[#This Row],[NAMA BARANG "JOYKO"]]="","",COUNT(B$2:B1893)+1)</f>
        <v/>
      </c>
      <c r="C1894" s="2" t="str">
        <f>INDEX(Sheet1!A:A,INDEX(Table1[NAMA BARANG "JOYKO"],MATCH(ROW()-2,Table1[1])))</f>
        <v>Whiteboard  WB-130</v>
      </c>
      <c r="D1894" s="2" t="str">
        <f t="shared" si="29"/>
        <v>C2:C1893</v>
      </c>
      <c r="E1894" s="2" t="str">
        <f ca="1">IF(_xlfn.IFNA(MATCH(Table1[[#This Row],[2]],INDIRECT(Table1[[#This Row],[3]]),0),0)=0,INDEX(Table1[NAMA BARANG "JOYKO"],MATCH(ROW()-2,Table1[1])),"")</f>
        <v/>
      </c>
      <c r="F1894" s="2" t="str">
        <f ca="1">IF(Table1[4]="","",COUNT(F$2:F1893)+1)</f>
        <v/>
      </c>
      <c r="G1894" s="2" t="str">
        <f ca="1">CELL("FORMAT",Table1[7])</f>
        <v>G</v>
      </c>
      <c r="H1894" s="2"/>
      <c r="I1894" s="2"/>
      <c r="J1894" s="2"/>
    </row>
    <row r="1895" spans="1:10" x14ac:dyDescent="0.25">
      <c r="A1895" s="2" t="str">
        <f>IF(OR(Sheet1!A1896=Table1[[#Headers],[NAMA BARANG "JOYKO"]],Sheet1!A1896=""),"",ROW(Sheet1!A1896))</f>
        <v/>
      </c>
      <c r="B1895" s="2" t="str">
        <f>IF(Table1[[#This Row],[NAMA BARANG "JOYKO"]]="","",COUNT(B$2:B1894)+1)</f>
        <v/>
      </c>
      <c r="C1895" s="2" t="str">
        <f>INDEX(Sheet1!A:A,INDEX(Table1[NAMA BARANG "JOYKO"],MATCH(ROW()-2,Table1[1])))</f>
        <v>Whiteboard  WB-130</v>
      </c>
      <c r="D1895" s="2" t="str">
        <f t="shared" si="29"/>
        <v>C2:C1894</v>
      </c>
      <c r="E1895" s="2" t="str">
        <f ca="1">IF(_xlfn.IFNA(MATCH(Table1[[#This Row],[2]],INDIRECT(Table1[[#This Row],[3]]),0),0)=0,INDEX(Table1[NAMA BARANG "JOYKO"],MATCH(ROW()-2,Table1[1])),"")</f>
        <v/>
      </c>
      <c r="F1895" s="2" t="str">
        <f ca="1">IF(Table1[4]="","",COUNT(F$2:F1894)+1)</f>
        <v/>
      </c>
      <c r="G1895" s="2" t="str">
        <f ca="1">CELL("FORMAT",Table1[7])</f>
        <v>G</v>
      </c>
      <c r="H1895" s="2"/>
      <c r="I1895" s="2"/>
      <c r="J1895" s="2"/>
    </row>
    <row r="1896" spans="1:10" x14ac:dyDescent="0.25">
      <c r="A1896" s="2" t="str">
        <f>IF(OR(Sheet1!A1897=Table1[[#Headers],[NAMA BARANG "JOYKO"]],Sheet1!A1897=""),"",ROW(Sheet1!A1897))</f>
        <v/>
      </c>
      <c r="B1896" s="2" t="str">
        <f>IF(Table1[[#This Row],[NAMA BARANG "JOYKO"]]="","",COUNT(B$2:B1895)+1)</f>
        <v/>
      </c>
      <c r="C1896" s="2" t="str">
        <f>INDEX(Sheet1!A:A,INDEX(Table1[NAMA BARANG "JOYKO"],MATCH(ROW()-2,Table1[1])))</f>
        <v>Whiteboard  WB-130</v>
      </c>
      <c r="D1896" s="2" t="str">
        <f t="shared" si="29"/>
        <v>C2:C1895</v>
      </c>
      <c r="E1896" s="2" t="str">
        <f ca="1">IF(_xlfn.IFNA(MATCH(Table1[[#This Row],[2]],INDIRECT(Table1[[#This Row],[3]]),0),0)=0,INDEX(Table1[NAMA BARANG "JOYKO"],MATCH(ROW()-2,Table1[1])),"")</f>
        <v/>
      </c>
      <c r="F1896" s="2" t="str">
        <f ca="1">IF(Table1[4]="","",COUNT(F$2:F1895)+1)</f>
        <v/>
      </c>
      <c r="G1896" s="2" t="str">
        <f ca="1">CELL("FORMAT",Table1[7])</f>
        <v>G</v>
      </c>
      <c r="H1896" s="2"/>
      <c r="I1896" s="2"/>
      <c r="J1896" s="2"/>
    </row>
    <row r="1897" spans="1:10" x14ac:dyDescent="0.25">
      <c r="A1897" s="2" t="str">
        <f>IF(OR(Sheet1!A1898=Table1[[#Headers],[NAMA BARANG "JOYKO"]],Sheet1!A1898=""),"",ROW(Sheet1!A1898))</f>
        <v/>
      </c>
      <c r="B1897" s="2" t="str">
        <f>IF(Table1[[#This Row],[NAMA BARANG "JOYKO"]]="","",COUNT(B$2:B1896)+1)</f>
        <v/>
      </c>
      <c r="C1897" s="2" t="str">
        <f>INDEX(Sheet1!A:A,INDEX(Table1[NAMA BARANG "JOYKO"],MATCH(ROW()-2,Table1[1])))</f>
        <v>Whiteboard  WB-130</v>
      </c>
      <c r="D1897" s="2" t="str">
        <f t="shared" si="29"/>
        <v>C2:C1896</v>
      </c>
      <c r="E1897" s="2" t="str">
        <f ca="1">IF(_xlfn.IFNA(MATCH(Table1[[#This Row],[2]],INDIRECT(Table1[[#This Row],[3]]),0),0)=0,INDEX(Table1[NAMA BARANG "JOYKO"],MATCH(ROW()-2,Table1[1])),"")</f>
        <v/>
      </c>
      <c r="F1897" s="2" t="str">
        <f ca="1">IF(Table1[4]="","",COUNT(F$2:F1896)+1)</f>
        <v/>
      </c>
      <c r="G1897" s="2" t="str">
        <f ca="1">CELL("FORMAT",Table1[7])</f>
        <v>G</v>
      </c>
      <c r="H1897" s="2"/>
      <c r="I1897" s="2"/>
      <c r="J1897" s="2"/>
    </row>
    <row r="1898" spans="1:10" x14ac:dyDescent="0.25">
      <c r="A1898" s="2" t="str">
        <f>IF(OR(Sheet1!A1899=Table1[[#Headers],[NAMA BARANG "JOYKO"]],Sheet1!A1899=""),"",ROW(Sheet1!A1899))</f>
        <v/>
      </c>
      <c r="B1898" s="2" t="str">
        <f>IF(Table1[[#This Row],[NAMA BARANG "JOYKO"]]="","",COUNT(B$2:B1897)+1)</f>
        <v/>
      </c>
      <c r="C1898" s="2" t="str">
        <f>INDEX(Sheet1!A:A,INDEX(Table1[NAMA BARANG "JOYKO"],MATCH(ROW()-2,Table1[1])))</f>
        <v>Whiteboard  WB-130</v>
      </c>
      <c r="D1898" s="2" t="str">
        <f t="shared" si="29"/>
        <v>C2:C1897</v>
      </c>
      <c r="E1898" s="2" t="str">
        <f ca="1">IF(_xlfn.IFNA(MATCH(Table1[[#This Row],[2]],INDIRECT(Table1[[#This Row],[3]]),0),0)=0,INDEX(Table1[NAMA BARANG "JOYKO"],MATCH(ROW()-2,Table1[1])),"")</f>
        <v/>
      </c>
      <c r="F1898" s="2" t="str">
        <f ca="1">IF(Table1[4]="","",COUNT(F$2:F1897)+1)</f>
        <v/>
      </c>
      <c r="G1898" s="2" t="str">
        <f ca="1">CELL("FORMAT",Table1[7])</f>
        <v>G</v>
      </c>
      <c r="H1898" s="2"/>
      <c r="I1898" s="2"/>
      <c r="J1898" s="2"/>
    </row>
    <row r="1899" spans="1:10" x14ac:dyDescent="0.25">
      <c r="A1899" s="2" t="str">
        <f>IF(OR(Sheet1!A1900=Table1[[#Headers],[NAMA BARANG "JOYKO"]],Sheet1!A1900=""),"",ROW(Sheet1!A1900))</f>
        <v/>
      </c>
      <c r="B1899" s="2" t="str">
        <f>IF(Table1[[#This Row],[NAMA BARANG "JOYKO"]]="","",COUNT(B$2:B1898)+1)</f>
        <v/>
      </c>
      <c r="C1899" s="2" t="str">
        <f>INDEX(Sheet1!A:A,INDEX(Table1[NAMA BARANG "JOYKO"],MATCH(ROW()-2,Table1[1])))</f>
        <v>Whiteboard  WB-130</v>
      </c>
      <c r="D1899" s="2" t="str">
        <f t="shared" si="29"/>
        <v>C2:C1898</v>
      </c>
      <c r="E1899" s="2" t="str">
        <f ca="1">IF(_xlfn.IFNA(MATCH(Table1[[#This Row],[2]],INDIRECT(Table1[[#This Row],[3]]),0),0)=0,INDEX(Table1[NAMA BARANG "JOYKO"],MATCH(ROW()-2,Table1[1])),"")</f>
        <v/>
      </c>
      <c r="F1899" s="2" t="str">
        <f ca="1">IF(Table1[4]="","",COUNT(F$2:F1898)+1)</f>
        <v/>
      </c>
      <c r="G1899" s="2" t="str">
        <f ca="1">CELL("FORMAT",Table1[7])</f>
        <v>G</v>
      </c>
      <c r="H1899" s="2"/>
      <c r="I1899" s="2"/>
      <c r="J1899" s="2"/>
    </row>
    <row r="1900" spans="1:10" x14ac:dyDescent="0.25">
      <c r="A1900" s="2" t="str">
        <f>IF(OR(Sheet1!A1901=Table1[[#Headers],[NAMA BARANG "JOYKO"]],Sheet1!A1901=""),"",ROW(Sheet1!A1901))</f>
        <v/>
      </c>
      <c r="B1900" s="2" t="str">
        <f>IF(Table1[[#This Row],[NAMA BARANG "JOYKO"]]="","",COUNT(B$2:B1899)+1)</f>
        <v/>
      </c>
      <c r="C1900" s="2" t="str">
        <f>INDEX(Sheet1!A:A,INDEX(Table1[NAMA BARANG "JOYKO"],MATCH(ROW()-2,Table1[1])))</f>
        <v>Whiteboard  WB-130</v>
      </c>
      <c r="D1900" s="2" t="str">
        <f t="shared" si="29"/>
        <v>C2:C1899</v>
      </c>
      <c r="E1900" s="2" t="str">
        <f ca="1">IF(_xlfn.IFNA(MATCH(Table1[[#This Row],[2]],INDIRECT(Table1[[#This Row],[3]]),0),0)=0,INDEX(Table1[NAMA BARANG "JOYKO"],MATCH(ROW()-2,Table1[1])),"")</f>
        <v/>
      </c>
      <c r="F1900" s="2" t="str">
        <f ca="1">IF(Table1[4]="","",COUNT(F$2:F1899)+1)</f>
        <v/>
      </c>
      <c r="G1900" s="2" t="str">
        <f ca="1">CELL("FORMAT",Table1[7])</f>
        <v>G</v>
      </c>
      <c r="H1900" s="2"/>
      <c r="I1900" s="2"/>
      <c r="J1900" s="2"/>
    </row>
    <row r="1901" spans="1:10" x14ac:dyDescent="0.25">
      <c r="A1901" s="2" t="str">
        <f>IF(OR(Sheet1!A1902=Table1[[#Headers],[NAMA BARANG "JOYKO"]],Sheet1!A1902=""),"",ROW(Sheet1!A1902))</f>
        <v/>
      </c>
      <c r="B1901" s="2" t="str">
        <f>IF(Table1[[#This Row],[NAMA BARANG "JOYKO"]]="","",COUNT(B$2:B1900)+1)</f>
        <v/>
      </c>
      <c r="C1901" s="2" t="str">
        <f>INDEX(Sheet1!A:A,INDEX(Table1[NAMA BARANG "JOYKO"],MATCH(ROW()-2,Table1[1])))</f>
        <v>Whiteboard  WB-130</v>
      </c>
      <c r="D1901" s="2" t="str">
        <f t="shared" si="29"/>
        <v>C2:C1900</v>
      </c>
      <c r="E1901" s="2" t="str">
        <f ca="1">IF(_xlfn.IFNA(MATCH(Table1[[#This Row],[2]],INDIRECT(Table1[[#This Row],[3]]),0),0)=0,INDEX(Table1[NAMA BARANG "JOYKO"],MATCH(ROW()-2,Table1[1])),"")</f>
        <v/>
      </c>
      <c r="F1901" s="2" t="str">
        <f ca="1">IF(Table1[4]="","",COUNT(F$2:F1900)+1)</f>
        <v/>
      </c>
      <c r="G1901" s="2" t="str">
        <f ca="1">CELL("FORMAT",Table1[7])</f>
        <v>G</v>
      </c>
      <c r="H1901" s="2"/>
      <c r="I1901" s="2"/>
      <c r="J1901" s="2"/>
    </row>
    <row r="1902" spans="1:10" x14ac:dyDescent="0.25">
      <c r="A1902" s="2" t="str">
        <f>IF(OR(Sheet1!A1903=Table1[[#Headers],[NAMA BARANG "JOYKO"]],Sheet1!A1903=""),"",ROW(Sheet1!A1903))</f>
        <v/>
      </c>
      <c r="B1902" s="2" t="str">
        <f>IF(Table1[[#This Row],[NAMA BARANG "JOYKO"]]="","",COUNT(B$2:B1901)+1)</f>
        <v/>
      </c>
      <c r="C1902" s="2" t="str">
        <f>INDEX(Sheet1!A:A,INDEX(Table1[NAMA BARANG "JOYKO"],MATCH(ROW()-2,Table1[1])))</f>
        <v>Whiteboard  WB-130</v>
      </c>
      <c r="D1902" s="2" t="str">
        <f t="shared" si="29"/>
        <v>C2:C1901</v>
      </c>
      <c r="E1902" s="2" t="str">
        <f ca="1">IF(_xlfn.IFNA(MATCH(Table1[[#This Row],[2]],INDIRECT(Table1[[#This Row],[3]]),0),0)=0,INDEX(Table1[NAMA BARANG "JOYKO"],MATCH(ROW()-2,Table1[1])),"")</f>
        <v/>
      </c>
      <c r="F1902" s="2" t="str">
        <f ca="1">IF(Table1[4]="","",COUNT(F$2:F1901)+1)</f>
        <v/>
      </c>
      <c r="G1902" s="2" t="str">
        <f ca="1">CELL("FORMAT",Table1[7])</f>
        <v>G</v>
      </c>
      <c r="H1902" s="2"/>
      <c r="I1902" s="2"/>
      <c r="J1902" s="2"/>
    </row>
    <row r="1903" spans="1:10" x14ac:dyDescent="0.25">
      <c r="A1903" s="2" t="str">
        <f>IF(OR(Sheet1!A1904=Table1[[#Headers],[NAMA BARANG "JOYKO"]],Sheet1!A1904=""),"",ROW(Sheet1!A1904))</f>
        <v/>
      </c>
      <c r="B1903" s="2" t="str">
        <f>IF(Table1[[#This Row],[NAMA BARANG "JOYKO"]]="","",COUNT(B$2:B1902)+1)</f>
        <v/>
      </c>
      <c r="C1903" s="2" t="str">
        <f>INDEX(Sheet1!A:A,INDEX(Table1[NAMA BARANG "JOYKO"],MATCH(ROW()-2,Table1[1])))</f>
        <v>Whiteboard  WB-130</v>
      </c>
      <c r="D1903" s="2" t="str">
        <f t="shared" si="29"/>
        <v>C2:C1902</v>
      </c>
      <c r="E1903" s="2" t="str">
        <f ca="1">IF(_xlfn.IFNA(MATCH(Table1[[#This Row],[2]],INDIRECT(Table1[[#This Row],[3]]),0),0)=0,INDEX(Table1[NAMA BARANG "JOYKO"],MATCH(ROW()-2,Table1[1])),"")</f>
        <v/>
      </c>
      <c r="F1903" s="2" t="str">
        <f ca="1">IF(Table1[4]="","",COUNT(F$2:F1902)+1)</f>
        <v/>
      </c>
      <c r="G1903" s="2" t="str">
        <f ca="1">CELL("FORMAT",Table1[7])</f>
        <v>G</v>
      </c>
      <c r="H1903" s="2"/>
      <c r="I1903" s="2"/>
      <c r="J1903" s="2"/>
    </row>
    <row r="1904" spans="1:10" x14ac:dyDescent="0.25">
      <c r="A1904" s="2" t="str">
        <f>IF(OR(Sheet1!A1905=Table1[[#Headers],[NAMA BARANG "JOYKO"]],Sheet1!A1905=""),"",ROW(Sheet1!A1905))</f>
        <v/>
      </c>
      <c r="B1904" s="2" t="str">
        <f>IF(Table1[[#This Row],[NAMA BARANG "JOYKO"]]="","",COUNT(B$2:B1903)+1)</f>
        <v/>
      </c>
      <c r="C1904" s="2" t="str">
        <f>INDEX(Sheet1!A:A,INDEX(Table1[NAMA BARANG "JOYKO"],MATCH(ROW()-2,Table1[1])))</f>
        <v>Whiteboard  WB-130</v>
      </c>
      <c r="D1904" s="2" t="str">
        <f t="shared" si="29"/>
        <v>C2:C1903</v>
      </c>
      <c r="E1904" s="2" t="str">
        <f ca="1">IF(_xlfn.IFNA(MATCH(Table1[[#This Row],[2]],INDIRECT(Table1[[#This Row],[3]]),0),0)=0,INDEX(Table1[NAMA BARANG "JOYKO"],MATCH(ROW()-2,Table1[1])),"")</f>
        <v/>
      </c>
      <c r="F1904" s="2" t="str">
        <f ca="1">IF(Table1[4]="","",COUNT(F$2:F1903)+1)</f>
        <v/>
      </c>
      <c r="G1904" s="2" t="str">
        <f ca="1">CELL("FORMAT",Table1[7])</f>
        <v>G</v>
      </c>
      <c r="H1904" s="2"/>
      <c r="I1904" s="2"/>
      <c r="J1904" s="2"/>
    </row>
    <row r="1905" spans="1:10" x14ac:dyDescent="0.25">
      <c r="A1905" s="2" t="str">
        <f>IF(OR(Sheet1!A1906=Table1[[#Headers],[NAMA BARANG "JOYKO"]],Sheet1!A1906=""),"",ROW(Sheet1!A1906))</f>
        <v/>
      </c>
      <c r="B1905" s="2" t="str">
        <f>IF(Table1[[#This Row],[NAMA BARANG "JOYKO"]]="","",COUNT(B$2:B1904)+1)</f>
        <v/>
      </c>
      <c r="C1905" s="2" t="str">
        <f>INDEX(Sheet1!A:A,INDEX(Table1[NAMA BARANG "JOYKO"],MATCH(ROW()-2,Table1[1])))</f>
        <v>Whiteboard  WB-130</v>
      </c>
      <c r="D1905" s="2" t="str">
        <f t="shared" si="29"/>
        <v>C2:C1904</v>
      </c>
      <c r="E1905" s="2" t="str">
        <f ca="1">IF(_xlfn.IFNA(MATCH(Table1[[#This Row],[2]],INDIRECT(Table1[[#This Row],[3]]),0),0)=0,INDEX(Table1[NAMA BARANG "JOYKO"],MATCH(ROW()-2,Table1[1])),"")</f>
        <v/>
      </c>
      <c r="F1905" s="2" t="str">
        <f ca="1">IF(Table1[4]="","",COUNT(F$2:F1904)+1)</f>
        <v/>
      </c>
      <c r="G1905" s="2" t="str">
        <f ca="1">CELL("FORMAT",Table1[7])</f>
        <v>G</v>
      </c>
      <c r="H1905" s="2"/>
      <c r="I1905" s="2"/>
      <c r="J1905" s="2"/>
    </row>
    <row r="1906" spans="1:10" x14ac:dyDescent="0.25">
      <c r="A1906" s="2" t="str">
        <f>IF(OR(Sheet1!A1907=Table1[[#Headers],[NAMA BARANG "JOYKO"]],Sheet1!A1907=""),"",ROW(Sheet1!A1907))</f>
        <v/>
      </c>
      <c r="B1906" s="2" t="str">
        <f>IF(Table1[[#This Row],[NAMA BARANG "JOYKO"]]="","",COUNT(B$2:B1905)+1)</f>
        <v/>
      </c>
      <c r="C1906" s="2" t="str">
        <f>INDEX(Sheet1!A:A,INDEX(Table1[NAMA BARANG "JOYKO"],MATCH(ROW()-2,Table1[1])))</f>
        <v>Whiteboard  WB-130</v>
      </c>
      <c r="D1906" s="2" t="str">
        <f t="shared" si="29"/>
        <v>C2:C1905</v>
      </c>
      <c r="E1906" s="2" t="str">
        <f ca="1">IF(_xlfn.IFNA(MATCH(Table1[[#This Row],[2]],INDIRECT(Table1[[#This Row],[3]]),0),0)=0,INDEX(Table1[NAMA BARANG "JOYKO"],MATCH(ROW()-2,Table1[1])),"")</f>
        <v/>
      </c>
      <c r="F1906" s="2" t="str">
        <f ca="1">IF(Table1[4]="","",COUNT(F$2:F1905)+1)</f>
        <v/>
      </c>
      <c r="G1906" s="2" t="str">
        <f ca="1">CELL("FORMAT",Table1[7])</f>
        <v>G</v>
      </c>
      <c r="H1906" s="2"/>
      <c r="I1906" s="2"/>
      <c r="J1906" s="2"/>
    </row>
    <row r="1907" spans="1:10" x14ac:dyDescent="0.25">
      <c r="A1907" s="2" t="str">
        <f>IF(OR(Sheet1!A1908=Table1[[#Headers],[NAMA BARANG "JOYKO"]],Sheet1!A1908=""),"",ROW(Sheet1!A1908))</f>
        <v/>
      </c>
      <c r="B1907" s="2" t="str">
        <f>IF(Table1[[#This Row],[NAMA BARANG "JOYKO"]]="","",COUNT(B$2:B1906)+1)</f>
        <v/>
      </c>
      <c r="C1907" s="2" t="str">
        <f>INDEX(Sheet1!A:A,INDEX(Table1[NAMA BARANG "JOYKO"],MATCH(ROW()-2,Table1[1])))</f>
        <v>Whiteboard  WB-130</v>
      </c>
      <c r="D1907" s="2" t="str">
        <f t="shared" si="29"/>
        <v>C2:C1906</v>
      </c>
      <c r="E1907" s="2" t="str">
        <f ca="1">IF(_xlfn.IFNA(MATCH(Table1[[#This Row],[2]],INDIRECT(Table1[[#This Row],[3]]),0),0)=0,INDEX(Table1[NAMA BARANG "JOYKO"],MATCH(ROW()-2,Table1[1])),"")</f>
        <v/>
      </c>
      <c r="F1907" s="2" t="str">
        <f ca="1">IF(Table1[4]="","",COUNT(F$2:F1906)+1)</f>
        <v/>
      </c>
      <c r="G1907" s="2" t="str">
        <f ca="1">CELL("FORMAT",Table1[7])</f>
        <v>G</v>
      </c>
      <c r="H1907" s="2"/>
      <c r="I1907" s="2"/>
      <c r="J1907" s="2"/>
    </row>
    <row r="1908" spans="1:10" x14ac:dyDescent="0.25">
      <c r="A1908" s="2" t="str">
        <f>IF(OR(Sheet1!A1909=Table1[[#Headers],[NAMA BARANG "JOYKO"]],Sheet1!A1909=""),"",ROW(Sheet1!A1909))</f>
        <v/>
      </c>
      <c r="B1908" s="2" t="str">
        <f>IF(Table1[[#This Row],[NAMA BARANG "JOYKO"]]="","",COUNT(B$2:B1907)+1)</f>
        <v/>
      </c>
      <c r="C1908" s="2" t="str">
        <f>INDEX(Sheet1!A:A,INDEX(Table1[NAMA BARANG "JOYKO"],MATCH(ROW()-2,Table1[1])))</f>
        <v>Whiteboard  WB-130</v>
      </c>
      <c r="D1908" s="2" t="str">
        <f t="shared" si="29"/>
        <v>C2:C1907</v>
      </c>
      <c r="E1908" s="2" t="str">
        <f ca="1">IF(_xlfn.IFNA(MATCH(Table1[[#This Row],[2]],INDIRECT(Table1[[#This Row],[3]]),0),0)=0,INDEX(Table1[NAMA BARANG "JOYKO"],MATCH(ROW()-2,Table1[1])),"")</f>
        <v/>
      </c>
      <c r="F1908" s="2" t="str">
        <f ca="1">IF(Table1[4]="","",COUNT(F$2:F1907)+1)</f>
        <v/>
      </c>
      <c r="G1908" s="2" t="str">
        <f ca="1">CELL("FORMAT",Table1[7])</f>
        <v>G</v>
      </c>
      <c r="H1908" s="2"/>
      <c r="I1908" s="2"/>
      <c r="J1908" s="2"/>
    </row>
    <row r="1909" spans="1:10" x14ac:dyDescent="0.25">
      <c r="A1909" s="2" t="str">
        <f>IF(OR(Sheet1!A1910=Table1[[#Headers],[NAMA BARANG "JOYKO"]],Sheet1!A1910=""),"",ROW(Sheet1!A1910))</f>
        <v/>
      </c>
      <c r="B1909" s="2" t="str">
        <f>IF(Table1[[#This Row],[NAMA BARANG "JOYKO"]]="","",COUNT(B$2:B1908)+1)</f>
        <v/>
      </c>
      <c r="C1909" s="2" t="str">
        <f>INDEX(Sheet1!A:A,INDEX(Table1[NAMA BARANG "JOYKO"],MATCH(ROW()-2,Table1[1])))</f>
        <v>Whiteboard  WB-130</v>
      </c>
      <c r="D1909" s="2" t="str">
        <f t="shared" si="29"/>
        <v>C2:C1908</v>
      </c>
      <c r="E1909" s="2" t="str">
        <f ca="1">IF(_xlfn.IFNA(MATCH(Table1[[#This Row],[2]],INDIRECT(Table1[[#This Row],[3]]),0),0)=0,INDEX(Table1[NAMA BARANG "JOYKO"],MATCH(ROW()-2,Table1[1])),"")</f>
        <v/>
      </c>
      <c r="F1909" s="2" t="str">
        <f ca="1">IF(Table1[4]="","",COUNT(F$2:F1908)+1)</f>
        <v/>
      </c>
      <c r="G1909" s="2" t="str">
        <f ca="1">CELL("FORMAT",Table1[7])</f>
        <v>G</v>
      </c>
      <c r="H1909" s="2"/>
      <c r="I1909" s="2"/>
      <c r="J1909" s="2"/>
    </row>
    <row r="1910" spans="1:10" x14ac:dyDescent="0.25">
      <c r="A1910" s="2" t="str">
        <f>IF(OR(Sheet1!A1911=Table1[[#Headers],[NAMA BARANG "JOYKO"]],Sheet1!A1911=""),"",ROW(Sheet1!A1911))</f>
        <v/>
      </c>
      <c r="B1910" s="2" t="str">
        <f>IF(Table1[[#This Row],[NAMA BARANG "JOYKO"]]="","",COUNT(B$2:B1909)+1)</f>
        <v/>
      </c>
      <c r="C1910" s="2" t="str">
        <f>INDEX(Sheet1!A:A,INDEX(Table1[NAMA BARANG "JOYKO"],MATCH(ROW()-2,Table1[1])))</f>
        <v>Whiteboard  WB-130</v>
      </c>
      <c r="D1910" s="2" t="str">
        <f t="shared" si="29"/>
        <v>C2:C1909</v>
      </c>
      <c r="E1910" s="2" t="str">
        <f ca="1">IF(_xlfn.IFNA(MATCH(Table1[[#This Row],[2]],INDIRECT(Table1[[#This Row],[3]]),0),0)=0,INDEX(Table1[NAMA BARANG "JOYKO"],MATCH(ROW()-2,Table1[1])),"")</f>
        <v/>
      </c>
      <c r="F1910" s="2" t="str">
        <f ca="1">IF(Table1[4]="","",COUNT(F$2:F1909)+1)</f>
        <v/>
      </c>
      <c r="G1910" s="2" t="str">
        <f ca="1">CELL("FORMAT",Table1[7])</f>
        <v>G</v>
      </c>
      <c r="H1910" s="2"/>
      <c r="I1910" s="2"/>
      <c r="J1910" s="2"/>
    </row>
    <row r="1911" spans="1:10" x14ac:dyDescent="0.25">
      <c r="A1911" s="2" t="str">
        <f>IF(OR(Sheet1!A1912=Table1[[#Headers],[NAMA BARANG "JOYKO"]],Sheet1!A1912=""),"",ROW(Sheet1!A1912))</f>
        <v/>
      </c>
      <c r="B1911" s="2" t="str">
        <f>IF(Table1[[#This Row],[NAMA BARANG "JOYKO"]]="","",COUNT(B$2:B1910)+1)</f>
        <v/>
      </c>
      <c r="C1911" s="2" t="str">
        <f>INDEX(Sheet1!A:A,INDEX(Table1[NAMA BARANG "JOYKO"],MATCH(ROW()-2,Table1[1])))</f>
        <v>Whiteboard  WB-130</v>
      </c>
      <c r="D1911" s="2" t="str">
        <f t="shared" si="29"/>
        <v>C2:C1910</v>
      </c>
      <c r="E1911" s="2" t="str">
        <f ca="1">IF(_xlfn.IFNA(MATCH(Table1[[#This Row],[2]],INDIRECT(Table1[[#This Row],[3]]),0),0)=0,INDEX(Table1[NAMA BARANG "JOYKO"],MATCH(ROW()-2,Table1[1])),"")</f>
        <v/>
      </c>
      <c r="F1911" s="2" t="str">
        <f ca="1">IF(Table1[4]="","",COUNT(F$2:F1910)+1)</f>
        <v/>
      </c>
      <c r="G1911" s="2" t="str">
        <f ca="1">CELL("FORMAT",Table1[7])</f>
        <v>G</v>
      </c>
      <c r="H1911" s="2"/>
      <c r="I1911" s="2"/>
      <c r="J1911" s="2"/>
    </row>
    <row r="1912" spans="1:10" x14ac:dyDescent="0.25">
      <c r="A1912" s="2" t="str">
        <f>IF(OR(Sheet1!A1913=Table1[[#Headers],[NAMA BARANG "JOYKO"]],Sheet1!A1913=""),"",ROW(Sheet1!A1913))</f>
        <v/>
      </c>
      <c r="B1912" s="2" t="str">
        <f>IF(Table1[[#This Row],[NAMA BARANG "JOYKO"]]="","",COUNT(B$2:B1911)+1)</f>
        <v/>
      </c>
      <c r="C1912" s="2" t="str">
        <f>INDEX(Sheet1!A:A,INDEX(Table1[NAMA BARANG "JOYKO"],MATCH(ROW()-2,Table1[1])))</f>
        <v>Whiteboard  WB-130</v>
      </c>
      <c r="D1912" s="2" t="str">
        <f t="shared" si="29"/>
        <v>C2:C1911</v>
      </c>
      <c r="E1912" s="2" t="str">
        <f ca="1">IF(_xlfn.IFNA(MATCH(Table1[[#This Row],[2]],INDIRECT(Table1[[#This Row],[3]]),0),0)=0,INDEX(Table1[NAMA BARANG "JOYKO"],MATCH(ROW()-2,Table1[1])),"")</f>
        <v/>
      </c>
      <c r="F1912" s="2" t="str">
        <f ca="1">IF(Table1[4]="","",COUNT(F$2:F1911)+1)</f>
        <v/>
      </c>
      <c r="G1912" s="2" t="str">
        <f ca="1">CELL("FORMAT",Table1[7])</f>
        <v>G</v>
      </c>
      <c r="H1912" s="2"/>
      <c r="I1912" s="2"/>
      <c r="J1912" s="2"/>
    </row>
    <row r="1913" spans="1:10" x14ac:dyDescent="0.25">
      <c r="A1913" s="2" t="str">
        <f>IF(OR(Sheet1!A1914=Table1[[#Headers],[NAMA BARANG "JOYKO"]],Sheet1!A1914=""),"",ROW(Sheet1!A1914))</f>
        <v/>
      </c>
      <c r="B1913" s="2" t="str">
        <f>IF(Table1[[#This Row],[NAMA BARANG "JOYKO"]]="","",COUNT(B$2:B1912)+1)</f>
        <v/>
      </c>
      <c r="C1913" s="2" t="str">
        <f>INDEX(Sheet1!A:A,INDEX(Table1[NAMA BARANG "JOYKO"],MATCH(ROW()-2,Table1[1])))</f>
        <v>Whiteboard  WB-130</v>
      </c>
      <c r="D1913" s="2" t="str">
        <f t="shared" si="29"/>
        <v>C2:C1912</v>
      </c>
      <c r="E1913" s="2" t="str">
        <f ca="1">IF(_xlfn.IFNA(MATCH(Table1[[#This Row],[2]],INDIRECT(Table1[[#This Row],[3]]),0),0)=0,INDEX(Table1[NAMA BARANG "JOYKO"],MATCH(ROW()-2,Table1[1])),"")</f>
        <v/>
      </c>
      <c r="F1913" s="2" t="str">
        <f ca="1">IF(Table1[4]="","",COUNT(F$2:F1912)+1)</f>
        <v/>
      </c>
      <c r="G1913" s="2" t="str">
        <f ca="1">CELL("FORMAT",Table1[7])</f>
        <v>G</v>
      </c>
      <c r="H1913" s="2"/>
      <c r="I1913" s="2"/>
      <c r="J1913" s="2"/>
    </row>
    <row r="1914" spans="1:10" x14ac:dyDescent="0.25">
      <c r="A1914" s="2" t="str">
        <f>IF(OR(Sheet1!A1915=Table1[[#Headers],[NAMA BARANG "JOYKO"]],Sheet1!A1915=""),"",ROW(Sheet1!A1915))</f>
        <v/>
      </c>
      <c r="B1914" s="2" t="str">
        <f>IF(Table1[[#This Row],[NAMA BARANG "JOYKO"]]="","",COUNT(B$2:B1913)+1)</f>
        <v/>
      </c>
      <c r="C1914" s="2" t="str">
        <f>INDEX(Sheet1!A:A,INDEX(Table1[NAMA BARANG "JOYKO"],MATCH(ROW()-2,Table1[1])))</f>
        <v>Whiteboard  WB-130</v>
      </c>
      <c r="D1914" s="2" t="str">
        <f t="shared" si="29"/>
        <v>C2:C1913</v>
      </c>
      <c r="E1914" s="2" t="str">
        <f ca="1">IF(_xlfn.IFNA(MATCH(Table1[[#This Row],[2]],INDIRECT(Table1[[#This Row],[3]]),0),0)=0,INDEX(Table1[NAMA BARANG "JOYKO"],MATCH(ROW()-2,Table1[1])),"")</f>
        <v/>
      </c>
      <c r="F1914" s="2" t="str">
        <f ca="1">IF(Table1[4]="","",COUNT(F$2:F1913)+1)</f>
        <v/>
      </c>
      <c r="G1914" s="2" t="str">
        <f ca="1">CELL("FORMAT",Table1[7])</f>
        <v>G</v>
      </c>
      <c r="H1914" s="2"/>
      <c r="I1914" s="2"/>
      <c r="J1914" s="2"/>
    </row>
    <row r="1915" spans="1:10" x14ac:dyDescent="0.25">
      <c r="A1915" s="2" t="str">
        <f>IF(OR(Sheet1!A1916=Table1[[#Headers],[NAMA BARANG "JOYKO"]],Sheet1!A1916=""),"",ROW(Sheet1!A1916))</f>
        <v/>
      </c>
      <c r="B1915" s="2" t="str">
        <f>IF(Table1[[#This Row],[NAMA BARANG "JOYKO"]]="","",COUNT(B$2:B1914)+1)</f>
        <v/>
      </c>
      <c r="C1915" s="2" t="str">
        <f>INDEX(Sheet1!A:A,INDEX(Table1[NAMA BARANG "JOYKO"],MATCH(ROW()-2,Table1[1])))</f>
        <v>Whiteboard  WB-130</v>
      </c>
      <c r="D1915" s="2" t="str">
        <f t="shared" si="29"/>
        <v>C2:C1914</v>
      </c>
      <c r="E1915" s="2" t="str">
        <f ca="1">IF(_xlfn.IFNA(MATCH(Table1[[#This Row],[2]],INDIRECT(Table1[[#This Row],[3]]),0),0)=0,INDEX(Table1[NAMA BARANG "JOYKO"],MATCH(ROW()-2,Table1[1])),"")</f>
        <v/>
      </c>
      <c r="F1915" s="2" t="str">
        <f ca="1">IF(Table1[4]="","",COUNT(F$2:F1914)+1)</f>
        <v/>
      </c>
      <c r="G1915" s="2" t="str">
        <f ca="1">CELL("FORMAT",Table1[7])</f>
        <v>G</v>
      </c>
      <c r="H1915" s="2"/>
      <c r="I1915" s="2"/>
      <c r="J1915" s="2"/>
    </row>
    <row r="1916" spans="1:10" x14ac:dyDescent="0.25">
      <c r="A1916" s="2" t="str">
        <f>IF(OR(Sheet1!A1917=Table1[[#Headers],[NAMA BARANG "JOYKO"]],Sheet1!A1917=""),"",ROW(Sheet1!A1917))</f>
        <v/>
      </c>
      <c r="B1916" s="2" t="str">
        <f>IF(Table1[[#This Row],[NAMA BARANG "JOYKO"]]="","",COUNT(B$2:B1915)+1)</f>
        <v/>
      </c>
      <c r="C1916" s="2" t="str">
        <f>INDEX(Sheet1!A:A,INDEX(Table1[NAMA BARANG "JOYKO"],MATCH(ROW()-2,Table1[1])))</f>
        <v>Whiteboard  WB-130</v>
      </c>
      <c r="D1916" s="2" t="str">
        <f t="shared" si="29"/>
        <v>C2:C1915</v>
      </c>
      <c r="E1916" s="2" t="str">
        <f ca="1">IF(_xlfn.IFNA(MATCH(Table1[[#This Row],[2]],INDIRECT(Table1[[#This Row],[3]]),0),0)=0,INDEX(Table1[NAMA BARANG "JOYKO"],MATCH(ROW()-2,Table1[1])),"")</f>
        <v/>
      </c>
      <c r="F1916" s="2" t="str">
        <f ca="1">IF(Table1[4]="","",COUNT(F$2:F1915)+1)</f>
        <v/>
      </c>
      <c r="G1916" s="2" t="str">
        <f ca="1">CELL("FORMAT",Table1[7])</f>
        <v>G</v>
      </c>
      <c r="H1916" s="2"/>
      <c r="I1916" s="2"/>
      <c r="J1916" s="2"/>
    </row>
    <row r="1917" spans="1:10" x14ac:dyDescent="0.25">
      <c r="A1917" s="2" t="str">
        <f>IF(OR(Sheet1!A1918=Table1[[#Headers],[NAMA BARANG "JOYKO"]],Sheet1!A1918=""),"",ROW(Sheet1!A1918))</f>
        <v/>
      </c>
      <c r="B1917" s="2" t="str">
        <f>IF(Table1[[#This Row],[NAMA BARANG "JOYKO"]]="","",COUNT(B$2:B1916)+1)</f>
        <v/>
      </c>
      <c r="C1917" s="2" t="str">
        <f>INDEX(Sheet1!A:A,INDEX(Table1[NAMA BARANG "JOYKO"],MATCH(ROW()-2,Table1[1])))</f>
        <v>Whiteboard  WB-130</v>
      </c>
      <c r="D1917" s="2" t="str">
        <f t="shared" si="29"/>
        <v>C2:C1916</v>
      </c>
      <c r="E1917" s="2" t="str">
        <f ca="1">IF(_xlfn.IFNA(MATCH(Table1[[#This Row],[2]],INDIRECT(Table1[[#This Row],[3]]),0),0)=0,INDEX(Table1[NAMA BARANG "JOYKO"],MATCH(ROW()-2,Table1[1])),"")</f>
        <v/>
      </c>
      <c r="F1917" s="2" t="str">
        <f ca="1">IF(Table1[4]="","",COUNT(F$2:F1916)+1)</f>
        <v/>
      </c>
      <c r="G1917" s="2" t="str">
        <f ca="1">CELL("FORMAT",Table1[7])</f>
        <v>G</v>
      </c>
      <c r="H1917" s="2"/>
      <c r="I1917" s="2"/>
      <c r="J1917" s="2"/>
    </row>
    <row r="1918" spans="1:10" x14ac:dyDescent="0.25">
      <c r="A1918" s="2" t="str">
        <f>IF(OR(Sheet1!A1919=Table1[[#Headers],[NAMA BARANG "JOYKO"]],Sheet1!A1919=""),"",ROW(Sheet1!A1919))</f>
        <v/>
      </c>
      <c r="B1918" s="2" t="str">
        <f>IF(Table1[[#This Row],[NAMA BARANG "JOYKO"]]="","",COUNT(B$2:B1917)+1)</f>
        <v/>
      </c>
      <c r="C1918" s="2" t="str">
        <f>INDEX(Sheet1!A:A,INDEX(Table1[NAMA BARANG "JOYKO"],MATCH(ROW()-2,Table1[1])))</f>
        <v>Whiteboard  WB-130</v>
      </c>
      <c r="D1918" s="2" t="str">
        <f t="shared" si="29"/>
        <v>C2:C1917</v>
      </c>
      <c r="E1918" s="2" t="str">
        <f ca="1">IF(_xlfn.IFNA(MATCH(Table1[[#This Row],[2]],INDIRECT(Table1[[#This Row],[3]]),0),0)=0,INDEX(Table1[NAMA BARANG "JOYKO"],MATCH(ROW()-2,Table1[1])),"")</f>
        <v/>
      </c>
      <c r="F1918" s="2" t="str">
        <f ca="1">IF(Table1[4]="","",COUNT(F$2:F1917)+1)</f>
        <v/>
      </c>
      <c r="G1918" s="2" t="str">
        <f ca="1">CELL("FORMAT",Table1[7])</f>
        <v>G</v>
      </c>
      <c r="H1918" s="2"/>
      <c r="I1918" s="2"/>
      <c r="J1918" s="2"/>
    </row>
    <row r="1919" spans="1:10" x14ac:dyDescent="0.25">
      <c r="A1919" s="2" t="str">
        <f>IF(OR(Sheet1!A1920=Table1[[#Headers],[NAMA BARANG "JOYKO"]],Sheet1!A1920=""),"",ROW(Sheet1!A1920))</f>
        <v/>
      </c>
      <c r="B1919" s="2" t="str">
        <f>IF(Table1[[#This Row],[NAMA BARANG "JOYKO"]]="","",COUNT(B$2:B1918)+1)</f>
        <v/>
      </c>
      <c r="C1919" s="2" t="str">
        <f>INDEX(Sheet1!A:A,INDEX(Table1[NAMA BARANG "JOYKO"],MATCH(ROW()-2,Table1[1])))</f>
        <v>Whiteboard  WB-130</v>
      </c>
      <c r="D1919" s="2" t="str">
        <f t="shared" si="29"/>
        <v>C2:C1918</v>
      </c>
      <c r="E1919" s="2" t="str">
        <f ca="1">IF(_xlfn.IFNA(MATCH(Table1[[#This Row],[2]],INDIRECT(Table1[[#This Row],[3]]),0),0)=0,INDEX(Table1[NAMA BARANG "JOYKO"],MATCH(ROW()-2,Table1[1])),"")</f>
        <v/>
      </c>
      <c r="F1919" s="2" t="str">
        <f ca="1">IF(Table1[4]="","",COUNT(F$2:F1918)+1)</f>
        <v/>
      </c>
      <c r="G1919" s="2" t="str">
        <f ca="1">CELL("FORMAT",Table1[7])</f>
        <v>G</v>
      </c>
      <c r="H1919" s="2"/>
      <c r="I1919" s="2"/>
      <c r="J1919" s="2"/>
    </row>
    <row r="1920" spans="1:10" x14ac:dyDescent="0.25">
      <c r="A1920" s="2" t="str">
        <f>IF(OR(Sheet1!A1921=Table1[[#Headers],[NAMA BARANG "JOYKO"]],Sheet1!A1921=""),"",ROW(Sheet1!A1921))</f>
        <v/>
      </c>
      <c r="B1920" s="2" t="str">
        <f>IF(Table1[[#This Row],[NAMA BARANG "JOYKO"]]="","",COUNT(B$2:B1919)+1)</f>
        <v/>
      </c>
      <c r="C1920" s="2" t="str">
        <f>INDEX(Sheet1!A:A,INDEX(Table1[NAMA BARANG "JOYKO"],MATCH(ROW()-2,Table1[1])))</f>
        <v>Whiteboard  WB-130</v>
      </c>
      <c r="D1920" s="2" t="str">
        <f t="shared" si="29"/>
        <v>C2:C1919</v>
      </c>
      <c r="E1920" s="2" t="str">
        <f ca="1">IF(_xlfn.IFNA(MATCH(Table1[[#This Row],[2]],INDIRECT(Table1[[#This Row],[3]]),0),0)=0,INDEX(Table1[NAMA BARANG "JOYKO"],MATCH(ROW()-2,Table1[1])),"")</f>
        <v/>
      </c>
      <c r="F1920" s="2" t="str">
        <f ca="1">IF(Table1[4]="","",COUNT(F$2:F1919)+1)</f>
        <v/>
      </c>
      <c r="G1920" s="2" t="str">
        <f ca="1">CELL("FORMAT",Table1[7])</f>
        <v>G</v>
      </c>
      <c r="H1920" s="2"/>
      <c r="I1920" s="2"/>
      <c r="J1920" s="2"/>
    </row>
    <row r="1921" spans="1:10" x14ac:dyDescent="0.25">
      <c r="A1921" s="2" t="str">
        <f>IF(OR(Sheet1!A1922=Table1[[#Headers],[NAMA BARANG "JOYKO"]],Sheet1!A1922=""),"",ROW(Sheet1!A1922))</f>
        <v/>
      </c>
      <c r="B1921" s="2" t="str">
        <f>IF(Table1[[#This Row],[NAMA BARANG "JOYKO"]]="","",COUNT(B$2:B1920)+1)</f>
        <v/>
      </c>
      <c r="C1921" s="2" t="str">
        <f>INDEX(Sheet1!A:A,INDEX(Table1[NAMA BARANG "JOYKO"],MATCH(ROW()-2,Table1[1])))</f>
        <v>Whiteboard  WB-130</v>
      </c>
      <c r="D1921" s="2" t="str">
        <f t="shared" si="29"/>
        <v>C2:C1920</v>
      </c>
      <c r="E1921" s="2" t="str">
        <f ca="1">IF(_xlfn.IFNA(MATCH(Table1[[#This Row],[2]],INDIRECT(Table1[[#This Row],[3]]),0),0)=0,INDEX(Table1[NAMA BARANG "JOYKO"],MATCH(ROW()-2,Table1[1])),"")</f>
        <v/>
      </c>
      <c r="F1921" s="2" t="str">
        <f ca="1">IF(Table1[4]="","",COUNT(F$2:F1920)+1)</f>
        <v/>
      </c>
      <c r="G1921" s="2" t="str">
        <f ca="1">CELL("FORMAT",Table1[7])</f>
        <v>G</v>
      </c>
      <c r="H1921" s="2"/>
      <c r="I1921" s="2"/>
      <c r="J1921" s="2"/>
    </row>
    <row r="1922" spans="1:10" x14ac:dyDescent="0.25">
      <c r="A1922" s="2" t="str">
        <f>IF(OR(Sheet1!A1923=Table1[[#Headers],[NAMA BARANG "JOYKO"]],Sheet1!A1923=""),"",ROW(Sheet1!A1923))</f>
        <v/>
      </c>
      <c r="B1922" s="2" t="str">
        <f>IF(Table1[[#This Row],[NAMA BARANG "JOYKO"]]="","",COUNT(B$2:B1921)+1)</f>
        <v/>
      </c>
      <c r="C1922" s="2" t="str">
        <f>INDEX(Sheet1!A:A,INDEX(Table1[NAMA BARANG "JOYKO"],MATCH(ROW()-2,Table1[1])))</f>
        <v>Whiteboard  WB-130</v>
      </c>
      <c r="D1922" s="2" t="str">
        <f t="shared" si="29"/>
        <v>C2:C1921</v>
      </c>
      <c r="E1922" s="2" t="str">
        <f ca="1">IF(_xlfn.IFNA(MATCH(Table1[[#This Row],[2]],INDIRECT(Table1[[#This Row],[3]]),0),0)=0,INDEX(Table1[NAMA BARANG "JOYKO"],MATCH(ROW()-2,Table1[1])),"")</f>
        <v/>
      </c>
      <c r="F1922" s="2" t="str">
        <f ca="1">IF(Table1[4]="","",COUNT(F$2:F1921)+1)</f>
        <v/>
      </c>
      <c r="G1922" s="2" t="str">
        <f ca="1">CELL("FORMAT",Table1[7])</f>
        <v>G</v>
      </c>
      <c r="H1922" s="2"/>
      <c r="I1922" s="2"/>
      <c r="J1922" s="2"/>
    </row>
    <row r="1923" spans="1:10" x14ac:dyDescent="0.25">
      <c r="A1923" s="2" t="str">
        <f>IF(OR(Sheet1!A1924=Table1[[#Headers],[NAMA BARANG "JOYKO"]],Sheet1!A1924=""),"",ROW(Sheet1!A1924))</f>
        <v/>
      </c>
      <c r="B1923" s="2" t="str">
        <f>IF(Table1[[#This Row],[NAMA BARANG "JOYKO"]]="","",COUNT(B$2:B1922)+1)</f>
        <v/>
      </c>
      <c r="C1923" s="2" t="str">
        <f>INDEX(Sheet1!A:A,INDEX(Table1[NAMA BARANG "JOYKO"],MATCH(ROW()-2,Table1[1])))</f>
        <v>Whiteboard  WB-130</v>
      </c>
      <c r="D1923" s="2" t="str">
        <f t="shared" ref="D1923:D1986" si="30">"C"&amp;2&amp;":C"&amp;ROW()-1</f>
        <v>C2:C1922</v>
      </c>
      <c r="E1923" s="2" t="str">
        <f ca="1">IF(_xlfn.IFNA(MATCH(Table1[[#This Row],[2]],INDIRECT(Table1[[#This Row],[3]]),0),0)=0,INDEX(Table1[NAMA BARANG "JOYKO"],MATCH(ROW()-2,Table1[1])),"")</f>
        <v/>
      </c>
      <c r="F1923" s="2" t="str">
        <f ca="1">IF(Table1[4]="","",COUNT(F$2:F1922)+1)</f>
        <v/>
      </c>
      <c r="G1923" s="2" t="str">
        <f ca="1">CELL("FORMAT",Table1[7])</f>
        <v>G</v>
      </c>
      <c r="H1923" s="2"/>
      <c r="I1923" s="2"/>
      <c r="J1923" s="2"/>
    </row>
    <row r="1924" spans="1:10" x14ac:dyDescent="0.25">
      <c r="A1924" s="2" t="str">
        <f>IF(OR(Sheet1!A1925=Table1[[#Headers],[NAMA BARANG "JOYKO"]],Sheet1!A1925=""),"",ROW(Sheet1!A1925))</f>
        <v/>
      </c>
      <c r="B1924" s="2" t="str">
        <f>IF(Table1[[#This Row],[NAMA BARANG "JOYKO"]]="","",COUNT(B$2:B1923)+1)</f>
        <v/>
      </c>
      <c r="C1924" s="2" t="str">
        <f>INDEX(Sheet1!A:A,INDEX(Table1[NAMA BARANG "JOYKO"],MATCH(ROW()-2,Table1[1])))</f>
        <v>Whiteboard  WB-130</v>
      </c>
      <c r="D1924" s="2" t="str">
        <f t="shared" si="30"/>
        <v>C2:C1923</v>
      </c>
      <c r="E1924" s="2" t="str">
        <f ca="1">IF(_xlfn.IFNA(MATCH(Table1[[#This Row],[2]],INDIRECT(Table1[[#This Row],[3]]),0),0)=0,INDEX(Table1[NAMA BARANG "JOYKO"],MATCH(ROW()-2,Table1[1])),"")</f>
        <v/>
      </c>
      <c r="F1924" s="2" t="str">
        <f ca="1">IF(Table1[4]="","",COUNT(F$2:F1923)+1)</f>
        <v/>
      </c>
      <c r="G1924" s="2" t="str">
        <f ca="1">CELL("FORMAT",Table1[7])</f>
        <v>G</v>
      </c>
      <c r="H1924" s="2"/>
      <c r="I1924" s="2"/>
      <c r="J1924" s="2"/>
    </row>
    <row r="1925" spans="1:10" x14ac:dyDescent="0.25">
      <c r="A1925" s="2" t="str">
        <f>IF(OR(Sheet1!A1926=Table1[[#Headers],[NAMA BARANG "JOYKO"]],Sheet1!A1926=""),"",ROW(Sheet1!A1926))</f>
        <v/>
      </c>
      <c r="B1925" s="2" t="str">
        <f>IF(Table1[[#This Row],[NAMA BARANG "JOYKO"]]="","",COUNT(B$2:B1924)+1)</f>
        <v/>
      </c>
      <c r="C1925" s="2" t="str">
        <f>INDEX(Sheet1!A:A,INDEX(Table1[NAMA BARANG "JOYKO"],MATCH(ROW()-2,Table1[1])))</f>
        <v>Whiteboard  WB-130</v>
      </c>
      <c r="D1925" s="2" t="str">
        <f t="shared" si="30"/>
        <v>C2:C1924</v>
      </c>
      <c r="E1925" s="2" t="str">
        <f ca="1">IF(_xlfn.IFNA(MATCH(Table1[[#This Row],[2]],INDIRECT(Table1[[#This Row],[3]]),0),0)=0,INDEX(Table1[NAMA BARANG "JOYKO"],MATCH(ROW()-2,Table1[1])),"")</f>
        <v/>
      </c>
      <c r="F1925" s="2" t="str">
        <f ca="1">IF(Table1[4]="","",COUNT(F$2:F1924)+1)</f>
        <v/>
      </c>
      <c r="G1925" s="2" t="str">
        <f ca="1">CELL("FORMAT",Table1[7])</f>
        <v>G</v>
      </c>
      <c r="H1925" s="2"/>
      <c r="I1925" s="2"/>
      <c r="J1925" s="2"/>
    </row>
    <row r="1926" spans="1:10" x14ac:dyDescent="0.25">
      <c r="A1926" s="2" t="str">
        <f>IF(OR(Sheet1!A1927=Table1[[#Headers],[NAMA BARANG "JOYKO"]],Sheet1!A1927=""),"",ROW(Sheet1!A1927))</f>
        <v/>
      </c>
      <c r="B1926" s="2" t="str">
        <f>IF(Table1[[#This Row],[NAMA BARANG "JOYKO"]]="","",COUNT(B$2:B1925)+1)</f>
        <v/>
      </c>
      <c r="C1926" s="2" t="str">
        <f>INDEX(Sheet1!A:A,INDEX(Table1[NAMA BARANG "JOYKO"],MATCH(ROW()-2,Table1[1])))</f>
        <v>Whiteboard  WB-130</v>
      </c>
      <c r="D1926" s="2" t="str">
        <f t="shared" si="30"/>
        <v>C2:C1925</v>
      </c>
      <c r="E1926" s="2" t="str">
        <f ca="1">IF(_xlfn.IFNA(MATCH(Table1[[#This Row],[2]],INDIRECT(Table1[[#This Row],[3]]),0),0)=0,INDEX(Table1[NAMA BARANG "JOYKO"],MATCH(ROW()-2,Table1[1])),"")</f>
        <v/>
      </c>
      <c r="F1926" s="2" t="str">
        <f ca="1">IF(Table1[4]="","",COUNT(F$2:F1925)+1)</f>
        <v/>
      </c>
      <c r="G1926" s="2" t="str">
        <f ca="1">CELL("FORMAT",Table1[7])</f>
        <v>G</v>
      </c>
      <c r="H1926" s="2"/>
      <c r="I1926" s="2"/>
      <c r="J1926" s="2"/>
    </row>
    <row r="1927" spans="1:10" x14ac:dyDescent="0.25">
      <c r="A1927" s="2" t="str">
        <f>IF(OR(Sheet1!A1928=Table1[[#Headers],[NAMA BARANG "JOYKO"]],Sheet1!A1928=""),"",ROW(Sheet1!A1928))</f>
        <v/>
      </c>
      <c r="B1927" s="2" t="str">
        <f>IF(Table1[[#This Row],[NAMA BARANG "JOYKO"]]="","",COUNT(B$2:B1926)+1)</f>
        <v/>
      </c>
      <c r="C1927" s="2" t="str">
        <f>INDEX(Sheet1!A:A,INDEX(Table1[NAMA BARANG "JOYKO"],MATCH(ROW()-2,Table1[1])))</f>
        <v>Whiteboard  WB-130</v>
      </c>
      <c r="D1927" s="2" t="str">
        <f t="shared" si="30"/>
        <v>C2:C1926</v>
      </c>
      <c r="E1927" s="2" t="str">
        <f ca="1">IF(_xlfn.IFNA(MATCH(Table1[[#This Row],[2]],INDIRECT(Table1[[#This Row],[3]]),0),0)=0,INDEX(Table1[NAMA BARANG "JOYKO"],MATCH(ROW()-2,Table1[1])),"")</f>
        <v/>
      </c>
      <c r="F1927" s="2" t="str">
        <f ca="1">IF(Table1[4]="","",COUNT(F$2:F1926)+1)</f>
        <v/>
      </c>
      <c r="G1927" s="2" t="str">
        <f ca="1">CELL("FORMAT",Table1[7])</f>
        <v>G</v>
      </c>
      <c r="H1927" s="2"/>
      <c r="I1927" s="2"/>
      <c r="J1927" s="2"/>
    </row>
    <row r="1928" spans="1:10" x14ac:dyDescent="0.25">
      <c r="A1928" s="2" t="str">
        <f>IF(OR(Sheet1!A1929=Table1[[#Headers],[NAMA BARANG "JOYKO"]],Sheet1!A1929=""),"",ROW(Sheet1!A1929))</f>
        <v/>
      </c>
      <c r="B1928" s="2" t="str">
        <f>IF(Table1[[#This Row],[NAMA BARANG "JOYKO"]]="","",COUNT(B$2:B1927)+1)</f>
        <v/>
      </c>
      <c r="C1928" s="2" t="str">
        <f>INDEX(Sheet1!A:A,INDEX(Table1[NAMA BARANG "JOYKO"],MATCH(ROW()-2,Table1[1])))</f>
        <v>Whiteboard  WB-130</v>
      </c>
      <c r="D1928" s="2" t="str">
        <f t="shared" si="30"/>
        <v>C2:C1927</v>
      </c>
      <c r="E1928" s="2" t="str">
        <f ca="1">IF(_xlfn.IFNA(MATCH(Table1[[#This Row],[2]],INDIRECT(Table1[[#This Row],[3]]),0),0)=0,INDEX(Table1[NAMA BARANG "JOYKO"],MATCH(ROW()-2,Table1[1])),"")</f>
        <v/>
      </c>
      <c r="F1928" s="2" t="str">
        <f ca="1">IF(Table1[4]="","",COUNT(F$2:F1927)+1)</f>
        <v/>
      </c>
      <c r="G1928" s="2" t="str">
        <f ca="1">CELL("FORMAT",Table1[7])</f>
        <v>G</v>
      </c>
      <c r="H1928" s="2"/>
      <c r="I1928" s="2"/>
      <c r="J1928" s="2"/>
    </row>
    <row r="1929" spans="1:10" x14ac:dyDescent="0.25">
      <c r="A1929" s="2" t="str">
        <f>IF(OR(Sheet1!A1930=Table1[[#Headers],[NAMA BARANG "JOYKO"]],Sheet1!A1930=""),"",ROW(Sheet1!A1930))</f>
        <v/>
      </c>
      <c r="B1929" s="2" t="str">
        <f>IF(Table1[[#This Row],[NAMA BARANG "JOYKO"]]="","",COUNT(B$2:B1928)+1)</f>
        <v/>
      </c>
      <c r="C1929" s="2" t="str">
        <f>INDEX(Sheet1!A:A,INDEX(Table1[NAMA BARANG "JOYKO"],MATCH(ROW()-2,Table1[1])))</f>
        <v>Whiteboard  WB-130</v>
      </c>
      <c r="D1929" s="2" t="str">
        <f t="shared" si="30"/>
        <v>C2:C1928</v>
      </c>
      <c r="E1929" s="2" t="str">
        <f ca="1">IF(_xlfn.IFNA(MATCH(Table1[[#This Row],[2]],INDIRECT(Table1[[#This Row],[3]]),0),0)=0,INDEX(Table1[NAMA BARANG "JOYKO"],MATCH(ROW()-2,Table1[1])),"")</f>
        <v/>
      </c>
      <c r="F1929" s="2" t="str">
        <f ca="1">IF(Table1[4]="","",COUNT(F$2:F1928)+1)</f>
        <v/>
      </c>
      <c r="G1929" s="2" t="str">
        <f ca="1">CELL("FORMAT",Table1[7])</f>
        <v>G</v>
      </c>
      <c r="H1929" s="2"/>
      <c r="I1929" s="2"/>
      <c r="J1929" s="2"/>
    </row>
    <row r="1930" spans="1:10" x14ac:dyDescent="0.25">
      <c r="A1930" s="2" t="str">
        <f>IF(OR(Sheet1!A1931=Table1[[#Headers],[NAMA BARANG "JOYKO"]],Sheet1!A1931=""),"",ROW(Sheet1!A1931))</f>
        <v/>
      </c>
      <c r="B1930" s="2" t="str">
        <f>IF(Table1[[#This Row],[NAMA BARANG "JOYKO"]]="","",COUNT(B$2:B1929)+1)</f>
        <v/>
      </c>
      <c r="C1930" s="2" t="str">
        <f>INDEX(Sheet1!A:A,INDEX(Table1[NAMA BARANG "JOYKO"],MATCH(ROW()-2,Table1[1])))</f>
        <v>Whiteboard  WB-130</v>
      </c>
      <c r="D1930" s="2" t="str">
        <f t="shared" si="30"/>
        <v>C2:C1929</v>
      </c>
      <c r="E1930" s="2" t="str">
        <f ca="1">IF(_xlfn.IFNA(MATCH(Table1[[#This Row],[2]],INDIRECT(Table1[[#This Row],[3]]),0),0)=0,INDEX(Table1[NAMA BARANG "JOYKO"],MATCH(ROW()-2,Table1[1])),"")</f>
        <v/>
      </c>
      <c r="F1930" s="2" t="str">
        <f ca="1">IF(Table1[4]="","",COUNT(F$2:F1929)+1)</f>
        <v/>
      </c>
      <c r="G1930" s="2" t="str">
        <f ca="1">CELL("FORMAT",Table1[7])</f>
        <v>G</v>
      </c>
      <c r="H1930" s="2"/>
      <c r="I1930" s="2"/>
      <c r="J1930" s="2"/>
    </row>
    <row r="1931" spans="1:10" x14ac:dyDescent="0.25">
      <c r="A1931" s="2" t="str">
        <f>IF(OR(Sheet1!A1932=Table1[[#Headers],[NAMA BARANG "JOYKO"]],Sheet1!A1932=""),"",ROW(Sheet1!A1932))</f>
        <v/>
      </c>
      <c r="B1931" s="2" t="str">
        <f>IF(Table1[[#This Row],[NAMA BARANG "JOYKO"]]="","",COUNT(B$2:B1930)+1)</f>
        <v/>
      </c>
      <c r="C1931" s="2" t="str">
        <f>INDEX(Sheet1!A:A,INDEX(Table1[NAMA BARANG "JOYKO"],MATCH(ROW()-2,Table1[1])))</f>
        <v>Whiteboard  WB-130</v>
      </c>
      <c r="D1931" s="2" t="str">
        <f t="shared" si="30"/>
        <v>C2:C1930</v>
      </c>
      <c r="E1931" s="2" t="str">
        <f ca="1">IF(_xlfn.IFNA(MATCH(Table1[[#This Row],[2]],INDIRECT(Table1[[#This Row],[3]]),0),0)=0,INDEX(Table1[NAMA BARANG "JOYKO"],MATCH(ROW()-2,Table1[1])),"")</f>
        <v/>
      </c>
      <c r="F1931" s="2" t="str">
        <f ca="1">IF(Table1[4]="","",COUNT(F$2:F1930)+1)</f>
        <v/>
      </c>
      <c r="G1931" s="2" t="str">
        <f ca="1">CELL("FORMAT",Table1[7])</f>
        <v>G</v>
      </c>
      <c r="H1931" s="2"/>
      <c r="I1931" s="2"/>
      <c r="J1931" s="2"/>
    </row>
    <row r="1932" spans="1:10" x14ac:dyDescent="0.25">
      <c r="A1932" s="2" t="str">
        <f>IF(OR(Sheet1!A1933=Table1[[#Headers],[NAMA BARANG "JOYKO"]],Sheet1!A1933=""),"",ROW(Sheet1!A1933))</f>
        <v/>
      </c>
      <c r="B1932" s="2" t="str">
        <f>IF(Table1[[#This Row],[NAMA BARANG "JOYKO"]]="","",COUNT(B$2:B1931)+1)</f>
        <v/>
      </c>
      <c r="C1932" s="2" t="str">
        <f>INDEX(Sheet1!A:A,INDEX(Table1[NAMA BARANG "JOYKO"],MATCH(ROW()-2,Table1[1])))</f>
        <v>Whiteboard  WB-130</v>
      </c>
      <c r="D1932" s="2" t="str">
        <f t="shared" si="30"/>
        <v>C2:C1931</v>
      </c>
      <c r="E1932" s="2" t="str">
        <f ca="1">IF(_xlfn.IFNA(MATCH(Table1[[#This Row],[2]],INDIRECT(Table1[[#This Row],[3]]),0),0)=0,INDEX(Table1[NAMA BARANG "JOYKO"],MATCH(ROW()-2,Table1[1])),"")</f>
        <v/>
      </c>
      <c r="F1932" s="2" t="str">
        <f ca="1">IF(Table1[4]="","",COUNT(F$2:F1931)+1)</f>
        <v/>
      </c>
      <c r="G1932" s="2" t="str">
        <f ca="1">CELL("FORMAT",Table1[7])</f>
        <v>G</v>
      </c>
      <c r="H1932" s="2"/>
      <c r="I1932" s="2"/>
      <c r="J1932" s="2"/>
    </row>
    <row r="1933" spans="1:10" x14ac:dyDescent="0.25">
      <c r="A1933" s="2" t="str">
        <f>IF(OR(Sheet1!A1934=Table1[[#Headers],[NAMA BARANG "JOYKO"]],Sheet1!A1934=""),"",ROW(Sheet1!A1934))</f>
        <v/>
      </c>
      <c r="B1933" s="2" t="str">
        <f>IF(Table1[[#This Row],[NAMA BARANG "JOYKO"]]="","",COUNT(B$2:B1932)+1)</f>
        <v/>
      </c>
      <c r="C1933" s="2" t="str">
        <f>INDEX(Sheet1!A:A,INDEX(Table1[NAMA BARANG "JOYKO"],MATCH(ROW()-2,Table1[1])))</f>
        <v>Whiteboard  WB-130</v>
      </c>
      <c r="D1933" s="2" t="str">
        <f t="shared" si="30"/>
        <v>C2:C1932</v>
      </c>
      <c r="E1933" s="2" t="str">
        <f ca="1">IF(_xlfn.IFNA(MATCH(Table1[[#This Row],[2]],INDIRECT(Table1[[#This Row],[3]]),0),0)=0,INDEX(Table1[NAMA BARANG "JOYKO"],MATCH(ROW()-2,Table1[1])),"")</f>
        <v/>
      </c>
      <c r="F1933" s="2" t="str">
        <f ca="1">IF(Table1[4]="","",COUNT(F$2:F1932)+1)</f>
        <v/>
      </c>
      <c r="G1933" s="2" t="str">
        <f ca="1">CELL("FORMAT",Table1[7])</f>
        <v>G</v>
      </c>
      <c r="H1933" s="2"/>
      <c r="I1933" s="2"/>
      <c r="J1933" s="2"/>
    </row>
    <row r="1934" spans="1:10" x14ac:dyDescent="0.25">
      <c r="A1934" s="2" t="str">
        <f>IF(OR(Sheet1!A1935=Table1[[#Headers],[NAMA BARANG "JOYKO"]],Sheet1!A1935=""),"",ROW(Sheet1!A1935))</f>
        <v/>
      </c>
      <c r="B1934" s="2" t="str">
        <f>IF(Table1[[#This Row],[NAMA BARANG "JOYKO"]]="","",COUNT(B$2:B1933)+1)</f>
        <v/>
      </c>
      <c r="C1934" s="2" t="str">
        <f>INDEX(Sheet1!A:A,INDEX(Table1[NAMA BARANG "JOYKO"],MATCH(ROW()-2,Table1[1])))</f>
        <v>Whiteboard  WB-130</v>
      </c>
      <c r="D1934" s="2" t="str">
        <f t="shared" si="30"/>
        <v>C2:C1933</v>
      </c>
      <c r="E1934" s="2" t="str">
        <f ca="1">IF(_xlfn.IFNA(MATCH(Table1[[#This Row],[2]],INDIRECT(Table1[[#This Row],[3]]),0),0)=0,INDEX(Table1[NAMA BARANG "JOYKO"],MATCH(ROW()-2,Table1[1])),"")</f>
        <v/>
      </c>
      <c r="F1934" s="2" t="str">
        <f ca="1">IF(Table1[4]="","",COUNT(F$2:F1933)+1)</f>
        <v/>
      </c>
      <c r="G1934" s="2" t="str">
        <f ca="1">CELL("FORMAT",Table1[7])</f>
        <v>G</v>
      </c>
      <c r="H1934" s="2"/>
      <c r="I1934" s="2"/>
      <c r="J1934" s="2"/>
    </row>
    <row r="1935" spans="1:10" x14ac:dyDescent="0.25">
      <c r="A1935" s="2" t="str">
        <f>IF(OR(Sheet1!A1936=Table1[[#Headers],[NAMA BARANG "JOYKO"]],Sheet1!A1936=""),"",ROW(Sheet1!A1936))</f>
        <v/>
      </c>
      <c r="B1935" s="2" t="str">
        <f>IF(Table1[[#This Row],[NAMA BARANG "JOYKO"]]="","",COUNT(B$2:B1934)+1)</f>
        <v/>
      </c>
      <c r="C1935" s="2" t="str">
        <f>INDEX(Sheet1!A:A,INDEX(Table1[NAMA BARANG "JOYKO"],MATCH(ROW()-2,Table1[1])))</f>
        <v>Whiteboard  WB-130</v>
      </c>
      <c r="D1935" s="2" t="str">
        <f t="shared" si="30"/>
        <v>C2:C1934</v>
      </c>
      <c r="E1935" s="2" t="str">
        <f ca="1">IF(_xlfn.IFNA(MATCH(Table1[[#This Row],[2]],INDIRECT(Table1[[#This Row],[3]]),0),0)=0,INDEX(Table1[NAMA BARANG "JOYKO"],MATCH(ROW()-2,Table1[1])),"")</f>
        <v/>
      </c>
      <c r="F1935" s="2" t="str">
        <f ca="1">IF(Table1[4]="","",COUNT(F$2:F1934)+1)</f>
        <v/>
      </c>
      <c r="G1935" s="2" t="str">
        <f ca="1">CELL("FORMAT",Table1[7])</f>
        <v>G</v>
      </c>
      <c r="H1935" s="2"/>
      <c r="I1935" s="2"/>
      <c r="J1935" s="2"/>
    </row>
    <row r="1936" spans="1:10" x14ac:dyDescent="0.25">
      <c r="A1936" s="2" t="str">
        <f>IF(OR(Sheet1!A1937=Table1[[#Headers],[NAMA BARANG "JOYKO"]],Sheet1!A1937=""),"",ROW(Sheet1!A1937))</f>
        <v/>
      </c>
      <c r="B1936" s="2" t="str">
        <f>IF(Table1[[#This Row],[NAMA BARANG "JOYKO"]]="","",COUNT(B$2:B1935)+1)</f>
        <v/>
      </c>
      <c r="C1936" s="2" t="str">
        <f>INDEX(Sheet1!A:A,INDEX(Table1[NAMA BARANG "JOYKO"],MATCH(ROW()-2,Table1[1])))</f>
        <v>Whiteboard  WB-130</v>
      </c>
      <c r="D1936" s="2" t="str">
        <f t="shared" si="30"/>
        <v>C2:C1935</v>
      </c>
      <c r="E1936" s="2" t="str">
        <f ca="1">IF(_xlfn.IFNA(MATCH(Table1[[#This Row],[2]],INDIRECT(Table1[[#This Row],[3]]),0),0)=0,INDEX(Table1[NAMA BARANG "JOYKO"],MATCH(ROW()-2,Table1[1])),"")</f>
        <v/>
      </c>
      <c r="F1936" s="2" t="str">
        <f ca="1">IF(Table1[4]="","",COUNT(F$2:F1935)+1)</f>
        <v/>
      </c>
      <c r="G1936" s="2" t="str">
        <f ca="1">CELL("FORMAT",Table1[7])</f>
        <v>G</v>
      </c>
      <c r="H1936" s="2"/>
      <c r="I1936" s="2"/>
      <c r="J1936" s="2"/>
    </row>
    <row r="1937" spans="1:10" x14ac:dyDescent="0.25">
      <c r="A1937" s="2" t="str">
        <f>IF(OR(Sheet1!A1938=Table1[[#Headers],[NAMA BARANG "JOYKO"]],Sheet1!A1938=""),"",ROW(Sheet1!A1938))</f>
        <v/>
      </c>
      <c r="B1937" s="2" t="str">
        <f>IF(Table1[[#This Row],[NAMA BARANG "JOYKO"]]="","",COUNT(B$2:B1936)+1)</f>
        <v/>
      </c>
      <c r="C1937" s="2" t="str">
        <f>INDEX(Sheet1!A:A,INDEX(Table1[NAMA BARANG "JOYKO"],MATCH(ROW()-2,Table1[1])))</f>
        <v>Whiteboard  WB-130</v>
      </c>
      <c r="D1937" s="2" t="str">
        <f t="shared" si="30"/>
        <v>C2:C1936</v>
      </c>
      <c r="E1937" s="2" t="str">
        <f ca="1">IF(_xlfn.IFNA(MATCH(Table1[[#This Row],[2]],INDIRECT(Table1[[#This Row],[3]]),0),0)=0,INDEX(Table1[NAMA BARANG "JOYKO"],MATCH(ROW()-2,Table1[1])),"")</f>
        <v/>
      </c>
      <c r="F1937" s="2" t="str">
        <f ca="1">IF(Table1[4]="","",COUNT(F$2:F1936)+1)</f>
        <v/>
      </c>
      <c r="G1937" s="2" t="str">
        <f ca="1">CELL("FORMAT",Table1[7])</f>
        <v>G</v>
      </c>
      <c r="H1937" s="2"/>
      <c r="I1937" s="2"/>
      <c r="J1937" s="2"/>
    </row>
    <row r="1938" spans="1:10" x14ac:dyDescent="0.25">
      <c r="A1938" s="2" t="str">
        <f>IF(OR(Sheet1!A1939=Table1[[#Headers],[NAMA BARANG "JOYKO"]],Sheet1!A1939=""),"",ROW(Sheet1!A1939))</f>
        <v/>
      </c>
      <c r="B1938" s="2" t="str">
        <f>IF(Table1[[#This Row],[NAMA BARANG "JOYKO"]]="","",COUNT(B$2:B1937)+1)</f>
        <v/>
      </c>
      <c r="C1938" s="2" t="str">
        <f>INDEX(Sheet1!A:A,INDEX(Table1[NAMA BARANG "JOYKO"],MATCH(ROW()-2,Table1[1])))</f>
        <v>Whiteboard  WB-130</v>
      </c>
      <c r="D1938" s="2" t="str">
        <f t="shared" si="30"/>
        <v>C2:C1937</v>
      </c>
      <c r="E1938" s="2" t="str">
        <f ca="1">IF(_xlfn.IFNA(MATCH(Table1[[#This Row],[2]],INDIRECT(Table1[[#This Row],[3]]),0),0)=0,INDEX(Table1[NAMA BARANG "JOYKO"],MATCH(ROW()-2,Table1[1])),"")</f>
        <v/>
      </c>
      <c r="F1938" s="2" t="str">
        <f ca="1">IF(Table1[4]="","",COUNT(F$2:F1937)+1)</f>
        <v/>
      </c>
      <c r="G1938" s="2" t="str">
        <f ca="1">CELL("FORMAT",Table1[7])</f>
        <v>G</v>
      </c>
      <c r="H1938" s="2"/>
      <c r="I1938" s="2"/>
      <c r="J1938" s="2"/>
    </row>
    <row r="1939" spans="1:10" x14ac:dyDescent="0.25">
      <c r="A1939" s="2" t="str">
        <f>IF(OR(Sheet1!A1940=Table1[[#Headers],[NAMA BARANG "JOYKO"]],Sheet1!A1940=""),"",ROW(Sheet1!A1940))</f>
        <v/>
      </c>
      <c r="B1939" s="2" t="str">
        <f>IF(Table1[[#This Row],[NAMA BARANG "JOYKO"]]="","",COUNT(B$2:B1938)+1)</f>
        <v/>
      </c>
      <c r="C1939" s="2" t="str">
        <f>INDEX(Sheet1!A:A,INDEX(Table1[NAMA BARANG "JOYKO"],MATCH(ROW()-2,Table1[1])))</f>
        <v>Whiteboard  WB-130</v>
      </c>
      <c r="D1939" s="2" t="str">
        <f t="shared" si="30"/>
        <v>C2:C1938</v>
      </c>
      <c r="E1939" s="2" t="str">
        <f ca="1">IF(_xlfn.IFNA(MATCH(Table1[[#This Row],[2]],INDIRECT(Table1[[#This Row],[3]]),0),0)=0,INDEX(Table1[NAMA BARANG "JOYKO"],MATCH(ROW()-2,Table1[1])),"")</f>
        <v/>
      </c>
      <c r="F1939" s="2" t="str">
        <f ca="1">IF(Table1[4]="","",COUNT(F$2:F1938)+1)</f>
        <v/>
      </c>
      <c r="G1939" s="2" t="str">
        <f ca="1">CELL("FORMAT",Table1[7])</f>
        <v>G</v>
      </c>
      <c r="H1939" s="2"/>
      <c r="I1939" s="2"/>
      <c r="J1939" s="2"/>
    </row>
    <row r="1940" spans="1:10" x14ac:dyDescent="0.25">
      <c r="A1940" s="2" t="str">
        <f>IF(OR(Sheet1!A1941=Table1[[#Headers],[NAMA BARANG "JOYKO"]],Sheet1!A1941=""),"",ROW(Sheet1!A1941))</f>
        <v/>
      </c>
      <c r="B1940" s="2" t="str">
        <f>IF(Table1[[#This Row],[NAMA BARANG "JOYKO"]]="","",COUNT(B$2:B1939)+1)</f>
        <v/>
      </c>
      <c r="C1940" s="2" t="str">
        <f>INDEX(Sheet1!A:A,INDEX(Table1[NAMA BARANG "JOYKO"],MATCH(ROW()-2,Table1[1])))</f>
        <v>Whiteboard  WB-130</v>
      </c>
      <c r="D1940" s="2" t="str">
        <f t="shared" si="30"/>
        <v>C2:C1939</v>
      </c>
      <c r="E1940" s="2" t="str">
        <f ca="1">IF(_xlfn.IFNA(MATCH(Table1[[#This Row],[2]],INDIRECT(Table1[[#This Row],[3]]),0),0)=0,INDEX(Table1[NAMA BARANG "JOYKO"],MATCH(ROW()-2,Table1[1])),"")</f>
        <v/>
      </c>
      <c r="F1940" s="2" t="str">
        <f ca="1">IF(Table1[4]="","",COUNT(F$2:F1939)+1)</f>
        <v/>
      </c>
      <c r="G1940" s="2" t="str">
        <f ca="1">CELL("FORMAT",Table1[7])</f>
        <v>G</v>
      </c>
      <c r="H1940" s="2"/>
      <c r="I1940" s="2"/>
      <c r="J1940" s="2"/>
    </row>
    <row r="1941" spans="1:10" x14ac:dyDescent="0.25">
      <c r="A1941" s="2" t="str">
        <f>IF(OR(Sheet1!A1942=Table1[[#Headers],[NAMA BARANG "JOYKO"]],Sheet1!A1942=""),"",ROW(Sheet1!A1942))</f>
        <v/>
      </c>
      <c r="B1941" s="2" t="str">
        <f>IF(Table1[[#This Row],[NAMA BARANG "JOYKO"]]="","",COUNT(B$2:B1940)+1)</f>
        <v/>
      </c>
      <c r="C1941" s="2" t="str">
        <f>INDEX(Sheet1!A:A,INDEX(Table1[NAMA BARANG "JOYKO"],MATCH(ROW()-2,Table1[1])))</f>
        <v>Whiteboard  WB-130</v>
      </c>
      <c r="D1941" s="2" t="str">
        <f t="shared" si="30"/>
        <v>C2:C1940</v>
      </c>
      <c r="E1941" s="2" t="str">
        <f ca="1">IF(_xlfn.IFNA(MATCH(Table1[[#This Row],[2]],INDIRECT(Table1[[#This Row],[3]]),0),0)=0,INDEX(Table1[NAMA BARANG "JOYKO"],MATCH(ROW()-2,Table1[1])),"")</f>
        <v/>
      </c>
      <c r="F1941" s="2" t="str">
        <f ca="1">IF(Table1[4]="","",COUNT(F$2:F1940)+1)</f>
        <v/>
      </c>
      <c r="G1941" s="2" t="str">
        <f ca="1">CELL("FORMAT",Table1[7])</f>
        <v>G</v>
      </c>
      <c r="H1941" s="2"/>
      <c r="I1941" s="2"/>
      <c r="J1941" s="2"/>
    </row>
    <row r="1942" spans="1:10" x14ac:dyDescent="0.25">
      <c r="A1942" s="2" t="str">
        <f>IF(OR(Sheet1!A1943=Table1[[#Headers],[NAMA BARANG "JOYKO"]],Sheet1!A1943=""),"",ROW(Sheet1!A1943))</f>
        <v/>
      </c>
      <c r="B1942" s="2" t="str">
        <f>IF(Table1[[#This Row],[NAMA BARANG "JOYKO"]]="","",COUNT(B$2:B1941)+1)</f>
        <v/>
      </c>
      <c r="C1942" s="2" t="str">
        <f>INDEX(Sheet1!A:A,INDEX(Table1[NAMA BARANG "JOYKO"],MATCH(ROW()-2,Table1[1])))</f>
        <v>Whiteboard  WB-130</v>
      </c>
      <c r="D1942" s="2" t="str">
        <f t="shared" si="30"/>
        <v>C2:C1941</v>
      </c>
      <c r="E1942" s="2" t="str">
        <f ca="1">IF(_xlfn.IFNA(MATCH(Table1[[#This Row],[2]],INDIRECT(Table1[[#This Row],[3]]),0),0)=0,INDEX(Table1[NAMA BARANG "JOYKO"],MATCH(ROW()-2,Table1[1])),"")</f>
        <v/>
      </c>
      <c r="F1942" s="2" t="str">
        <f ca="1">IF(Table1[4]="","",COUNT(F$2:F1941)+1)</f>
        <v/>
      </c>
      <c r="G1942" s="2" t="str">
        <f ca="1">CELL("FORMAT",Table1[7])</f>
        <v>G</v>
      </c>
      <c r="H1942" s="2"/>
      <c r="I1942" s="2"/>
      <c r="J1942" s="2"/>
    </row>
    <row r="1943" spans="1:10" x14ac:dyDescent="0.25">
      <c r="A1943" s="2" t="str">
        <f>IF(OR(Sheet1!A1944=Table1[[#Headers],[NAMA BARANG "JOYKO"]],Sheet1!A1944=""),"",ROW(Sheet1!A1944))</f>
        <v/>
      </c>
      <c r="B1943" s="2" t="str">
        <f>IF(Table1[[#This Row],[NAMA BARANG "JOYKO"]]="","",COUNT(B$2:B1942)+1)</f>
        <v/>
      </c>
      <c r="C1943" s="2" t="str">
        <f>INDEX(Sheet1!A:A,INDEX(Table1[NAMA BARANG "JOYKO"],MATCH(ROW()-2,Table1[1])))</f>
        <v>Whiteboard  WB-130</v>
      </c>
      <c r="D1943" s="2" t="str">
        <f t="shared" si="30"/>
        <v>C2:C1942</v>
      </c>
      <c r="E1943" s="2" t="str">
        <f ca="1">IF(_xlfn.IFNA(MATCH(Table1[[#This Row],[2]],INDIRECT(Table1[[#This Row],[3]]),0),0)=0,INDEX(Table1[NAMA BARANG "JOYKO"],MATCH(ROW()-2,Table1[1])),"")</f>
        <v/>
      </c>
      <c r="F1943" s="2" t="str">
        <f ca="1">IF(Table1[4]="","",COUNT(F$2:F1942)+1)</f>
        <v/>
      </c>
      <c r="G1943" s="2" t="str">
        <f ca="1">CELL("FORMAT",Table1[7])</f>
        <v>G</v>
      </c>
      <c r="H1943" s="2"/>
      <c r="I1943" s="2"/>
      <c r="J1943" s="2"/>
    </row>
    <row r="1944" spans="1:10" x14ac:dyDescent="0.25">
      <c r="A1944" s="2" t="str">
        <f>IF(OR(Sheet1!A1945=Table1[[#Headers],[NAMA BARANG "JOYKO"]],Sheet1!A1945=""),"",ROW(Sheet1!A1945))</f>
        <v/>
      </c>
      <c r="B1944" s="2" t="str">
        <f>IF(Table1[[#This Row],[NAMA BARANG "JOYKO"]]="","",COUNT(B$2:B1943)+1)</f>
        <v/>
      </c>
      <c r="C1944" s="2" t="str">
        <f>INDEX(Sheet1!A:A,INDEX(Table1[NAMA BARANG "JOYKO"],MATCH(ROW()-2,Table1[1])))</f>
        <v>Whiteboard  WB-130</v>
      </c>
      <c r="D1944" s="2" t="str">
        <f t="shared" si="30"/>
        <v>C2:C1943</v>
      </c>
      <c r="E1944" s="2" t="str">
        <f ca="1">IF(_xlfn.IFNA(MATCH(Table1[[#This Row],[2]],INDIRECT(Table1[[#This Row],[3]]),0),0)=0,INDEX(Table1[NAMA BARANG "JOYKO"],MATCH(ROW()-2,Table1[1])),"")</f>
        <v/>
      </c>
      <c r="F1944" s="2" t="str">
        <f ca="1">IF(Table1[4]="","",COUNT(F$2:F1943)+1)</f>
        <v/>
      </c>
      <c r="G1944" s="2" t="str">
        <f ca="1">CELL("FORMAT",Table1[7])</f>
        <v>G</v>
      </c>
      <c r="H1944" s="2"/>
      <c r="I1944" s="2"/>
      <c r="J1944" s="2"/>
    </row>
    <row r="1945" spans="1:10" x14ac:dyDescent="0.25">
      <c r="A1945" s="2" t="str">
        <f>IF(OR(Sheet1!A1946=Table1[[#Headers],[NAMA BARANG "JOYKO"]],Sheet1!A1946=""),"",ROW(Sheet1!A1946))</f>
        <v/>
      </c>
      <c r="B1945" s="2" t="str">
        <f>IF(Table1[[#This Row],[NAMA BARANG "JOYKO"]]="","",COUNT(B$2:B1944)+1)</f>
        <v/>
      </c>
      <c r="C1945" s="2" t="str">
        <f>INDEX(Sheet1!A:A,INDEX(Table1[NAMA BARANG "JOYKO"],MATCH(ROW()-2,Table1[1])))</f>
        <v>Whiteboard  WB-130</v>
      </c>
      <c r="D1945" s="2" t="str">
        <f t="shared" si="30"/>
        <v>C2:C1944</v>
      </c>
      <c r="E1945" s="2" t="str">
        <f ca="1">IF(_xlfn.IFNA(MATCH(Table1[[#This Row],[2]],INDIRECT(Table1[[#This Row],[3]]),0),0)=0,INDEX(Table1[NAMA BARANG "JOYKO"],MATCH(ROW()-2,Table1[1])),"")</f>
        <v/>
      </c>
      <c r="F1945" s="2" t="str">
        <f ca="1">IF(Table1[4]="","",COUNT(F$2:F1944)+1)</f>
        <v/>
      </c>
      <c r="G1945" s="2" t="str">
        <f ca="1">CELL("FORMAT",Table1[7])</f>
        <v>G</v>
      </c>
      <c r="H1945" s="2"/>
      <c r="I1945" s="2"/>
      <c r="J1945" s="2"/>
    </row>
    <row r="1946" spans="1:10" x14ac:dyDescent="0.25">
      <c r="A1946" s="2" t="str">
        <f>IF(OR(Sheet1!A1947=Table1[[#Headers],[NAMA BARANG "JOYKO"]],Sheet1!A1947=""),"",ROW(Sheet1!A1947))</f>
        <v/>
      </c>
      <c r="B1946" s="2" t="str">
        <f>IF(Table1[[#This Row],[NAMA BARANG "JOYKO"]]="","",COUNT(B$2:B1945)+1)</f>
        <v/>
      </c>
      <c r="C1946" s="2" t="str">
        <f>INDEX(Sheet1!A:A,INDEX(Table1[NAMA BARANG "JOYKO"],MATCH(ROW()-2,Table1[1])))</f>
        <v>Whiteboard  WB-130</v>
      </c>
      <c r="D1946" s="2" t="str">
        <f t="shared" si="30"/>
        <v>C2:C1945</v>
      </c>
      <c r="E1946" s="2" t="str">
        <f ca="1">IF(_xlfn.IFNA(MATCH(Table1[[#This Row],[2]],INDIRECT(Table1[[#This Row],[3]]),0),0)=0,INDEX(Table1[NAMA BARANG "JOYKO"],MATCH(ROW()-2,Table1[1])),"")</f>
        <v/>
      </c>
      <c r="F1946" s="2" t="str">
        <f ca="1">IF(Table1[4]="","",COUNT(F$2:F1945)+1)</f>
        <v/>
      </c>
      <c r="G1946" s="2" t="str">
        <f ca="1">CELL("FORMAT",Table1[7])</f>
        <v>G</v>
      </c>
      <c r="H1946" s="2"/>
      <c r="I1946" s="2"/>
      <c r="J1946" s="2"/>
    </row>
    <row r="1947" spans="1:10" x14ac:dyDescent="0.25">
      <c r="A1947" s="2" t="str">
        <f>IF(OR(Sheet1!A1948=Table1[[#Headers],[NAMA BARANG "JOYKO"]],Sheet1!A1948=""),"",ROW(Sheet1!A1948))</f>
        <v/>
      </c>
      <c r="B1947" s="2" t="str">
        <f>IF(Table1[[#This Row],[NAMA BARANG "JOYKO"]]="","",COUNT(B$2:B1946)+1)</f>
        <v/>
      </c>
      <c r="C1947" s="2" t="str">
        <f>INDEX(Sheet1!A:A,INDEX(Table1[NAMA BARANG "JOYKO"],MATCH(ROW()-2,Table1[1])))</f>
        <v>Whiteboard  WB-130</v>
      </c>
      <c r="D1947" s="2" t="str">
        <f t="shared" si="30"/>
        <v>C2:C1946</v>
      </c>
      <c r="E1947" s="2" t="str">
        <f ca="1">IF(_xlfn.IFNA(MATCH(Table1[[#This Row],[2]],INDIRECT(Table1[[#This Row],[3]]),0),0)=0,INDEX(Table1[NAMA BARANG "JOYKO"],MATCH(ROW()-2,Table1[1])),"")</f>
        <v/>
      </c>
      <c r="F1947" s="2" t="str">
        <f ca="1">IF(Table1[4]="","",COUNT(F$2:F1946)+1)</f>
        <v/>
      </c>
      <c r="G1947" s="2" t="str">
        <f ca="1">CELL("FORMAT",Table1[7])</f>
        <v>G</v>
      </c>
      <c r="H1947" s="2"/>
      <c r="I1947" s="2"/>
      <c r="J1947" s="2"/>
    </row>
    <row r="1948" spans="1:10" x14ac:dyDescent="0.25">
      <c r="A1948" s="2" t="str">
        <f>IF(OR(Sheet1!A1949=Table1[[#Headers],[NAMA BARANG "JOYKO"]],Sheet1!A1949=""),"",ROW(Sheet1!A1949))</f>
        <v/>
      </c>
      <c r="B1948" s="2" t="str">
        <f>IF(Table1[[#This Row],[NAMA BARANG "JOYKO"]]="","",COUNT(B$2:B1947)+1)</f>
        <v/>
      </c>
      <c r="C1948" s="2" t="str">
        <f>INDEX(Sheet1!A:A,INDEX(Table1[NAMA BARANG "JOYKO"],MATCH(ROW()-2,Table1[1])))</f>
        <v>Whiteboard  WB-130</v>
      </c>
      <c r="D1948" s="2" t="str">
        <f t="shared" si="30"/>
        <v>C2:C1947</v>
      </c>
      <c r="E1948" s="2" t="str">
        <f ca="1">IF(_xlfn.IFNA(MATCH(Table1[[#This Row],[2]],INDIRECT(Table1[[#This Row],[3]]),0),0)=0,INDEX(Table1[NAMA BARANG "JOYKO"],MATCH(ROW()-2,Table1[1])),"")</f>
        <v/>
      </c>
      <c r="F1948" s="2" t="str">
        <f ca="1">IF(Table1[4]="","",COUNT(F$2:F1947)+1)</f>
        <v/>
      </c>
      <c r="G1948" s="2" t="str">
        <f ca="1">CELL("FORMAT",Table1[7])</f>
        <v>G</v>
      </c>
      <c r="H1948" s="2"/>
      <c r="I1948" s="2"/>
      <c r="J1948" s="2"/>
    </row>
    <row r="1949" spans="1:10" x14ac:dyDescent="0.25">
      <c r="A1949" s="2" t="str">
        <f>IF(OR(Sheet1!A1950=Table1[[#Headers],[NAMA BARANG "JOYKO"]],Sheet1!A1950=""),"",ROW(Sheet1!A1950))</f>
        <v/>
      </c>
      <c r="B1949" s="2" t="str">
        <f>IF(Table1[[#This Row],[NAMA BARANG "JOYKO"]]="","",COUNT(B$2:B1948)+1)</f>
        <v/>
      </c>
      <c r="C1949" s="2" t="str">
        <f>INDEX(Sheet1!A:A,INDEX(Table1[NAMA BARANG "JOYKO"],MATCH(ROW()-2,Table1[1])))</f>
        <v>Whiteboard  WB-130</v>
      </c>
      <c r="D1949" s="2" t="str">
        <f t="shared" si="30"/>
        <v>C2:C1948</v>
      </c>
      <c r="E1949" s="2" t="str">
        <f ca="1">IF(_xlfn.IFNA(MATCH(Table1[[#This Row],[2]],INDIRECT(Table1[[#This Row],[3]]),0),0)=0,INDEX(Table1[NAMA BARANG "JOYKO"],MATCH(ROW()-2,Table1[1])),"")</f>
        <v/>
      </c>
      <c r="F1949" s="2" t="str">
        <f ca="1">IF(Table1[4]="","",COUNT(F$2:F1948)+1)</f>
        <v/>
      </c>
      <c r="G1949" s="2" t="str">
        <f ca="1">CELL("FORMAT",Table1[7])</f>
        <v>G</v>
      </c>
      <c r="H1949" s="2"/>
      <c r="I1949" s="2"/>
      <c r="J1949" s="2"/>
    </row>
    <row r="1950" spans="1:10" x14ac:dyDescent="0.25">
      <c r="A1950" s="2" t="str">
        <f>IF(OR(Sheet1!A1951=Table1[[#Headers],[NAMA BARANG "JOYKO"]],Sheet1!A1951=""),"",ROW(Sheet1!A1951))</f>
        <v/>
      </c>
      <c r="B1950" s="2" t="str">
        <f>IF(Table1[[#This Row],[NAMA BARANG "JOYKO"]]="","",COUNT(B$2:B1949)+1)</f>
        <v/>
      </c>
      <c r="C1950" s="2" t="str">
        <f>INDEX(Sheet1!A:A,INDEX(Table1[NAMA BARANG "JOYKO"],MATCH(ROW()-2,Table1[1])))</f>
        <v>Whiteboard  WB-130</v>
      </c>
      <c r="D1950" s="2" t="str">
        <f t="shared" si="30"/>
        <v>C2:C1949</v>
      </c>
      <c r="E1950" s="2" t="str">
        <f ca="1">IF(_xlfn.IFNA(MATCH(Table1[[#This Row],[2]],INDIRECT(Table1[[#This Row],[3]]),0),0)=0,INDEX(Table1[NAMA BARANG "JOYKO"],MATCH(ROW()-2,Table1[1])),"")</f>
        <v/>
      </c>
      <c r="F1950" s="2" t="str">
        <f ca="1">IF(Table1[4]="","",COUNT(F$2:F1949)+1)</f>
        <v/>
      </c>
      <c r="G1950" s="2" t="str">
        <f ca="1">CELL("FORMAT",Table1[7])</f>
        <v>G</v>
      </c>
      <c r="H1950" s="2"/>
      <c r="I1950" s="2"/>
      <c r="J1950" s="2"/>
    </row>
    <row r="1951" spans="1:10" x14ac:dyDescent="0.25">
      <c r="A1951" s="2" t="str">
        <f>IF(OR(Sheet1!A1952=Table1[[#Headers],[NAMA BARANG "JOYKO"]],Sheet1!A1952=""),"",ROW(Sheet1!A1952))</f>
        <v/>
      </c>
      <c r="B1951" s="2" t="str">
        <f>IF(Table1[[#This Row],[NAMA BARANG "JOYKO"]]="","",COUNT(B$2:B1950)+1)</f>
        <v/>
      </c>
      <c r="C1951" s="2" t="str">
        <f>INDEX(Sheet1!A:A,INDEX(Table1[NAMA BARANG "JOYKO"],MATCH(ROW()-2,Table1[1])))</f>
        <v>Whiteboard  WB-130</v>
      </c>
      <c r="D1951" s="2" t="str">
        <f t="shared" si="30"/>
        <v>C2:C1950</v>
      </c>
      <c r="E1951" s="2" t="str">
        <f ca="1">IF(_xlfn.IFNA(MATCH(Table1[[#This Row],[2]],INDIRECT(Table1[[#This Row],[3]]),0),0)=0,INDEX(Table1[NAMA BARANG "JOYKO"],MATCH(ROW()-2,Table1[1])),"")</f>
        <v/>
      </c>
      <c r="F1951" s="2" t="str">
        <f ca="1">IF(Table1[4]="","",COUNT(F$2:F1950)+1)</f>
        <v/>
      </c>
      <c r="G1951" s="2" t="str">
        <f ca="1">CELL("FORMAT",Table1[7])</f>
        <v>G</v>
      </c>
      <c r="H1951" s="2"/>
      <c r="I1951" s="2"/>
      <c r="J1951" s="2"/>
    </row>
    <row r="1952" spans="1:10" x14ac:dyDescent="0.25">
      <c r="A1952" s="2" t="str">
        <f>IF(OR(Sheet1!A1953=Table1[[#Headers],[NAMA BARANG "JOYKO"]],Sheet1!A1953=""),"",ROW(Sheet1!A1953))</f>
        <v/>
      </c>
      <c r="B1952" s="2" t="str">
        <f>IF(Table1[[#This Row],[NAMA BARANG "JOYKO"]]="","",COUNT(B$2:B1951)+1)</f>
        <v/>
      </c>
      <c r="C1952" s="2" t="str">
        <f>INDEX(Sheet1!A:A,INDEX(Table1[NAMA BARANG "JOYKO"],MATCH(ROW()-2,Table1[1])))</f>
        <v>Whiteboard  WB-130</v>
      </c>
      <c r="D1952" s="2" t="str">
        <f t="shared" si="30"/>
        <v>C2:C1951</v>
      </c>
      <c r="E1952" s="2" t="str">
        <f ca="1">IF(_xlfn.IFNA(MATCH(Table1[[#This Row],[2]],INDIRECT(Table1[[#This Row],[3]]),0),0)=0,INDEX(Table1[NAMA BARANG "JOYKO"],MATCH(ROW()-2,Table1[1])),"")</f>
        <v/>
      </c>
      <c r="F1952" s="2" t="str">
        <f ca="1">IF(Table1[4]="","",COUNT(F$2:F1951)+1)</f>
        <v/>
      </c>
      <c r="G1952" s="2" t="str">
        <f ca="1">CELL("FORMAT",Table1[7])</f>
        <v>G</v>
      </c>
      <c r="H1952" s="2"/>
      <c r="I1952" s="2"/>
      <c r="J1952" s="2"/>
    </row>
    <row r="1953" spans="1:10" x14ac:dyDescent="0.25">
      <c r="A1953" s="2" t="str">
        <f>IF(OR(Sheet1!A1954=Table1[[#Headers],[NAMA BARANG "JOYKO"]],Sheet1!A1954=""),"",ROW(Sheet1!A1954))</f>
        <v/>
      </c>
      <c r="B1953" s="2" t="str">
        <f>IF(Table1[[#This Row],[NAMA BARANG "JOYKO"]]="","",COUNT(B$2:B1952)+1)</f>
        <v/>
      </c>
      <c r="C1953" s="2" t="str">
        <f>INDEX(Sheet1!A:A,INDEX(Table1[NAMA BARANG "JOYKO"],MATCH(ROW()-2,Table1[1])))</f>
        <v>Whiteboard  WB-130</v>
      </c>
      <c r="D1953" s="2" t="str">
        <f t="shared" si="30"/>
        <v>C2:C1952</v>
      </c>
      <c r="E1953" s="2" t="str">
        <f ca="1">IF(_xlfn.IFNA(MATCH(Table1[[#This Row],[2]],INDIRECT(Table1[[#This Row],[3]]),0),0)=0,INDEX(Table1[NAMA BARANG "JOYKO"],MATCH(ROW()-2,Table1[1])),"")</f>
        <v/>
      </c>
      <c r="F1953" s="2" t="str">
        <f ca="1">IF(Table1[4]="","",COUNT(F$2:F1952)+1)</f>
        <v/>
      </c>
      <c r="G1953" s="2" t="str">
        <f ca="1">CELL("FORMAT",Table1[7])</f>
        <v>G</v>
      </c>
      <c r="H1953" s="2"/>
      <c r="I1953" s="2"/>
      <c r="J1953" s="2"/>
    </row>
    <row r="1954" spans="1:10" x14ac:dyDescent="0.25">
      <c r="A1954" s="2" t="str">
        <f>IF(OR(Sheet1!A1955=Table1[[#Headers],[NAMA BARANG "JOYKO"]],Sheet1!A1955=""),"",ROW(Sheet1!A1955))</f>
        <v/>
      </c>
      <c r="B1954" s="2" t="str">
        <f>IF(Table1[[#This Row],[NAMA BARANG "JOYKO"]]="","",COUNT(B$2:B1953)+1)</f>
        <v/>
      </c>
      <c r="C1954" s="2" t="str">
        <f>INDEX(Sheet1!A:A,INDEX(Table1[NAMA BARANG "JOYKO"],MATCH(ROW()-2,Table1[1])))</f>
        <v>Whiteboard  WB-130</v>
      </c>
      <c r="D1954" s="2" t="str">
        <f t="shared" si="30"/>
        <v>C2:C1953</v>
      </c>
      <c r="E1954" s="2" t="str">
        <f ca="1">IF(_xlfn.IFNA(MATCH(Table1[[#This Row],[2]],INDIRECT(Table1[[#This Row],[3]]),0),0)=0,INDEX(Table1[NAMA BARANG "JOYKO"],MATCH(ROW()-2,Table1[1])),"")</f>
        <v/>
      </c>
      <c r="F1954" s="2" t="str">
        <f ca="1">IF(Table1[4]="","",COUNT(F$2:F1953)+1)</f>
        <v/>
      </c>
      <c r="G1954" s="2" t="str">
        <f ca="1">CELL("FORMAT",Table1[7])</f>
        <v>G</v>
      </c>
      <c r="H1954" s="2"/>
      <c r="I1954" s="2"/>
      <c r="J1954" s="2"/>
    </row>
    <row r="1955" spans="1:10" x14ac:dyDescent="0.25">
      <c r="A1955" s="2" t="str">
        <f>IF(OR(Sheet1!A1956=Table1[[#Headers],[NAMA BARANG "JOYKO"]],Sheet1!A1956=""),"",ROW(Sheet1!A1956))</f>
        <v/>
      </c>
      <c r="B1955" s="2" t="str">
        <f>IF(Table1[[#This Row],[NAMA BARANG "JOYKO"]]="","",COUNT(B$2:B1954)+1)</f>
        <v/>
      </c>
      <c r="C1955" s="2" t="str">
        <f>INDEX(Sheet1!A:A,INDEX(Table1[NAMA BARANG "JOYKO"],MATCH(ROW()-2,Table1[1])))</f>
        <v>Whiteboard  WB-130</v>
      </c>
      <c r="D1955" s="2" t="str">
        <f t="shared" si="30"/>
        <v>C2:C1954</v>
      </c>
      <c r="E1955" s="2" t="str">
        <f ca="1">IF(_xlfn.IFNA(MATCH(Table1[[#This Row],[2]],INDIRECT(Table1[[#This Row],[3]]),0),0)=0,INDEX(Table1[NAMA BARANG "JOYKO"],MATCH(ROW()-2,Table1[1])),"")</f>
        <v/>
      </c>
      <c r="F1955" s="2" t="str">
        <f ca="1">IF(Table1[4]="","",COUNT(F$2:F1954)+1)</f>
        <v/>
      </c>
      <c r="G1955" s="2" t="str">
        <f ca="1">CELL("FORMAT",Table1[7])</f>
        <v>G</v>
      </c>
      <c r="H1955" s="2"/>
      <c r="I1955" s="2"/>
      <c r="J1955" s="2"/>
    </row>
    <row r="1956" spans="1:10" x14ac:dyDescent="0.25">
      <c r="A1956" s="2" t="str">
        <f>IF(OR(Sheet1!A1957=Table1[[#Headers],[NAMA BARANG "JOYKO"]],Sheet1!A1957=""),"",ROW(Sheet1!A1957))</f>
        <v/>
      </c>
      <c r="B1956" s="2" t="str">
        <f>IF(Table1[[#This Row],[NAMA BARANG "JOYKO"]]="","",COUNT(B$2:B1955)+1)</f>
        <v/>
      </c>
      <c r="C1956" s="2" t="str">
        <f>INDEX(Sheet1!A:A,INDEX(Table1[NAMA BARANG "JOYKO"],MATCH(ROW()-2,Table1[1])))</f>
        <v>Whiteboard  WB-130</v>
      </c>
      <c r="D1956" s="2" t="str">
        <f t="shared" si="30"/>
        <v>C2:C1955</v>
      </c>
      <c r="E1956" s="2" t="str">
        <f ca="1">IF(_xlfn.IFNA(MATCH(Table1[[#This Row],[2]],INDIRECT(Table1[[#This Row],[3]]),0),0)=0,INDEX(Table1[NAMA BARANG "JOYKO"],MATCH(ROW()-2,Table1[1])),"")</f>
        <v/>
      </c>
      <c r="F1956" s="2" t="str">
        <f ca="1">IF(Table1[4]="","",COUNT(F$2:F1955)+1)</f>
        <v/>
      </c>
      <c r="G1956" s="2" t="str">
        <f ca="1">CELL("FORMAT",Table1[7])</f>
        <v>G</v>
      </c>
      <c r="H1956" s="2"/>
      <c r="I1956" s="2"/>
      <c r="J1956" s="2"/>
    </row>
    <row r="1957" spans="1:10" x14ac:dyDescent="0.25">
      <c r="A1957" s="2" t="str">
        <f>IF(OR(Sheet1!A1958=Table1[[#Headers],[NAMA BARANG "JOYKO"]],Sheet1!A1958=""),"",ROW(Sheet1!A1958))</f>
        <v/>
      </c>
      <c r="B1957" s="2" t="str">
        <f>IF(Table1[[#This Row],[NAMA BARANG "JOYKO"]]="","",COUNT(B$2:B1956)+1)</f>
        <v/>
      </c>
      <c r="C1957" s="2" t="str">
        <f>INDEX(Sheet1!A:A,INDEX(Table1[NAMA BARANG "JOYKO"],MATCH(ROW()-2,Table1[1])))</f>
        <v>Whiteboard  WB-130</v>
      </c>
      <c r="D1957" s="2" t="str">
        <f t="shared" si="30"/>
        <v>C2:C1956</v>
      </c>
      <c r="E1957" s="2" t="str">
        <f ca="1">IF(_xlfn.IFNA(MATCH(Table1[[#This Row],[2]],INDIRECT(Table1[[#This Row],[3]]),0),0)=0,INDEX(Table1[NAMA BARANG "JOYKO"],MATCH(ROW()-2,Table1[1])),"")</f>
        <v/>
      </c>
      <c r="F1957" s="2" t="str">
        <f ca="1">IF(Table1[4]="","",COUNT(F$2:F1956)+1)</f>
        <v/>
      </c>
      <c r="G1957" s="2" t="str">
        <f ca="1">CELL("FORMAT",Table1[7])</f>
        <v>G</v>
      </c>
      <c r="H1957" s="2"/>
      <c r="I1957" s="2"/>
      <c r="J1957" s="2"/>
    </row>
    <row r="1958" spans="1:10" x14ac:dyDescent="0.25">
      <c r="A1958" s="2" t="str">
        <f>IF(OR(Sheet1!A1959=Table1[[#Headers],[NAMA BARANG "JOYKO"]],Sheet1!A1959=""),"",ROW(Sheet1!A1959))</f>
        <v/>
      </c>
      <c r="B1958" s="2" t="str">
        <f>IF(Table1[[#This Row],[NAMA BARANG "JOYKO"]]="","",COUNT(B$2:B1957)+1)</f>
        <v/>
      </c>
      <c r="C1958" s="2" t="str">
        <f>INDEX(Sheet1!A:A,INDEX(Table1[NAMA BARANG "JOYKO"],MATCH(ROW()-2,Table1[1])))</f>
        <v>Whiteboard  WB-130</v>
      </c>
      <c r="D1958" s="2" t="str">
        <f t="shared" si="30"/>
        <v>C2:C1957</v>
      </c>
      <c r="E1958" s="2" t="str">
        <f ca="1">IF(_xlfn.IFNA(MATCH(Table1[[#This Row],[2]],INDIRECT(Table1[[#This Row],[3]]),0),0)=0,INDEX(Table1[NAMA BARANG "JOYKO"],MATCH(ROW()-2,Table1[1])),"")</f>
        <v/>
      </c>
      <c r="F1958" s="2" t="str">
        <f ca="1">IF(Table1[4]="","",COUNT(F$2:F1957)+1)</f>
        <v/>
      </c>
      <c r="G1958" s="2" t="str">
        <f ca="1">CELL("FORMAT",Table1[7])</f>
        <v>G</v>
      </c>
      <c r="H1958" s="2"/>
      <c r="I1958" s="2"/>
      <c r="J1958" s="2"/>
    </row>
    <row r="1959" spans="1:10" x14ac:dyDescent="0.25">
      <c r="A1959" s="2" t="str">
        <f>IF(OR(Sheet1!A1960=Table1[[#Headers],[NAMA BARANG "JOYKO"]],Sheet1!A1960=""),"",ROW(Sheet1!A1960))</f>
        <v/>
      </c>
      <c r="B1959" s="2" t="str">
        <f>IF(Table1[[#This Row],[NAMA BARANG "JOYKO"]]="","",COUNT(B$2:B1958)+1)</f>
        <v/>
      </c>
      <c r="C1959" s="2" t="str">
        <f>INDEX(Sheet1!A:A,INDEX(Table1[NAMA BARANG "JOYKO"],MATCH(ROW()-2,Table1[1])))</f>
        <v>Whiteboard  WB-130</v>
      </c>
      <c r="D1959" s="2" t="str">
        <f t="shared" si="30"/>
        <v>C2:C1958</v>
      </c>
      <c r="E1959" s="2" t="str">
        <f ca="1">IF(_xlfn.IFNA(MATCH(Table1[[#This Row],[2]],INDIRECT(Table1[[#This Row],[3]]),0),0)=0,INDEX(Table1[NAMA BARANG "JOYKO"],MATCH(ROW()-2,Table1[1])),"")</f>
        <v/>
      </c>
      <c r="F1959" s="2" t="str">
        <f ca="1">IF(Table1[4]="","",COUNT(F$2:F1958)+1)</f>
        <v/>
      </c>
      <c r="G1959" s="2" t="str">
        <f ca="1">CELL("FORMAT",Table1[7])</f>
        <v>G</v>
      </c>
      <c r="H1959" s="2"/>
      <c r="I1959" s="2"/>
      <c r="J1959" s="2"/>
    </row>
    <row r="1960" spans="1:10" x14ac:dyDescent="0.25">
      <c r="A1960" s="2" t="str">
        <f>IF(OR(Sheet1!A1961=Table1[[#Headers],[NAMA BARANG "JOYKO"]],Sheet1!A1961=""),"",ROW(Sheet1!A1961))</f>
        <v/>
      </c>
      <c r="B1960" s="2" t="str">
        <f>IF(Table1[[#This Row],[NAMA BARANG "JOYKO"]]="","",COUNT(B$2:B1959)+1)</f>
        <v/>
      </c>
      <c r="C1960" s="2" t="str">
        <f>INDEX(Sheet1!A:A,INDEX(Table1[NAMA BARANG "JOYKO"],MATCH(ROW()-2,Table1[1])))</f>
        <v>Whiteboard  WB-130</v>
      </c>
      <c r="D1960" s="2" t="str">
        <f t="shared" si="30"/>
        <v>C2:C1959</v>
      </c>
      <c r="E1960" s="2" t="str">
        <f ca="1">IF(_xlfn.IFNA(MATCH(Table1[[#This Row],[2]],INDIRECT(Table1[[#This Row],[3]]),0),0)=0,INDEX(Table1[NAMA BARANG "JOYKO"],MATCH(ROW()-2,Table1[1])),"")</f>
        <v/>
      </c>
      <c r="F1960" s="2" t="str">
        <f ca="1">IF(Table1[4]="","",COUNT(F$2:F1959)+1)</f>
        <v/>
      </c>
      <c r="G1960" s="2" t="str">
        <f ca="1">CELL("FORMAT",Table1[7])</f>
        <v>G</v>
      </c>
      <c r="H1960" s="2"/>
      <c r="I1960" s="2"/>
      <c r="J1960" s="2"/>
    </row>
    <row r="1961" spans="1:10" x14ac:dyDescent="0.25">
      <c r="A1961" s="2" t="str">
        <f>IF(OR(Sheet1!A1962=Table1[[#Headers],[NAMA BARANG "JOYKO"]],Sheet1!A1962=""),"",ROW(Sheet1!A1962))</f>
        <v/>
      </c>
      <c r="B1961" s="2" t="str">
        <f>IF(Table1[[#This Row],[NAMA BARANG "JOYKO"]]="","",COUNT(B$2:B1960)+1)</f>
        <v/>
      </c>
      <c r="C1961" s="2" t="str">
        <f>INDEX(Sheet1!A:A,INDEX(Table1[NAMA BARANG "JOYKO"],MATCH(ROW()-2,Table1[1])))</f>
        <v>Whiteboard  WB-130</v>
      </c>
      <c r="D1961" s="2" t="str">
        <f t="shared" si="30"/>
        <v>C2:C1960</v>
      </c>
      <c r="E1961" s="2" t="str">
        <f ca="1">IF(_xlfn.IFNA(MATCH(Table1[[#This Row],[2]],INDIRECT(Table1[[#This Row],[3]]),0),0)=0,INDEX(Table1[NAMA BARANG "JOYKO"],MATCH(ROW()-2,Table1[1])),"")</f>
        <v/>
      </c>
      <c r="F1961" s="2" t="str">
        <f ca="1">IF(Table1[4]="","",COUNT(F$2:F1960)+1)</f>
        <v/>
      </c>
      <c r="G1961" s="2" t="str">
        <f ca="1">CELL("FORMAT",Table1[7])</f>
        <v>G</v>
      </c>
      <c r="H1961" s="2"/>
      <c r="I1961" s="2"/>
      <c r="J1961" s="2"/>
    </row>
    <row r="1962" spans="1:10" x14ac:dyDescent="0.25">
      <c r="A1962" s="2" t="str">
        <f>IF(OR(Sheet1!A1963=Table1[[#Headers],[NAMA BARANG "JOYKO"]],Sheet1!A1963=""),"",ROW(Sheet1!A1963))</f>
        <v/>
      </c>
      <c r="B1962" s="2" t="str">
        <f>IF(Table1[[#This Row],[NAMA BARANG "JOYKO"]]="","",COUNT(B$2:B1961)+1)</f>
        <v/>
      </c>
      <c r="C1962" s="2" t="str">
        <f>INDEX(Sheet1!A:A,INDEX(Table1[NAMA BARANG "JOYKO"],MATCH(ROW()-2,Table1[1])))</f>
        <v>Whiteboard  WB-130</v>
      </c>
      <c r="D1962" s="2" t="str">
        <f t="shared" si="30"/>
        <v>C2:C1961</v>
      </c>
      <c r="E1962" s="2" t="str">
        <f ca="1">IF(_xlfn.IFNA(MATCH(Table1[[#This Row],[2]],INDIRECT(Table1[[#This Row],[3]]),0),0)=0,INDEX(Table1[NAMA BARANG "JOYKO"],MATCH(ROW()-2,Table1[1])),"")</f>
        <v/>
      </c>
      <c r="F1962" s="2" t="str">
        <f ca="1">IF(Table1[4]="","",COUNT(F$2:F1961)+1)</f>
        <v/>
      </c>
      <c r="G1962" s="2" t="str">
        <f ca="1">CELL("FORMAT",Table1[7])</f>
        <v>G</v>
      </c>
      <c r="H1962" s="2"/>
      <c r="I1962" s="2"/>
      <c r="J1962" s="2"/>
    </row>
    <row r="1963" spans="1:10" x14ac:dyDescent="0.25">
      <c r="A1963" s="2" t="str">
        <f>IF(OR(Sheet1!A1964=Table1[[#Headers],[NAMA BARANG "JOYKO"]],Sheet1!A1964=""),"",ROW(Sheet1!A1964))</f>
        <v/>
      </c>
      <c r="B1963" s="2" t="str">
        <f>IF(Table1[[#This Row],[NAMA BARANG "JOYKO"]]="","",COUNT(B$2:B1962)+1)</f>
        <v/>
      </c>
      <c r="C1963" s="2" t="str">
        <f>INDEX(Sheet1!A:A,INDEX(Table1[NAMA BARANG "JOYKO"],MATCH(ROW()-2,Table1[1])))</f>
        <v>Whiteboard  WB-130</v>
      </c>
      <c r="D1963" s="2" t="str">
        <f t="shared" si="30"/>
        <v>C2:C1962</v>
      </c>
      <c r="E1963" s="2" t="str">
        <f ca="1">IF(_xlfn.IFNA(MATCH(Table1[[#This Row],[2]],INDIRECT(Table1[[#This Row],[3]]),0),0)=0,INDEX(Table1[NAMA BARANG "JOYKO"],MATCH(ROW()-2,Table1[1])),"")</f>
        <v/>
      </c>
      <c r="F1963" s="2" t="str">
        <f ca="1">IF(Table1[4]="","",COUNT(F$2:F1962)+1)</f>
        <v/>
      </c>
      <c r="G1963" s="2" t="str">
        <f ca="1">CELL("FORMAT",Table1[7])</f>
        <v>G</v>
      </c>
      <c r="H1963" s="2"/>
      <c r="I1963" s="2"/>
      <c r="J1963" s="2"/>
    </row>
    <row r="1964" spans="1:10" x14ac:dyDescent="0.25">
      <c r="A1964" s="2" t="str">
        <f>IF(OR(Sheet1!A1965=Table1[[#Headers],[NAMA BARANG "JOYKO"]],Sheet1!A1965=""),"",ROW(Sheet1!A1965))</f>
        <v/>
      </c>
      <c r="B1964" s="2" t="str">
        <f>IF(Table1[[#This Row],[NAMA BARANG "JOYKO"]]="","",COUNT(B$2:B1963)+1)</f>
        <v/>
      </c>
      <c r="C1964" s="2" t="str">
        <f>INDEX(Sheet1!A:A,INDEX(Table1[NAMA BARANG "JOYKO"],MATCH(ROW()-2,Table1[1])))</f>
        <v>Whiteboard  WB-130</v>
      </c>
      <c r="D1964" s="2" t="str">
        <f t="shared" si="30"/>
        <v>C2:C1963</v>
      </c>
      <c r="E1964" s="2" t="str">
        <f ca="1">IF(_xlfn.IFNA(MATCH(Table1[[#This Row],[2]],INDIRECT(Table1[[#This Row],[3]]),0),0)=0,INDEX(Table1[NAMA BARANG "JOYKO"],MATCH(ROW()-2,Table1[1])),"")</f>
        <v/>
      </c>
      <c r="F1964" s="2" t="str">
        <f ca="1">IF(Table1[4]="","",COUNT(F$2:F1963)+1)</f>
        <v/>
      </c>
      <c r="G1964" s="2" t="str">
        <f ca="1">CELL("FORMAT",Table1[7])</f>
        <v>G</v>
      </c>
      <c r="H1964" s="2"/>
      <c r="I1964" s="2"/>
      <c r="J1964" s="2"/>
    </row>
    <row r="1965" spans="1:10" x14ac:dyDescent="0.25">
      <c r="A1965" s="2" t="str">
        <f>IF(OR(Sheet1!A1966=Table1[[#Headers],[NAMA BARANG "JOYKO"]],Sheet1!A1966=""),"",ROW(Sheet1!A1966))</f>
        <v/>
      </c>
      <c r="B1965" s="2" t="str">
        <f>IF(Table1[[#This Row],[NAMA BARANG "JOYKO"]]="","",COUNT(B$2:B1964)+1)</f>
        <v/>
      </c>
      <c r="C1965" s="2" t="str">
        <f>INDEX(Sheet1!A:A,INDEX(Table1[NAMA BARANG "JOYKO"],MATCH(ROW()-2,Table1[1])))</f>
        <v>Whiteboard  WB-130</v>
      </c>
      <c r="D1965" s="2" t="str">
        <f t="shared" si="30"/>
        <v>C2:C1964</v>
      </c>
      <c r="E1965" s="2" t="str">
        <f ca="1">IF(_xlfn.IFNA(MATCH(Table1[[#This Row],[2]],INDIRECT(Table1[[#This Row],[3]]),0),0)=0,INDEX(Table1[NAMA BARANG "JOYKO"],MATCH(ROW()-2,Table1[1])),"")</f>
        <v/>
      </c>
      <c r="F1965" s="2" t="str">
        <f ca="1">IF(Table1[4]="","",COUNT(F$2:F1964)+1)</f>
        <v/>
      </c>
      <c r="G1965" s="2" t="str">
        <f ca="1">CELL("FORMAT",Table1[7])</f>
        <v>G</v>
      </c>
      <c r="H1965" s="2"/>
      <c r="I1965" s="2"/>
      <c r="J1965" s="2"/>
    </row>
    <row r="1966" spans="1:10" x14ac:dyDescent="0.25">
      <c r="A1966" s="2" t="str">
        <f>IF(OR(Sheet1!A1967=Table1[[#Headers],[NAMA BARANG "JOYKO"]],Sheet1!A1967=""),"",ROW(Sheet1!A1967))</f>
        <v/>
      </c>
      <c r="B1966" s="2" t="str">
        <f>IF(Table1[[#This Row],[NAMA BARANG "JOYKO"]]="","",COUNT(B$2:B1965)+1)</f>
        <v/>
      </c>
      <c r="C1966" s="2" t="str">
        <f>INDEX(Sheet1!A:A,INDEX(Table1[NAMA BARANG "JOYKO"],MATCH(ROW()-2,Table1[1])))</f>
        <v>Whiteboard  WB-130</v>
      </c>
      <c r="D1966" s="2" t="str">
        <f t="shared" si="30"/>
        <v>C2:C1965</v>
      </c>
      <c r="E1966" s="2" t="str">
        <f ca="1">IF(_xlfn.IFNA(MATCH(Table1[[#This Row],[2]],INDIRECT(Table1[[#This Row],[3]]),0),0)=0,INDEX(Table1[NAMA BARANG "JOYKO"],MATCH(ROW()-2,Table1[1])),"")</f>
        <v/>
      </c>
      <c r="F1966" s="2" t="str">
        <f ca="1">IF(Table1[4]="","",COUNT(F$2:F1965)+1)</f>
        <v/>
      </c>
      <c r="G1966" s="2" t="str">
        <f ca="1">CELL("FORMAT",Table1[7])</f>
        <v>G</v>
      </c>
      <c r="H1966" s="2"/>
      <c r="I1966" s="2"/>
      <c r="J1966" s="2"/>
    </row>
    <row r="1967" spans="1:10" x14ac:dyDescent="0.25">
      <c r="A1967" s="2" t="str">
        <f>IF(OR(Sheet1!A1968=Table1[[#Headers],[NAMA BARANG "JOYKO"]],Sheet1!A1968=""),"",ROW(Sheet1!A1968))</f>
        <v/>
      </c>
      <c r="B1967" s="2" t="str">
        <f>IF(Table1[[#This Row],[NAMA BARANG "JOYKO"]]="","",COUNT(B$2:B1966)+1)</f>
        <v/>
      </c>
      <c r="C1967" s="2" t="str">
        <f>INDEX(Sheet1!A:A,INDEX(Table1[NAMA BARANG "JOYKO"],MATCH(ROW()-2,Table1[1])))</f>
        <v>Whiteboard  WB-130</v>
      </c>
      <c r="D1967" s="2" t="str">
        <f t="shared" si="30"/>
        <v>C2:C1966</v>
      </c>
      <c r="E1967" s="2" t="str">
        <f ca="1">IF(_xlfn.IFNA(MATCH(Table1[[#This Row],[2]],INDIRECT(Table1[[#This Row],[3]]),0),0)=0,INDEX(Table1[NAMA BARANG "JOYKO"],MATCH(ROW()-2,Table1[1])),"")</f>
        <v/>
      </c>
      <c r="F1967" s="2" t="str">
        <f ca="1">IF(Table1[4]="","",COUNT(F$2:F1966)+1)</f>
        <v/>
      </c>
      <c r="G1967" s="2" t="str">
        <f ca="1">CELL("FORMAT",Table1[7])</f>
        <v>G</v>
      </c>
      <c r="H1967" s="2"/>
      <c r="I1967" s="2"/>
      <c r="J1967" s="2"/>
    </row>
    <row r="1968" spans="1:10" x14ac:dyDescent="0.25">
      <c r="A1968" s="2" t="str">
        <f>IF(OR(Sheet1!A1969=Table1[[#Headers],[NAMA BARANG "JOYKO"]],Sheet1!A1969=""),"",ROW(Sheet1!A1969))</f>
        <v/>
      </c>
      <c r="B1968" s="2" t="str">
        <f>IF(Table1[[#This Row],[NAMA BARANG "JOYKO"]]="","",COUNT(B$2:B1967)+1)</f>
        <v/>
      </c>
      <c r="C1968" s="2" t="str">
        <f>INDEX(Sheet1!A:A,INDEX(Table1[NAMA BARANG "JOYKO"],MATCH(ROW()-2,Table1[1])))</f>
        <v>Whiteboard  WB-130</v>
      </c>
      <c r="D1968" s="2" t="str">
        <f t="shared" si="30"/>
        <v>C2:C1967</v>
      </c>
      <c r="E1968" s="2" t="str">
        <f ca="1">IF(_xlfn.IFNA(MATCH(Table1[[#This Row],[2]],INDIRECT(Table1[[#This Row],[3]]),0),0)=0,INDEX(Table1[NAMA BARANG "JOYKO"],MATCH(ROW()-2,Table1[1])),"")</f>
        <v/>
      </c>
      <c r="F1968" s="2" t="str">
        <f ca="1">IF(Table1[4]="","",COUNT(F$2:F1967)+1)</f>
        <v/>
      </c>
      <c r="G1968" s="2" t="str">
        <f ca="1">CELL("FORMAT",Table1[7])</f>
        <v>G</v>
      </c>
      <c r="H1968" s="2"/>
      <c r="I1968" s="2"/>
      <c r="J1968" s="2"/>
    </row>
    <row r="1969" spans="1:10" x14ac:dyDescent="0.25">
      <c r="A1969" s="2" t="str">
        <f>IF(OR(Sheet1!A1970=Table1[[#Headers],[NAMA BARANG "JOYKO"]],Sheet1!A1970=""),"",ROW(Sheet1!A1970))</f>
        <v/>
      </c>
      <c r="B1969" s="2" t="str">
        <f>IF(Table1[[#This Row],[NAMA BARANG "JOYKO"]]="","",COUNT(B$2:B1968)+1)</f>
        <v/>
      </c>
      <c r="C1969" s="2" t="str">
        <f>INDEX(Sheet1!A:A,INDEX(Table1[NAMA BARANG "JOYKO"],MATCH(ROW()-2,Table1[1])))</f>
        <v>Whiteboard  WB-130</v>
      </c>
      <c r="D1969" s="2" t="str">
        <f t="shared" si="30"/>
        <v>C2:C1968</v>
      </c>
      <c r="E1969" s="2" t="str">
        <f ca="1">IF(_xlfn.IFNA(MATCH(Table1[[#This Row],[2]],INDIRECT(Table1[[#This Row],[3]]),0),0)=0,INDEX(Table1[NAMA BARANG "JOYKO"],MATCH(ROW()-2,Table1[1])),"")</f>
        <v/>
      </c>
      <c r="F1969" s="2" t="str">
        <f ca="1">IF(Table1[4]="","",COUNT(F$2:F1968)+1)</f>
        <v/>
      </c>
      <c r="G1969" s="2" t="str">
        <f ca="1">CELL("FORMAT",Table1[7])</f>
        <v>G</v>
      </c>
      <c r="H1969" s="2"/>
      <c r="I1969" s="2"/>
      <c r="J1969" s="2"/>
    </row>
    <row r="1970" spans="1:10" x14ac:dyDescent="0.25">
      <c r="A1970" s="2" t="str">
        <f>IF(OR(Sheet1!A1971=Table1[[#Headers],[NAMA BARANG "JOYKO"]],Sheet1!A1971=""),"",ROW(Sheet1!A1971))</f>
        <v/>
      </c>
      <c r="B1970" s="2" t="str">
        <f>IF(Table1[[#This Row],[NAMA BARANG "JOYKO"]]="","",COUNT(B$2:B1969)+1)</f>
        <v/>
      </c>
      <c r="C1970" s="2" t="str">
        <f>INDEX(Sheet1!A:A,INDEX(Table1[NAMA BARANG "JOYKO"],MATCH(ROW()-2,Table1[1])))</f>
        <v>Whiteboard  WB-130</v>
      </c>
      <c r="D1970" s="2" t="str">
        <f t="shared" si="30"/>
        <v>C2:C1969</v>
      </c>
      <c r="E1970" s="2" t="str">
        <f ca="1">IF(_xlfn.IFNA(MATCH(Table1[[#This Row],[2]],INDIRECT(Table1[[#This Row],[3]]),0),0)=0,INDEX(Table1[NAMA BARANG "JOYKO"],MATCH(ROW()-2,Table1[1])),"")</f>
        <v/>
      </c>
      <c r="F1970" s="2" t="str">
        <f ca="1">IF(Table1[4]="","",COUNT(F$2:F1969)+1)</f>
        <v/>
      </c>
      <c r="G1970" s="2" t="str">
        <f ca="1">CELL("FORMAT",Table1[7])</f>
        <v>G</v>
      </c>
      <c r="H1970" s="2"/>
      <c r="I1970" s="2"/>
      <c r="J1970" s="2"/>
    </row>
    <row r="1971" spans="1:10" x14ac:dyDescent="0.25">
      <c r="A1971" s="2" t="str">
        <f>IF(OR(Sheet1!A1972=Table1[[#Headers],[NAMA BARANG "JOYKO"]],Sheet1!A1972=""),"",ROW(Sheet1!A1972))</f>
        <v/>
      </c>
      <c r="B1971" s="2" t="str">
        <f>IF(Table1[[#This Row],[NAMA BARANG "JOYKO"]]="","",COUNT(B$2:B1970)+1)</f>
        <v/>
      </c>
      <c r="C1971" s="2" t="str">
        <f>INDEX(Sheet1!A:A,INDEX(Table1[NAMA BARANG "JOYKO"],MATCH(ROW()-2,Table1[1])))</f>
        <v>Whiteboard  WB-130</v>
      </c>
      <c r="D1971" s="2" t="str">
        <f t="shared" si="30"/>
        <v>C2:C1970</v>
      </c>
      <c r="E1971" s="2" t="str">
        <f ca="1">IF(_xlfn.IFNA(MATCH(Table1[[#This Row],[2]],INDIRECT(Table1[[#This Row],[3]]),0),0)=0,INDEX(Table1[NAMA BARANG "JOYKO"],MATCH(ROW()-2,Table1[1])),"")</f>
        <v/>
      </c>
      <c r="F1971" s="2" t="str">
        <f ca="1">IF(Table1[4]="","",COUNT(F$2:F1970)+1)</f>
        <v/>
      </c>
      <c r="G1971" s="2" t="str">
        <f ca="1">CELL("FORMAT",Table1[7])</f>
        <v>G</v>
      </c>
      <c r="H1971" s="2"/>
      <c r="I1971" s="2"/>
      <c r="J1971" s="2"/>
    </row>
    <row r="1972" spans="1:10" x14ac:dyDescent="0.25">
      <c r="A1972" s="2" t="str">
        <f>IF(OR(Sheet1!A1973=Table1[[#Headers],[NAMA BARANG "JOYKO"]],Sheet1!A1973=""),"",ROW(Sheet1!A1973))</f>
        <v/>
      </c>
      <c r="B1972" s="2" t="str">
        <f>IF(Table1[[#This Row],[NAMA BARANG "JOYKO"]]="","",COUNT(B$2:B1971)+1)</f>
        <v/>
      </c>
      <c r="C1972" s="2" t="str">
        <f>INDEX(Sheet1!A:A,INDEX(Table1[NAMA BARANG "JOYKO"],MATCH(ROW()-2,Table1[1])))</f>
        <v>Whiteboard  WB-130</v>
      </c>
      <c r="D1972" s="2" t="str">
        <f t="shared" si="30"/>
        <v>C2:C1971</v>
      </c>
      <c r="E1972" s="2" t="str">
        <f ca="1">IF(_xlfn.IFNA(MATCH(Table1[[#This Row],[2]],INDIRECT(Table1[[#This Row],[3]]),0),0)=0,INDEX(Table1[NAMA BARANG "JOYKO"],MATCH(ROW()-2,Table1[1])),"")</f>
        <v/>
      </c>
      <c r="F1972" s="2" t="str">
        <f ca="1">IF(Table1[4]="","",COUNT(F$2:F1971)+1)</f>
        <v/>
      </c>
      <c r="G1972" s="2" t="str">
        <f ca="1">CELL("FORMAT",Table1[7])</f>
        <v>G</v>
      </c>
      <c r="H1972" s="2"/>
      <c r="I1972" s="2"/>
      <c r="J1972" s="2"/>
    </row>
    <row r="1973" spans="1:10" x14ac:dyDescent="0.25">
      <c r="A1973" s="2" t="str">
        <f>IF(OR(Sheet1!A1974=Table1[[#Headers],[NAMA BARANG "JOYKO"]],Sheet1!A1974=""),"",ROW(Sheet1!A1974))</f>
        <v/>
      </c>
      <c r="B1973" s="2" t="str">
        <f>IF(Table1[[#This Row],[NAMA BARANG "JOYKO"]]="","",COUNT(B$2:B1972)+1)</f>
        <v/>
      </c>
      <c r="C1973" s="2" t="str">
        <f>INDEX(Sheet1!A:A,INDEX(Table1[NAMA BARANG "JOYKO"],MATCH(ROW()-2,Table1[1])))</f>
        <v>Whiteboard  WB-130</v>
      </c>
      <c r="D1973" s="2" t="str">
        <f t="shared" si="30"/>
        <v>C2:C1972</v>
      </c>
      <c r="E1973" s="2" t="str">
        <f ca="1">IF(_xlfn.IFNA(MATCH(Table1[[#This Row],[2]],INDIRECT(Table1[[#This Row],[3]]),0),0)=0,INDEX(Table1[NAMA BARANG "JOYKO"],MATCH(ROW()-2,Table1[1])),"")</f>
        <v/>
      </c>
      <c r="F1973" s="2" t="str">
        <f ca="1">IF(Table1[4]="","",COUNT(F$2:F1972)+1)</f>
        <v/>
      </c>
      <c r="G1973" s="2" t="str">
        <f ca="1">CELL("FORMAT",Table1[7])</f>
        <v>G</v>
      </c>
      <c r="H1973" s="2"/>
      <c r="I1973" s="2"/>
      <c r="J1973" s="2"/>
    </row>
    <row r="1974" spans="1:10" x14ac:dyDescent="0.25">
      <c r="A1974" s="2" t="str">
        <f>IF(OR(Sheet1!A1975=Table1[[#Headers],[NAMA BARANG "JOYKO"]],Sheet1!A1975=""),"",ROW(Sheet1!A1975))</f>
        <v/>
      </c>
      <c r="B1974" s="2" t="str">
        <f>IF(Table1[[#This Row],[NAMA BARANG "JOYKO"]]="","",COUNT(B$2:B1973)+1)</f>
        <v/>
      </c>
      <c r="C1974" s="2" t="str">
        <f>INDEX(Sheet1!A:A,INDEX(Table1[NAMA BARANG "JOYKO"],MATCH(ROW()-2,Table1[1])))</f>
        <v>Whiteboard  WB-130</v>
      </c>
      <c r="D1974" s="2" t="str">
        <f t="shared" si="30"/>
        <v>C2:C1973</v>
      </c>
      <c r="E1974" s="2" t="str">
        <f ca="1">IF(_xlfn.IFNA(MATCH(Table1[[#This Row],[2]],INDIRECT(Table1[[#This Row],[3]]),0),0)=0,INDEX(Table1[NAMA BARANG "JOYKO"],MATCH(ROW()-2,Table1[1])),"")</f>
        <v/>
      </c>
      <c r="F1974" s="2" t="str">
        <f ca="1">IF(Table1[4]="","",COUNT(F$2:F1973)+1)</f>
        <v/>
      </c>
      <c r="G1974" s="2" t="str">
        <f ca="1">CELL("FORMAT",Table1[7])</f>
        <v>G</v>
      </c>
      <c r="H1974" s="2"/>
      <c r="I1974" s="2"/>
      <c r="J1974" s="2"/>
    </row>
    <row r="1975" spans="1:10" x14ac:dyDescent="0.25">
      <c r="A1975" s="2" t="str">
        <f>IF(OR(Sheet1!A1976=Table1[[#Headers],[NAMA BARANG "JOYKO"]],Sheet1!A1976=""),"",ROW(Sheet1!A1976))</f>
        <v/>
      </c>
      <c r="B1975" s="2" t="str">
        <f>IF(Table1[[#This Row],[NAMA BARANG "JOYKO"]]="","",COUNT(B$2:B1974)+1)</f>
        <v/>
      </c>
      <c r="C1975" s="2" t="str">
        <f>INDEX(Sheet1!A:A,INDEX(Table1[NAMA BARANG "JOYKO"],MATCH(ROW()-2,Table1[1])))</f>
        <v>Whiteboard  WB-130</v>
      </c>
      <c r="D1975" s="2" t="str">
        <f t="shared" si="30"/>
        <v>C2:C1974</v>
      </c>
      <c r="E1975" s="2" t="str">
        <f ca="1">IF(_xlfn.IFNA(MATCH(Table1[[#This Row],[2]],INDIRECT(Table1[[#This Row],[3]]),0),0)=0,INDEX(Table1[NAMA BARANG "JOYKO"],MATCH(ROW()-2,Table1[1])),"")</f>
        <v/>
      </c>
      <c r="F1975" s="2" t="str">
        <f ca="1">IF(Table1[4]="","",COUNT(F$2:F1974)+1)</f>
        <v/>
      </c>
      <c r="G1975" s="2" t="str">
        <f ca="1">CELL("FORMAT",Table1[7])</f>
        <v>G</v>
      </c>
      <c r="H1975" s="2"/>
      <c r="I1975" s="2"/>
      <c r="J1975" s="2"/>
    </row>
    <row r="1976" spans="1:10" x14ac:dyDescent="0.25">
      <c r="A1976" s="2" t="str">
        <f>IF(OR(Sheet1!A1977=Table1[[#Headers],[NAMA BARANG "JOYKO"]],Sheet1!A1977=""),"",ROW(Sheet1!A1977))</f>
        <v/>
      </c>
      <c r="B1976" s="2" t="str">
        <f>IF(Table1[[#This Row],[NAMA BARANG "JOYKO"]]="","",COUNT(B$2:B1975)+1)</f>
        <v/>
      </c>
      <c r="C1976" s="2" t="str">
        <f>INDEX(Sheet1!A:A,INDEX(Table1[NAMA BARANG "JOYKO"],MATCH(ROW()-2,Table1[1])))</f>
        <v>Whiteboard  WB-130</v>
      </c>
      <c r="D1976" s="2" t="str">
        <f t="shared" si="30"/>
        <v>C2:C1975</v>
      </c>
      <c r="E1976" s="2" t="str">
        <f ca="1">IF(_xlfn.IFNA(MATCH(Table1[[#This Row],[2]],INDIRECT(Table1[[#This Row],[3]]),0),0)=0,INDEX(Table1[NAMA BARANG "JOYKO"],MATCH(ROW()-2,Table1[1])),"")</f>
        <v/>
      </c>
      <c r="F1976" s="2" t="str">
        <f ca="1">IF(Table1[4]="","",COUNT(F$2:F1975)+1)</f>
        <v/>
      </c>
      <c r="G1976" s="2" t="str">
        <f ca="1">CELL("FORMAT",Table1[7])</f>
        <v>G</v>
      </c>
      <c r="H1976" s="2"/>
      <c r="I1976" s="2"/>
      <c r="J1976" s="2"/>
    </row>
    <row r="1977" spans="1:10" x14ac:dyDescent="0.25">
      <c r="A1977" s="2" t="str">
        <f>IF(OR(Sheet1!A1978=Table1[[#Headers],[NAMA BARANG "JOYKO"]],Sheet1!A1978=""),"",ROW(Sheet1!A1978))</f>
        <v/>
      </c>
      <c r="B1977" s="2" t="str">
        <f>IF(Table1[[#This Row],[NAMA BARANG "JOYKO"]]="","",COUNT(B$2:B1976)+1)</f>
        <v/>
      </c>
      <c r="C1977" s="2" t="str">
        <f>INDEX(Sheet1!A:A,INDEX(Table1[NAMA BARANG "JOYKO"],MATCH(ROW()-2,Table1[1])))</f>
        <v>Whiteboard  WB-130</v>
      </c>
      <c r="D1977" s="2" t="str">
        <f t="shared" si="30"/>
        <v>C2:C1976</v>
      </c>
      <c r="E1977" s="2" t="str">
        <f ca="1">IF(_xlfn.IFNA(MATCH(Table1[[#This Row],[2]],INDIRECT(Table1[[#This Row],[3]]),0),0)=0,INDEX(Table1[NAMA BARANG "JOYKO"],MATCH(ROW()-2,Table1[1])),"")</f>
        <v/>
      </c>
      <c r="F1977" s="2" t="str">
        <f ca="1">IF(Table1[4]="","",COUNT(F$2:F1976)+1)</f>
        <v/>
      </c>
      <c r="G1977" s="2" t="str">
        <f ca="1">CELL("FORMAT",Table1[7])</f>
        <v>G</v>
      </c>
      <c r="H1977" s="2"/>
      <c r="I1977" s="2"/>
      <c r="J1977" s="2"/>
    </row>
    <row r="1978" spans="1:10" x14ac:dyDescent="0.25">
      <c r="A1978" s="2" t="str">
        <f>IF(OR(Sheet1!A1979=Table1[[#Headers],[NAMA BARANG "JOYKO"]],Sheet1!A1979=""),"",ROW(Sheet1!A1979))</f>
        <v/>
      </c>
      <c r="B1978" s="2" t="str">
        <f>IF(Table1[[#This Row],[NAMA BARANG "JOYKO"]]="","",COUNT(B$2:B1977)+1)</f>
        <v/>
      </c>
      <c r="C1978" s="2" t="str">
        <f>INDEX(Sheet1!A:A,INDEX(Table1[NAMA BARANG "JOYKO"],MATCH(ROW()-2,Table1[1])))</f>
        <v>Whiteboard  WB-130</v>
      </c>
      <c r="D1978" s="2" t="str">
        <f t="shared" si="30"/>
        <v>C2:C1977</v>
      </c>
      <c r="E1978" s="2" t="str">
        <f ca="1">IF(_xlfn.IFNA(MATCH(Table1[[#This Row],[2]],INDIRECT(Table1[[#This Row],[3]]),0),0)=0,INDEX(Table1[NAMA BARANG "JOYKO"],MATCH(ROW()-2,Table1[1])),"")</f>
        <v/>
      </c>
      <c r="F1978" s="2" t="str">
        <f ca="1">IF(Table1[4]="","",COUNT(F$2:F1977)+1)</f>
        <v/>
      </c>
      <c r="G1978" s="2" t="str">
        <f ca="1">CELL("FORMAT",Table1[7])</f>
        <v>G</v>
      </c>
      <c r="H1978" s="2"/>
      <c r="I1978" s="2"/>
      <c r="J1978" s="2"/>
    </row>
    <row r="1979" spans="1:10" x14ac:dyDescent="0.25">
      <c r="A1979" s="2" t="str">
        <f>IF(OR(Sheet1!A1980=Table1[[#Headers],[NAMA BARANG "JOYKO"]],Sheet1!A1980=""),"",ROW(Sheet1!A1980))</f>
        <v/>
      </c>
      <c r="B1979" s="2" t="str">
        <f>IF(Table1[[#This Row],[NAMA BARANG "JOYKO"]]="","",COUNT(B$2:B1978)+1)</f>
        <v/>
      </c>
      <c r="C1979" s="2" t="str">
        <f>INDEX(Sheet1!A:A,INDEX(Table1[NAMA BARANG "JOYKO"],MATCH(ROW()-2,Table1[1])))</f>
        <v>Whiteboard  WB-130</v>
      </c>
      <c r="D1979" s="2" t="str">
        <f t="shared" si="30"/>
        <v>C2:C1978</v>
      </c>
      <c r="E1979" s="2" t="str">
        <f ca="1">IF(_xlfn.IFNA(MATCH(Table1[[#This Row],[2]],INDIRECT(Table1[[#This Row],[3]]),0),0)=0,INDEX(Table1[NAMA BARANG "JOYKO"],MATCH(ROW()-2,Table1[1])),"")</f>
        <v/>
      </c>
      <c r="F1979" s="2" t="str">
        <f ca="1">IF(Table1[4]="","",COUNT(F$2:F1978)+1)</f>
        <v/>
      </c>
      <c r="G1979" s="2" t="str">
        <f ca="1">CELL("FORMAT",Table1[7])</f>
        <v>G</v>
      </c>
      <c r="H1979" s="2"/>
      <c r="I1979" s="2"/>
      <c r="J1979" s="2"/>
    </row>
    <row r="1980" spans="1:10" x14ac:dyDescent="0.25">
      <c r="A1980" s="2" t="str">
        <f>IF(OR(Sheet1!A1981=Table1[[#Headers],[NAMA BARANG "JOYKO"]],Sheet1!A1981=""),"",ROW(Sheet1!A1981))</f>
        <v/>
      </c>
      <c r="B1980" s="2" t="str">
        <f>IF(Table1[[#This Row],[NAMA BARANG "JOYKO"]]="","",COUNT(B$2:B1979)+1)</f>
        <v/>
      </c>
      <c r="C1980" s="2" t="str">
        <f>INDEX(Sheet1!A:A,INDEX(Table1[NAMA BARANG "JOYKO"],MATCH(ROW()-2,Table1[1])))</f>
        <v>Whiteboard  WB-130</v>
      </c>
      <c r="D1980" s="2" t="str">
        <f t="shared" si="30"/>
        <v>C2:C1979</v>
      </c>
      <c r="E1980" s="2" t="str">
        <f ca="1">IF(_xlfn.IFNA(MATCH(Table1[[#This Row],[2]],INDIRECT(Table1[[#This Row],[3]]),0),0)=0,INDEX(Table1[NAMA BARANG "JOYKO"],MATCH(ROW()-2,Table1[1])),"")</f>
        <v/>
      </c>
      <c r="F1980" s="2" t="str">
        <f ca="1">IF(Table1[4]="","",COUNT(F$2:F1979)+1)</f>
        <v/>
      </c>
      <c r="G1980" s="2" t="str">
        <f ca="1">CELL("FORMAT",Table1[7])</f>
        <v>G</v>
      </c>
      <c r="H1980" s="2"/>
      <c r="I1980" s="2"/>
      <c r="J1980" s="2"/>
    </row>
    <row r="1981" spans="1:10" x14ac:dyDescent="0.25">
      <c r="A1981" s="2" t="str">
        <f>IF(OR(Sheet1!A1982=Table1[[#Headers],[NAMA BARANG "JOYKO"]],Sheet1!A1982=""),"",ROW(Sheet1!A1982))</f>
        <v/>
      </c>
      <c r="B1981" s="2" t="str">
        <f>IF(Table1[[#This Row],[NAMA BARANG "JOYKO"]]="","",COUNT(B$2:B1980)+1)</f>
        <v/>
      </c>
      <c r="C1981" s="2" t="str">
        <f>INDEX(Sheet1!A:A,INDEX(Table1[NAMA BARANG "JOYKO"],MATCH(ROW()-2,Table1[1])))</f>
        <v>Whiteboard  WB-130</v>
      </c>
      <c r="D1981" s="2" t="str">
        <f t="shared" si="30"/>
        <v>C2:C1980</v>
      </c>
      <c r="E1981" s="2" t="str">
        <f ca="1">IF(_xlfn.IFNA(MATCH(Table1[[#This Row],[2]],INDIRECT(Table1[[#This Row],[3]]),0),0)=0,INDEX(Table1[NAMA BARANG "JOYKO"],MATCH(ROW()-2,Table1[1])),"")</f>
        <v/>
      </c>
      <c r="F1981" s="2" t="str">
        <f ca="1">IF(Table1[4]="","",COUNT(F$2:F1980)+1)</f>
        <v/>
      </c>
      <c r="G1981" s="2" t="str">
        <f ca="1">CELL("FORMAT",Table1[7])</f>
        <v>G</v>
      </c>
      <c r="H1981" s="2"/>
      <c r="I1981" s="2"/>
      <c r="J1981" s="2"/>
    </row>
    <row r="1982" spans="1:10" x14ac:dyDescent="0.25">
      <c r="A1982" s="2" t="str">
        <f>IF(OR(Sheet1!A1983=Table1[[#Headers],[NAMA BARANG "JOYKO"]],Sheet1!A1983=""),"",ROW(Sheet1!A1983))</f>
        <v/>
      </c>
      <c r="B1982" s="2" t="str">
        <f>IF(Table1[[#This Row],[NAMA BARANG "JOYKO"]]="","",COUNT(B$2:B1981)+1)</f>
        <v/>
      </c>
      <c r="C1982" s="2" t="str">
        <f>INDEX(Sheet1!A:A,INDEX(Table1[NAMA BARANG "JOYKO"],MATCH(ROW()-2,Table1[1])))</f>
        <v>Whiteboard  WB-130</v>
      </c>
      <c r="D1982" s="2" t="str">
        <f t="shared" si="30"/>
        <v>C2:C1981</v>
      </c>
      <c r="E1982" s="2" t="str">
        <f ca="1">IF(_xlfn.IFNA(MATCH(Table1[[#This Row],[2]],INDIRECT(Table1[[#This Row],[3]]),0),0)=0,INDEX(Table1[NAMA BARANG "JOYKO"],MATCH(ROW()-2,Table1[1])),"")</f>
        <v/>
      </c>
      <c r="F1982" s="2" t="str">
        <f ca="1">IF(Table1[4]="","",COUNT(F$2:F1981)+1)</f>
        <v/>
      </c>
      <c r="G1982" s="2" t="str">
        <f ca="1">CELL("FORMAT",Table1[7])</f>
        <v>G</v>
      </c>
      <c r="H1982" s="2"/>
      <c r="I1982" s="2"/>
      <c r="J1982" s="2"/>
    </row>
    <row r="1983" spans="1:10" x14ac:dyDescent="0.25">
      <c r="A1983" s="2" t="str">
        <f>IF(OR(Sheet1!A1984=Table1[[#Headers],[NAMA BARANG "JOYKO"]],Sheet1!A1984=""),"",ROW(Sheet1!A1984))</f>
        <v/>
      </c>
      <c r="B1983" s="2" t="str">
        <f>IF(Table1[[#This Row],[NAMA BARANG "JOYKO"]]="","",COUNT(B$2:B1982)+1)</f>
        <v/>
      </c>
      <c r="C1983" s="2" t="str">
        <f>INDEX(Sheet1!A:A,INDEX(Table1[NAMA BARANG "JOYKO"],MATCH(ROW()-2,Table1[1])))</f>
        <v>Whiteboard  WB-130</v>
      </c>
      <c r="D1983" s="2" t="str">
        <f t="shared" si="30"/>
        <v>C2:C1982</v>
      </c>
      <c r="E1983" s="2" t="str">
        <f ca="1">IF(_xlfn.IFNA(MATCH(Table1[[#This Row],[2]],INDIRECT(Table1[[#This Row],[3]]),0),0)=0,INDEX(Table1[NAMA BARANG "JOYKO"],MATCH(ROW()-2,Table1[1])),"")</f>
        <v/>
      </c>
      <c r="F1983" s="2" t="str">
        <f ca="1">IF(Table1[4]="","",COUNT(F$2:F1982)+1)</f>
        <v/>
      </c>
      <c r="G1983" s="2" t="str">
        <f ca="1">CELL("FORMAT",Table1[7])</f>
        <v>G</v>
      </c>
      <c r="H1983" s="2"/>
      <c r="I1983" s="2"/>
      <c r="J1983" s="2"/>
    </row>
    <row r="1984" spans="1:10" x14ac:dyDescent="0.25">
      <c r="A1984" s="2" t="str">
        <f>IF(OR(Sheet1!A1985=Table1[[#Headers],[NAMA BARANG "JOYKO"]],Sheet1!A1985=""),"",ROW(Sheet1!A1985))</f>
        <v/>
      </c>
      <c r="B1984" s="2" t="str">
        <f>IF(Table1[[#This Row],[NAMA BARANG "JOYKO"]]="","",COUNT(B$2:B1983)+1)</f>
        <v/>
      </c>
      <c r="C1984" s="2" t="str">
        <f>INDEX(Sheet1!A:A,INDEX(Table1[NAMA BARANG "JOYKO"],MATCH(ROW()-2,Table1[1])))</f>
        <v>Whiteboard  WB-130</v>
      </c>
      <c r="D1984" s="2" t="str">
        <f t="shared" si="30"/>
        <v>C2:C1983</v>
      </c>
      <c r="E1984" s="2" t="str">
        <f ca="1">IF(_xlfn.IFNA(MATCH(Table1[[#This Row],[2]],INDIRECT(Table1[[#This Row],[3]]),0),0)=0,INDEX(Table1[NAMA BARANG "JOYKO"],MATCH(ROW()-2,Table1[1])),"")</f>
        <v/>
      </c>
      <c r="F1984" s="2" t="str">
        <f ca="1">IF(Table1[4]="","",COUNT(F$2:F1983)+1)</f>
        <v/>
      </c>
      <c r="G1984" s="2" t="str">
        <f ca="1">CELL("FORMAT",Table1[7])</f>
        <v>G</v>
      </c>
      <c r="H1984" s="2"/>
      <c r="I1984" s="2"/>
      <c r="J1984" s="2"/>
    </row>
    <row r="1985" spans="1:10" x14ac:dyDescent="0.25">
      <c r="A1985" s="2" t="str">
        <f>IF(OR(Sheet1!A1986=Table1[[#Headers],[NAMA BARANG "JOYKO"]],Sheet1!A1986=""),"",ROW(Sheet1!A1986))</f>
        <v/>
      </c>
      <c r="B1985" s="2" t="str">
        <f>IF(Table1[[#This Row],[NAMA BARANG "JOYKO"]]="","",COUNT(B$2:B1984)+1)</f>
        <v/>
      </c>
      <c r="C1985" s="2" t="str">
        <f>INDEX(Sheet1!A:A,INDEX(Table1[NAMA BARANG "JOYKO"],MATCH(ROW()-2,Table1[1])))</f>
        <v>Whiteboard  WB-130</v>
      </c>
      <c r="D1985" s="2" t="str">
        <f t="shared" si="30"/>
        <v>C2:C1984</v>
      </c>
      <c r="E1985" s="2" t="str">
        <f ca="1">IF(_xlfn.IFNA(MATCH(Table1[[#This Row],[2]],INDIRECT(Table1[[#This Row],[3]]),0),0)=0,INDEX(Table1[NAMA BARANG "JOYKO"],MATCH(ROW()-2,Table1[1])),"")</f>
        <v/>
      </c>
      <c r="F1985" s="2" t="str">
        <f ca="1">IF(Table1[4]="","",COUNT(F$2:F1984)+1)</f>
        <v/>
      </c>
      <c r="G1985" s="2" t="str">
        <f ca="1">CELL("FORMAT",Table1[7])</f>
        <v>G</v>
      </c>
      <c r="H1985" s="2"/>
      <c r="I1985" s="2"/>
      <c r="J1985" s="2"/>
    </row>
    <row r="1986" spans="1:10" x14ac:dyDescent="0.25">
      <c r="A1986" s="2" t="str">
        <f>IF(OR(Sheet1!A1987=Table1[[#Headers],[NAMA BARANG "JOYKO"]],Sheet1!A1987=""),"",ROW(Sheet1!A1987))</f>
        <v/>
      </c>
      <c r="B1986" s="2" t="str">
        <f>IF(Table1[[#This Row],[NAMA BARANG "JOYKO"]]="","",COUNT(B$2:B1985)+1)</f>
        <v/>
      </c>
      <c r="C1986" s="2" t="str">
        <f>INDEX(Sheet1!A:A,INDEX(Table1[NAMA BARANG "JOYKO"],MATCH(ROW()-2,Table1[1])))</f>
        <v>Whiteboard  WB-130</v>
      </c>
      <c r="D1986" s="2" t="str">
        <f t="shared" si="30"/>
        <v>C2:C1985</v>
      </c>
      <c r="E1986" s="2" t="str">
        <f ca="1">IF(_xlfn.IFNA(MATCH(Table1[[#This Row],[2]],INDIRECT(Table1[[#This Row],[3]]),0),0)=0,INDEX(Table1[NAMA BARANG "JOYKO"],MATCH(ROW()-2,Table1[1])),"")</f>
        <v/>
      </c>
      <c r="F1986" s="2" t="str">
        <f ca="1">IF(Table1[4]="","",COUNT(F$2:F1985)+1)</f>
        <v/>
      </c>
      <c r="G1986" s="2" t="str">
        <f ca="1">CELL("FORMAT",Table1[7])</f>
        <v>G</v>
      </c>
      <c r="H1986" s="2"/>
      <c r="I1986" s="2"/>
      <c r="J1986" s="2"/>
    </row>
    <row r="1987" spans="1:10" x14ac:dyDescent="0.25">
      <c r="A1987" s="2" t="str">
        <f>IF(OR(Sheet1!A1988=Table1[[#Headers],[NAMA BARANG "JOYKO"]],Sheet1!A1988=""),"",ROW(Sheet1!A1988))</f>
        <v/>
      </c>
      <c r="B1987" s="2" t="str">
        <f>IF(Table1[[#This Row],[NAMA BARANG "JOYKO"]]="","",COUNT(B$2:B1986)+1)</f>
        <v/>
      </c>
      <c r="C1987" s="2" t="str">
        <f>INDEX(Sheet1!A:A,INDEX(Table1[NAMA BARANG "JOYKO"],MATCH(ROW()-2,Table1[1])))</f>
        <v>Whiteboard  WB-130</v>
      </c>
      <c r="D1987" s="2" t="str">
        <f t="shared" ref="D1987:D1999" si="31">"C"&amp;2&amp;":C"&amp;ROW()-1</f>
        <v>C2:C1986</v>
      </c>
      <c r="E1987" s="2" t="str">
        <f ca="1">IF(_xlfn.IFNA(MATCH(Table1[[#This Row],[2]],INDIRECT(Table1[[#This Row],[3]]),0),0)=0,INDEX(Table1[NAMA BARANG "JOYKO"],MATCH(ROW()-2,Table1[1])),"")</f>
        <v/>
      </c>
      <c r="F1987" s="2" t="str">
        <f ca="1">IF(Table1[4]="","",COUNT(F$2:F1986)+1)</f>
        <v/>
      </c>
      <c r="G1987" s="2" t="str">
        <f ca="1">CELL("FORMAT",Table1[7])</f>
        <v>G</v>
      </c>
      <c r="H1987" s="2"/>
      <c r="I1987" s="2"/>
      <c r="J1987" s="2"/>
    </row>
    <row r="1988" spans="1:10" x14ac:dyDescent="0.25">
      <c r="A1988" s="2" t="str">
        <f>IF(OR(Sheet1!A1989=Table1[[#Headers],[NAMA BARANG "JOYKO"]],Sheet1!A1989=""),"",ROW(Sheet1!A1989))</f>
        <v/>
      </c>
      <c r="B1988" s="2" t="str">
        <f>IF(Table1[[#This Row],[NAMA BARANG "JOYKO"]]="","",COUNT(B$2:B1987)+1)</f>
        <v/>
      </c>
      <c r="C1988" s="2" t="str">
        <f>INDEX(Sheet1!A:A,INDEX(Table1[NAMA BARANG "JOYKO"],MATCH(ROW()-2,Table1[1])))</f>
        <v>Whiteboard  WB-130</v>
      </c>
      <c r="D1988" s="2" t="str">
        <f t="shared" si="31"/>
        <v>C2:C1987</v>
      </c>
      <c r="E1988" s="2" t="str">
        <f ca="1">IF(_xlfn.IFNA(MATCH(Table1[[#This Row],[2]],INDIRECT(Table1[[#This Row],[3]]),0),0)=0,INDEX(Table1[NAMA BARANG "JOYKO"],MATCH(ROW()-2,Table1[1])),"")</f>
        <v/>
      </c>
      <c r="F1988" s="2" t="str">
        <f ca="1">IF(Table1[4]="","",COUNT(F$2:F1987)+1)</f>
        <v/>
      </c>
      <c r="G1988" s="2" t="str">
        <f ca="1">CELL("FORMAT",Table1[7])</f>
        <v>G</v>
      </c>
      <c r="H1988" s="2"/>
      <c r="I1988" s="2"/>
      <c r="J1988" s="2"/>
    </row>
    <row r="1989" spans="1:10" x14ac:dyDescent="0.25">
      <c r="A1989" s="2" t="str">
        <f>IF(OR(Sheet1!A1990=Table1[[#Headers],[NAMA BARANG "JOYKO"]],Sheet1!A1990=""),"",ROW(Sheet1!A1990))</f>
        <v/>
      </c>
      <c r="B1989" s="2" t="str">
        <f>IF(Table1[[#This Row],[NAMA BARANG "JOYKO"]]="","",COUNT(B$2:B1988)+1)</f>
        <v/>
      </c>
      <c r="C1989" s="2" t="str">
        <f>INDEX(Sheet1!A:A,INDEX(Table1[NAMA BARANG "JOYKO"],MATCH(ROW()-2,Table1[1])))</f>
        <v>Whiteboard  WB-130</v>
      </c>
      <c r="D1989" s="2" t="str">
        <f t="shared" si="31"/>
        <v>C2:C1988</v>
      </c>
      <c r="E1989" s="2" t="str">
        <f ca="1">IF(_xlfn.IFNA(MATCH(Table1[[#This Row],[2]],INDIRECT(Table1[[#This Row],[3]]),0),0)=0,INDEX(Table1[NAMA BARANG "JOYKO"],MATCH(ROW()-2,Table1[1])),"")</f>
        <v/>
      </c>
      <c r="F1989" s="2" t="str">
        <f ca="1">IF(Table1[4]="","",COUNT(F$2:F1988)+1)</f>
        <v/>
      </c>
      <c r="G1989" s="2" t="str">
        <f ca="1">CELL("FORMAT",Table1[7])</f>
        <v>G</v>
      </c>
      <c r="H1989" s="2"/>
      <c r="I1989" s="2"/>
      <c r="J1989" s="2"/>
    </row>
    <row r="1990" spans="1:10" x14ac:dyDescent="0.25">
      <c r="A1990" s="2" t="str">
        <f>IF(OR(Sheet1!A1991=Table1[[#Headers],[NAMA BARANG "JOYKO"]],Sheet1!A1991=""),"",ROW(Sheet1!A1991))</f>
        <v/>
      </c>
      <c r="B1990" s="2" t="str">
        <f>IF(Table1[[#This Row],[NAMA BARANG "JOYKO"]]="","",COUNT(B$2:B1989)+1)</f>
        <v/>
      </c>
      <c r="C1990" s="2" t="str">
        <f>INDEX(Sheet1!A:A,INDEX(Table1[NAMA BARANG "JOYKO"],MATCH(ROW()-2,Table1[1])))</f>
        <v>Whiteboard  WB-130</v>
      </c>
      <c r="D1990" s="2" t="str">
        <f t="shared" si="31"/>
        <v>C2:C1989</v>
      </c>
      <c r="E1990" s="2" t="str">
        <f ca="1">IF(_xlfn.IFNA(MATCH(Table1[[#This Row],[2]],INDIRECT(Table1[[#This Row],[3]]),0),0)=0,INDEX(Table1[NAMA BARANG "JOYKO"],MATCH(ROW()-2,Table1[1])),"")</f>
        <v/>
      </c>
      <c r="F1990" s="2" t="str">
        <f ca="1">IF(Table1[4]="","",COUNT(F$2:F1989)+1)</f>
        <v/>
      </c>
      <c r="G1990" s="2" t="str">
        <f ca="1">CELL("FORMAT",Table1[7])</f>
        <v>G</v>
      </c>
      <c r="H1990" s="2"/>
      <c r="I1990" s="2"/>
      <c r="J1990" s="2"/>
    </row>
    <row r="1991" spans="1:10" x14ac:dyDescent="0.25">
      <c r="A1991" s="2" t="str">
        <f>IF(OR(Sheet1!A1992=Table1[[#Headers],[NAMA BARANG "JOYKO"]],Sheet1!A1992=""),"",ROW(Sheet1!A1992))</f>
        <v/>
      </c>
      <c r="B1991" s="2" t="str">
        <f>IF(Table1[[#This Row],[NAMA BARANG "JOYKO"]]="","",COUNT(B$2:B1990)+1)</f>
        <v/>
      </c>
      <c r="C1991" s="2" t="str">
        <f>INDEX(Sheet1!A:A,INDEX(Table1[NAMA BARANG "JOYKO"],MATCH(ROW()-2,Table1[1])))</f>
        <v>Whiteboard  WB-130</v>
      </c>
      <c r="D1991" s="2" t="str">
        <f t="shared" si="31"/>
        <v>C2:C1990</v>
      </c>
      <c r="E1991" s="2" t="str">
        <f ca="1">IF(_xlfn.IFNA(MATCH(Table1[[#This Row],[2]],INDIRECT(Table1[[#This Row],[3]]),0),0)=0,INDEX(Table1[NAMA BARANG "JOYKO"],MATCH(ROW()-2,Table1[1])),"")</f>
        <v/>
      </c>
      <c r="F1991" s="2" t="str">
        <f ca="1">IF(Table1[4]="","",COUNT(F$2:F1990)+1)</f>
        <v/>
      </c>
      <c r="G1991" s="2" t="str">
        <f ca="1">CELL("FORMAT",Table1[7])</f>
        <v>G</v>
      </c>
      <c r="H1991" s="2"/>
      <c r="I1991" s="2"/>
      <c r="J1991" s="2"/>
    </row>
    <row r="1992" spans="1:10" x14ac:dyDescent="0.25">
      <c r="A1992" s="2" t="str">
        <f>IF(OR(Sheet1!A1993=Table1[[#Headers],[NAMA BARANG "JOYKO"]],Sheet1!A1993=""),"",ROW(Sheet1!A1993))</f>
        <v/>
      </c>
      <c r="B1992" s="2" t="str">
        <f>IF(Table1[[#This Row],[NAMA BARANG "JOYKO"]]="","",COUNT(B$2:B1991)+1)</f>
        <v/>
      </c>
      <c r="C1992" s="2" t="str">
        <f>INDEX(Sheet1!A:A,INDEX(Table1[NAMA BARANG "JOYKO"],MATCH(ROW()-2,Table1[1])))</f>
        <v>Whiteboard  WB-130</v>
      </c>
      <c r="D1992" s="2" t="str">
        <f t="shared" si="31"/>
        <v>C2:C1991</v>
      </c>
      <c r="E1992" s="2" t="str">
        <f ca="1">IF(_xlfn.IFNA(MATCH(Table1[[#This Row],[2]],INDIRECT(Table1[[#This Row],[3]]),0),0)=0,INDEX(Table1[NAMA BARANG "JOYKO"],MATCH(ROW()-2,Table1[1])),"")</f>
        <v/>
      </c>
      <c r="F1992" s="2" t="str">
        <f ca="1">IF(Table1[4]="","",COUNT(F$2:F1991)+1)</f>
        <v/>
      </c>
      <c r="G1992" s="2" t="str">
        <f ca="1">CELL("FORMAT",Table1[7])</f>
        <v>G</v>
      </c>
      <c r="H1992" s="2"/>
      <c r="I1992" s="2"/>
      <c r="J1992" s="2"/>
    </row>
    <row r="1993" spans="1:10" x14ac:dyDescent="0.25">
      <c r="A1993" s="2" t="str">
        <f>IF(OR(Sheet1!A1994=Table1[[#Headers],[NAMA BARANG "JOYKO"]],Sheet1!A1994=""),"",ROW(Sheet1!A1994))</f>
        <v/>
      </c>
      <c r="B1993" s="2" t="str">
        <f>IF(Table1[[#This Row],[NAMA BARANG "JOYKO"]]="","",COUNT(B$2:B1992)+1)</f>
        <v/>
      </c>
      <c r="C1993" s="2" t="str">
        <f>INDEX(Sheet1!A:A,INDEX(Table1[NAMA BARANG "JOYKO"],MATCH(ROW()-2,Table1[1])))</f>
        <v>Whiteboard  WB-130</v>
      </c>
      <c r="D1993" s="2" t="str">
        <f t="shared" si="31"/>
        <v>C2:C1992</v>
      </c>
      <c r="E1993" s="2" t="str">
        <f ca="1">IF(_xlfn.IFNA(MATCH(Table1[[#This Row],[2]],INDIRECT(Table1[[#This Row],[3]]),0),0)=0,INDEX(Table1[NAMA BARANG "JOYKO"],MATCH(ROW()-2,Table1[1])),"")</f>
        <v/>
      </c>
      <c r="F1993" s="2" t="str">
        <f ca="1">IF(Table1[4]="","",COUNT(F$2:F1992)+1)</f>
        <v/>
      </c>
      <c r="G1993" s="2" t="str">
        <f ca="1">CELL("FORMAT",Table1[7])</f>
        <v>G</v>
      </c>
      <c r="H1993" s="2"/>
      <c r="I1993" s="2"/>
      <c r="J1993" s="2"/>
    </row>
    <row r="1994" spans="1:10" x14ac:dyDescent="0.25">
      <c r="A1994" s="2" t="str">
        <f>IF(OR(Sheet1!A1995=Table1[[#Headers],[NAMA BARANG "JOYKO"]],Sheet1!A1995=""),"",ROW(Sheet1!A1995))</f>
        <v/>
      </c>
      <c r="B1994" s="2" t="str">
        <f>IF(Table1[[#This Row],[NAMA BARANG "JOYKO"]]="","",COUNT(B$2:B1993)+1)</f>
        <v/>
      </c>
      <c r="C1994" s="2" t="str">
        <f>INDEX(Sheet1!A:A,INDEX(Table1[NAMA BARANG "JOYKO"],MATCH(ROW()-2,Table1[1])))</f>
        <v>Whiteboard  WB-130</v>
      </c>
      <c r="D1994" s="2" t="str">
        <f t="shared" si="31"/>
        <v>C2:C1993</v>
      </c>
      <c r="E1994" s="2" t="str">
        <f ca="1">IF(_xlfn.IFNA(MATCH(Table1[[#This Row],[2]],INDIRECT(Table1[[#This Row],[3]]),0),0)=0,INDEX(Table1[NAMA BARANG "JOYKO"],MATCH(ROW()-2,Table1[1])),"")</f>
        <v/>
      </c>
      <c r="F1994" s="2" t="str">
        <f ca="1">IF(Table1[4]="","",COUNT(F$2:F1993)+1)</f>
        <v/>
      </c>
      <c r="G1994" s="2" t="str">
        <f ca="1">CELL("FORMAT",Table1[7])</f>
        <v>G</v>
      </c>
      <c r="H1994" s="2"/>
      <c r="I1994" s="2"/>
      <c r="J1994" s="2"/>
    </row>
    <row r="1995" spans="1:10" x14ac:dyDescent="0.25">
      <c r="A1995" s="2" t="str">
        <f>IF(OR(Sheet1!A1996=Table1[[#Headers],[NAMA BARANG "JOYKO"]],Sheet1!A1996=""),"",ROW(Sheet1!A1996))</f>
        <v/>
      </c>
      <c r="B1995" s="2" t="str">
        <f>IF(Table1[[#This Row],[NAMA BARANG "JOYKO"]]="","",COUNT(B$2:B1994)+1)</f>
        <v/>
      </c>
      <c r="C1995" s="2" t="str">
        <f>INDEX(Sheet1!A:A,INDEX(Table1[NAMA BARANG "JOYKO"],MATCH(ROW()-2,Table1[1])))</f>
        <v>Whiteboard  WB-130</v>
      </c>
      <c r="D1995" s="2" t="str">
        <f t="shared" si="31"/>
        <v>C2:C1994</v>
      </c>
      <c r="E1995" s="2" t="str">
        <f ca="1">IF(_xlfn.IFNA(MATCH(Table1[[#This Row],[2]],INDIRECT(Table1[[#This Row],[3]]),0),0)=0,INDEX(Table1[NAMA BARANG "JOYKO"],MATCH(ROW()-2,Table1[1])),"")</f>
        <v/>
      </c>
      <c r="F1995" s="2" t="str">
        <f ca="1">IF(Table1[4]="","",COUNT(F$2:F1994)+1)</f>
        <v/>
      </c>
      <c r="G1995" s="2" t="str">
        <f ca="1">CELL("FORMAT",Table1[7])</f>
        <v>G</v>
      </c>
      <c r="H1995" s="2"/>
      <c r="I1995" s="2"/>
      <c r="J1995" s="2"/>
    </row>
    <row r="1996" spans="1:10" x14ac:dyDescent="0.25">
      <c r="A1996" s="2" t="str">
        <f>IF(OR(Sheet1!A1997=Table1[[#Headers],[NAMA BARANG "JOYKO"]],Sheet1!A1997=""),"",ROW(Sheet1!A1997))</f>
        <v/>
      </c>
      <c r="B1996" s="2" t="str">
        <f>IF(Table1[[#This Row],[NAMA BARANG "JOYKO"]]="","",COUNT(B$2:B1995)+1)</f>
        <v/>
      </c>
      <c r="C1996" s="2" t="str">
        <f>INDEX(Sheet1!A:A,INDEX(Table1[NAMA BARANG "JOYKO"],MATCH(ROW()-2,Table1[1])))</f>
        <v>Whiteboard  WB-130</v>
      </c>
      <c r="D1996" s="2" t="str">
        <f t="shared" si="31"/>
        <v>C2:C1995</v>
      </c>
      <c r="E1996" s="2" t="str">
        <f ca="1">IF(_xlfn.IFNA(MATCH(Table1[[#This Row],[2]],INDIRECT(Table1[[#This Row],[3]]),0),0)=0,INDEX(Table1[NAMA BARANG "JOYKO"],MATCH(ROW()-2,Table1[1])),"")</f>
        <v/>
      </c>
      <c r="F1996" s="2" t="str">
        <f ca="1">IF(Table1[4]="","",COUNT(F$2:F1995)+1)</f>
        <v/>
      </c>
      <c r="G1996" s="2" t="str">
        <f ca="1">CELL("FORMAT",Table1[7])</f>
        <v>G</v>
      </c>
      <c r="H1996" s="2"/>
      <c r="I1996" s="2"/>
      <c r="J1996" s="2"/>
    </row>
    <row r="1997" spans="1:10" x14ac:dyDescent="0.25">
      <c r="A1997" s="2" t="str">
        <f>IF(OR(Sheet1!A1998=Table1[[#Headers],[NAMA BARANG "JOYKO"]],Sheet1!A1998=""),"",ROW(Sheet1!A1998))</f>
        <v/>
      </c>
      <c r="B1997" s="2" t="str">
        <f>IF(Table1[[#This Row],[NAMA BARANG "JOYKO"]]="","",COUNT(B$2:B1996)+1)</f>
        <v/>
      </c>
      <c r="C1997" s="2" t="str">
        <f>INDEX(Sheet1!A:A,INDEX(Table1[NAMA BARANG "JOYKO"],MATCH(ROW()-2,Table1[1])))</f>
        <v>Whiteboard  WB-130</v>
      </c>
      <c r="D1997" s="2" t="str">
        <f t="shared" si="31"/>
        <v>C2:C1996</v>
      </c>
      <c r="E1997" s="2" t="str">
        <f ca="1">IF(_xlfn.IFNA(MATCH(Table1[[#This Row],[2]],INDIRECT(Table1[[#This Row],[3]]),0),0)=0,INDEX(Table1[NAMA BARANG "JOYKO"],MATCH(ROW()-2,Table1[1])),"")</f>
        <v/>
      </c>
      <c r="F1997" s="2" t="str">
        <f ca="1">IF(Table1[4]="","",COUNT(F$2:F1996)+1)</f>
        <v/>
      </c>
      <c r="G1997" s="2" t="str">
        <f ca="1">CELL("FORMAT",Table1[7])</f>
        <v>G</v>
      </c>
      <c r="H1997" s="2"/>
      <c r="I1997" s="2"/>
      <c r="J1997" s="2"/>
    </row>
    <row r="1998" spans="1:10" x14ac:dyDescent="0.25">
      <c r="A1998" s="2" t="str">
        <f>IF(OR(Sheet1!A1999=Table1[[#Headers],[NAMA BARANG "JOYKO"]],Sheet1!A1999=""),"",ROW(Sheet1!A1999))</f>
        <v/>
      </c>
      <c r="B1998" s="2" t="str">
        <f>IF(Table1[[#This Row],[NAMA BARANG "JOYKO"]]="","",COUNT(B$2:B1997)+1)</f>
        <v/>
      </c>
      <c r="C1998" s="2" t="str">
        <f>INDEX(Sheet1!A:A,INDEX(Table1[NAMA BARANG "JOYKO"],MATCH(ROW()-2,Table1[1])))</f>
        <v>Whiteboard  WB-130</v>
      </c>
      <c r="D1998" s="2" t="str">
        <f t="shared" si="31"/>
        <v>C2:C1997</v>
      </c>
      <c r="E1998" s="2" t="str">
        <f ca="1">IF(_xlfn.IFNA(MATCH(Table1[[#This Row],[2]],INDIRECT(Table1[[#This Row],[3]]),0),0)=0,INDEX(Table1[NAMA BARANG "JOYKO"],MATCH(ROW()-2,Table1[1])),"")</f>
        <v/>
      </c>
      <c r="F1998" s="2" t="str">
        <f ca="1">IF(Table1[4]="","",COUNT(F$2:F1997)+1)</f>
        <v/>
      </c>
      <c r="G1998" s="2" t="str">
        <f ca="1">CELL("FORMAT",Table1[7])</f>
        <v>G</v>
      </c>
      <c r="H1998" s="2"/>
      <c r="I1998" s="2"/>
      <c r="J1998" s="2"/>
    </row>
    <row r="1999" spans="1:10" x14ac:dyDescent="0.25">
      <c r="A1999" s="2" t="str">
        <f>IF(OR(Sheet1!A2000=Table1[[#Headers],[NAMA BARANG "JOYKO"]],Sheet1!A2000=""),"",ROW(Sheet1!A2000))</f>
        <v/>
      </c>
      <c r="B1999" s="2" t="str">
        <f>IF(Table1[[#This Row],[NAMA BARANG "JOYKO"]]="","",COUNT(B$2:B1998)+1)</f>
        <v/>
      </c>
      <c r="C1999" s="2" t="str">
        <f>INDEX(Sheet1!A:A,INDEX(Table1[NAMA BARANG "JOYKO"],MATCH(ROW()-2,Table1[1])))</f>
        <v>Whiteboard  WB-130</v>
      </c>
      <c r="D1999" s="2" t="str">
        <f t="shared" si="31"/>
        <v>C2:C1998</v>
      </c>
      <c r="E1999" s="2" t="str">
        <f ca="1">IF(_xlfn.IFNA(MATCH(Table1[[#This Row],[2]],INDIRECT(Table1[[#This Row],[3]]),0),0)=0,INDEX(Table1[NAMA BARANG "JOYKO"],MATCH(ROW()-2,Table1[1])),"")</f>
        <v/>
      </c>
      <c r="F1999" s="2" t="str">
        <f ca="1">IF(Table1[4]="","",COUNT(F$2:F1998)+1)</f>
        <v/>
      </c>
      <c r="G1999" s="2" t="str">
        <f ca="1">CELL("FORMAT",Table1[7])</f>
        <v>G</v>
      </c>
      <c r="H1999" s="2"/>
      <c r="I1999" s="2"/>
      <c r="J1999" s="2"/>
    </row>
  </sheetData>
  <pageMargins left="0.7" right="0.7" top="0.75" bottom="0.75" header="0.3" footer="0.3"/>
  <pageSetup paperSize="14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2"/>
  <sheetViews>
    <sheetView view="pageLayout" topLeftCell="A1629" zoomScale="85" zoomScaleNormal="100" zoomScalePageLayoutView="85" workbookViewId="0">
      <selection activeCell="C1645" sqref="C1645"/>
    </sheetView>
  </sheetViews>
  <sheetFormatPr defaultRowHeight="15" x14ac:dyDescent="0.25"/>
  <cols>
    <col min="1" max="1" width="47.28515625" style="5" customWidth="1"/>
    <col min="2" max="2" width="26.42578125" style="5" customWidth="1"/>
    <col min="3" max="3" width="10.5703125" style="84" customWidth="1"/>
    <col min="4" max="4" width="4.7109375" style="5" customWidth="1"/>
    <col min="5" max="5" width="4.85546875" style="5" customWidth="1"/>
  </cols>
  <sheetData>
    <row r="1" spans="1:5" ht="15.75" thickBot="1" x14ac:dyDescent="0.3">
      <c r="A1" s="6"/>
      <c r="B1" s="6"/>
      <c r="C1" s="6"/>
      <c r="D1" s="7"/>
      <c r="E1" s="8">
        <v>44930</v>
      </c>
    </row>
    <row r="2" spans="1:5" ht="15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</row>
    <row r="3" spans="1:5" x14ac:dyDescent="0.25">
      <c r="A3" s="3" t="s">
        <v>5</v>
      </c>
      <c r="B3" s="5" t="s">
        <v>611</v>
      </c>
      <c r="C3" s="4" t="s">
        <v>611</v>
      </c>
      <c r="D3" s="5" t="s">
        <v>611</v>
      </c>
      <c r="E3" s="5" t="s">
        <v>611</v>
      </c>
    </row>
    <row r="4" spans="1:5" x14ac:dyDescent="0.25">
      <c r="A4" s="5" t="s">
        <v>6</v>
      </c>
      <c r="B4" s="5" t="s">
        <v>7</v>
      </c>
      <c r="C4" s="4">
        <v>3000</v>
      </c>
      <c r="D4" s="5" t="s">
        <v>8</v>
      </c>
      <c r="E4" s="5" t="s">
        <v>9</v>
      </c>
    </row>
    <row r="5" spans="1:5" x14ac:dyDescent="0.25">
      <c r="A5" s="5" t="s">
        <v>10</v>
      </c>
      <c r="B5" s="5" t="s">
        <v>11</v>
      </c>
      <c r="C5" s="4">
        <v>2800</v>
      </c>
      <c r="D5" s="5" t="s">
        <v>8</v>
      </c>
      <c r="E5" s="5" t="s">
        <v>9</v>
      </c>
    </row>
    <row r="6" spans="1:5" x14ac:dyDescent="0.25">
      <c r="A6" s="5" t="s">
        <v>1812</v>
      </c>
      <c r="B6" s="5" t="s">
        <v>23</v>
      </c>
      <c r="C6" s="4">
        <v>3000</v>
      </c>
      <c r="D6" s="5" t="s">
        <v>8</v>
      </c>
      <c r="E6" s="5" t="s">
        <v>9</v>
      </c>
    </row>
    <row r="7" spans="1:5" x14ac:dyDescent="0.25">
      <c r="A7" s="5" t="s">
        <v>1813</v>
      </c>
      <c r="B7" s="5" t="s">
        <v>23</v>
      </c>
      <c r="C7" s="4">
        <v>3100</v>
      </c>
      <c r="D7" s="5" t="s">
        <v>8</v>
      </c>
      <c r="E7" s="5" t="s">
        <v>9</v>
      </c>
    </row>
    <row r="8" spans="1:5" x14ac:dyDescent="0.25">
      <c r="A8" s="5" t="s">
        <v>12</v>
      </c>
      <c r="B8" s="5" t="s">
        <v>13</v>
      </c>
      <c r="C8" s="4">
        <v>17600</v>
      </c>
      <c r="D8" s="5" t="s">
        <v>8</v>
      </c>
      <c r="E8" s="5" t="s">
        <v>9</v>
      </c>
    </row>
    <row r="9" spans="1:5" x14ac:dyDescent="0.25">
      <c r="A9" s="5" t="s">
        <v>2090</v>
      </c>
      <c r="B9" s="5" t="s">
        <v>14</v>
      </c>
      <c r="C9" s="4">
        <v>23000</v>
      </c>
      <c r="D9" s="5" t="s">
        <v>8</v>
      </c>
      <c r="E9" s="5" t="s">
        <v>9</v>
      </c>
    </row>
    <row r="10" spans="1:5" x14ac:dyDescent="0.25">
      <c r="A10" s="5" t="s">
        <v>15</v>
      </c>
      <c r="B10" s="5" t="s">
        <v>14</v>
      </c>
      <c r="C10" s="4">
        <v>30500</v>
      </c>
      <c r="D10" s="5" t="s">
        <v>8</v>
      </c>
      <c r="E10" s="5" t="s">
        <v>9</v>
      </c>
    </row>
    <row r="11" spans="1:5" x14ac:dyDescent="0.25">
      <c r="A11" s="5" t="s">
        <v>16</v>
      </c>
      <c r="B11" s="5" t="s">
        <v>14</v>
      </c>
      <c r="C11" s="4">
        <v>43500</v>
      </c>
      <c r="D11" s="5" t="s">
        <v>8</v>
      </c>
      <c r="E11" s="5" t="s">
        <v>9</v>
      </c>
    </row>
    <row r="12" spans="1:5" x14ac:dyDescent="0.25">
      <c r="A12" s="5" t="s">
        <v>17</v>
      </c>
      <c r="B12" s="5" t="s">
        <v>18</v>
      </c>
      <c r="C12" s="4">
        <v>4300</v>
      </c>
      <c r="D12" s="5" t="s">
        <v>8</v>
      </c>
      <c r="E12" s="5" t="s">
        <v>9</v>
      </c>
    </row>
    <row r="13" spans="1:5" x14ac:dyDescent="0.25">
      <c r="A13" s="5" t="s">
        <v>19</v>
      </c>
      <c r="B13" s="5" t="s">
        <v>20</v>
      </c>
      <c r="C13" s="4">
        <v>5150</v>
      </c>
      <c r="D13" s="5" t="s">
        <v>8</v>
      </c>
      <c r="E13" s="5" t="s">
        <v>9</v>
      </c>
    </row>
    <row r="14" spans="1:5" x14ac:dyDescent="0.25">
      <c r="A14" s="5" t="s">
        <v>21</v>
      </c>
      <c r="B14" s="5" t="s">
        <v>20</v>
      </c>
      <c r="C14" s="4">
        <v>5850</v>
      </c>
      <c r="D14" s="5" t="s">
        <v>8</v>
      </c>
      <c r="E14" s="5" t="s">
        <v>9</v>
      </c>
    </row>
    <row r="15" spans="1:5" x14ac:dyDescent="0.25">
      <c r="A15" s="5" t="s">
        <v>22</v>
      </c>
      <c r="B15" s="5" t="s">
        <v>23</v>
      </c>
      <c r="C15" s="4">
        <v>6950</v>
      </c>
      <c r="D15" s="5" t="s">
        <v>8</v>
      </c>
      <c r="E15" s="5" t="s">
        <v>9</v>
      </c>
    </row>
    <row r="16" spans="1:5" x14ac:dyDescent="0.25">
      <c r="A16" s="5" t="s">
        <v>24</v>
      </c>
      <c r="B16" s="5" t="s">
        <v>25</v>
      </c>
      <c r="C16" s="4">
        <v>8700</v>
      </c>
      <c r="D16" s="5" t="s">
        <v>8</v>
      </c>
      <c r="E16" s="5" t="s">
        <v>9</v>
      </c>
    </row>
    <row r="17" spans="1:5" x14ac:dyDescent="0.25">
      <c r="A17" s="5" t="s">
        <v>26</v>
      </c>
      <c r="B17" s="5" t="s">
        <v>18</v>
      </c>
      <c r="C17" s="4">
        <v>3300</v>
      </c>
      <c r="D17" s="5" t="s">
        <v>8</v>
      </c>
      <c r="E17" s="5" t="s">
        <v>9</v>
      </c>
    </row>
    <row r="18" spans="1:5" x14ac:dyDescent="0.25">
      <c r="A18" s="5" t="s">
        <v>27</v>
      </c>
      <c r="B18" s="5" t="s">
        <v>20</v>
      </c>
      <c r="C18" s="4">
        <v>3950</v>
      </c>
      <c r="D18" s="5" t="s">
        <v>8</v>
      </c>
      <c r="E18" s="5" t="s">
        <v>9</v>
      </c>
    </row>
    <row r="19" spans="1:5" x14ac:dyDescent="0.25">
      <c r="A19" s="5" t="s">
        <v>28</v>
      </c>
      <c r="B19" s="5" t="s">
        <v>20</v>
      </c>
      <c r="C19" s="4">
        <v>4650</v>
      </c>
      <c r="D19" s="5" t="s">
        <v>8</v>
      </c>
      <c r="E19" s="5" t="s">
        <v>9</v>
      </c>
    </row>
    <row r="20" spans="1:5" x14ac:dyDescent="0.25">
      <c r="A20" s="5" t="s">
        <v>29</v>
      </c>
      <c r="B20" s="5" t="s">
        <v>23</v>
      </c>
      <c r="C20" s="4">
        <v>5400</v>
      </c>
      <c r="D20" s="5" t="s">
        <v>8</v>
      </c>
      <c r="E20" s="5" t="s">
        <v>9</v>
      </c>
    </row>
    <row r="21" spans="1:5" x14ac:dyDescent="0.25">
      <c r="A21" s="5" t="s">
        <v>30</v>
      </c>
      <c r="B21" s="5" t="s">
        <v>25</v>
      </c>
      <c r="C21" s="4">
        <v>7450</v>
      </c>
      <c r="D21" s="5" t="s">
        <v>8</v>
      </c>
      <c r="E21" s="5" t="s">
        <v>9</v>
      </c>
    </row>
    <row r="22" spans="1:5" x14ac:dyDescent="0.25">
      <c r="A22" s="5" t="s">
        <v>31</v>
      </c>
      <c r="B22" s="5" t="s">
        <v>18</v>
      </c>
      <c r="C22" s="4">
        <v>4400</v>
      </c>
      <c r="D22" s="5" t="s">
        <v>8</v>
      </c>
      <c r="E22" s="5" t="s">
        <v>9</v>
      </c>
    </row>
    <row r="23" spans="1:5" x14ac:dyDescent="0.25">
      <c r="A23" s="5" t="s">
        <v>32</v>
      </c>
      <c r="B23" s="5" t="s">
        <v>20</v>
      </c>
      <c r="C23" s="4">
        <v>4700</v>
      </c>
      <c r="D23" s="5" t="s">
        <v>8</v>
      </c>
      <c r="E23" s="5" t="s">
        <v>9</v>
      </c>
    </row>
    <row r="24" spans="1:5" x14ac:dyDescent="0.25">
      <c r="A24" s="5" t="s">
        <v>33</v>
      </c>
      <c r="B24" s="5" t="s">
        <v>20</v>
      </c>
      <c r="C24" s="4">
        <v>5800</v>
      </c>
      <c r="D24" s="5" t="s">
        <v>8</v>
      </c>
      <c r="E24" s="5" t="s">
        <v>9</v>
      </c>
    </row>
    <row r="25" spans="1:5" x14ac:dyDescent="0.25">
      <c r="A25" s="5" t="s">
        <v>34</v>
      </c>
      <c r="B25" s="5" t="s">
        <v>23</v>
      </c>
      <c r="C25" s="4">
        <v>8000</v>
      </c>
      <c r="D25" s="5" t="s">
        <v>8</v>
      </c>
      <c r="E25" s="5" t="s">
        <v>9</v>
      </c>
    </row>
    <row r="26" spans="1:5" x14ac:dyDescent="0.25">
      <c r="A26" s="5" t="s">
        <v>35</v>
      </c>
      <c r="B26" s="5" t="s">
        <v>25</v>
      </c>
      <c r="C26" s="4">
        <v>10700</v>
      </c>
      <c r="D26" s="5" t="s">
        <v>8</v>
      </c>
      <c r="E26" s="5" t="s">
        <v>9</v>
      </c>
    </row>
    <row r="27" spans="1:5" x14ac:dyDescent="0.25">
      <c r="A27" s="5" t="s">
        <v>36</v>
      </c>
      <c r="B27" s="5" t="s">
        <v>18</v>
      </c>
      <c r="C27" s="4">
        <v>6000</v>
      </c>
      <c r="D27" s="5" t="s">
        <v>8</v>
      </c>
      <c r="E27" s="5" t="s">
        <v>9</v>
      </c>
    </row>
    <row r="28" spans="1:5" x14ac:dyDescent="0.25">
      <c r="A28" s="5" t="s">
        <v>37</v>
      </c>
      <c r="B28" s="5" t="s">
        <v>20</v>
      </c>
      <c r="C28" s="4">
        <v>6850</v>
      </c>
      <c r="D28" s="5" t="s">
        <v>8</v>
      </c>
      <c r="E28" s="5" t="s">
        <v>9</v>
      </c>
    </row>
    <row r="29" spans="1:5" x14ac:dyDescent="0.25">
      <c r="A29" s="5" t="s">
        <v>38</v>
      </c>
      <c r="B29" s="5" t="s">
        <v>20</v>
      </c>
      <c r="C29" s="4">
        <v>7700</v>
      </c>
      <c r="D29" s="5" t="s">
        <v>8</v>
      </c>
      <c r="E29" s="5" t="s">
        <v>9</v>
      </c>
    </row>
    <row r="30" spans="1:5" x14ac:dyDescent="0.25">
      <c r="A30" s="5" t="s">
        <v>39</v>
      </c>
      <c r="B30" s="5" t="s">
        <v>23</v>
      </c>
      <c r="C30" s="4">
        <v>8800</v>
      </c>
      <c r="D30" s="5" t="s">
        <v>8</v>
      </c>
      <c r="E30" s="5" t="s">
        <v>9</v>
      </c>
    </row>
    <row r="31" spans="1:5" x14ac:dyDescent="0.25">
      <c r="A31" s="5" t="s">
        <v>40</v>
      </c>
      <c r="B31" s="5" t="s">
        <v>25</v>
      </c>
      <c r="C31" s="4">
        <v>10800</v>
      </c>
      <c r="D31" s="5" t="s">
        <v>8</v>
      </c>
      <c r="E31" s="5" t="s">
        <v>9</v>
      </c>
    </row>
    <row r="32" spans="1:5" x14ac:dyDescent="0.25">
      <c r="A32" s="5" t="s">
        <v>41</v>
      </c>
      <c r="B32" s="5" t="s">
        <v>18</v>
      </c>
      <c r="C32" s="4">
        <v>6300</v>
      </c>
      <c r="D32" s="5" t="s">
        <v>8</v>
      </c>
      <c r="E32" s="5" t="s">
        <v>9</v>
      </c>
    </row>
    <row r="33" spans="1:5" x14ac:dyDescent="0.25">
      <c r="A33" s="5" t="s">
        <v>42</v>
      </c>
      <c r="B33" s="5" t="s">
        <v>20</v>
      </c>
      <c r="C33" s="4">
        <v>7900</v>
      </c>
      <c r="D33" s="5" t="s">
        <v>8</v>
      </c>
      <c r="E33" s="5" t="s">
        <v>9</v>
      </c>
    </row>
    <row r="34" spans="1:5" x14ac:dyDescent="0.25">
      <c r="A34" s="5" t="s">
        <v>43</v>
      </c>
      <c r="B34" s="5" t="s">
        <v>20</v>
      </c>
      <c r="C34" s="4">
        <v>8800</v>
      </c>
      <c r="D34" s="5" t="s">
        <v>8</v>
      </c>
      <c r="E34" s="5" t="s">
        <v>9</v>
      </c>
    </row>
    <row r="35" spans="1:5" x14ac:dyDescent="0.25">
      <c r="A35" s="5" t="s">
        <v>44</v>
      </c>
      <c r="B35" s="5" t="s">
        <v>23</v>
      </c>
      <c r="C35" s="4">
        <v>11300</v>
      </c>
      <c r="D35" s="5" t="s">
        <v>8</v>
      </c>
      <c r="E35" s="5" t="s">
        <v>9</v>
      </c>
    </row>
    <row r="36" spans="1:5" x14ac:dyDescent="0.25">
      <c r="A36" s="5" t="s">
        <v>45</v>
      </c>
      <c r="B36" s="5" t="s">
        <v>25</v>
      </c>
      <c r="C36" s="4">
        <v>13800</v>
      </c>
      <c r="D36" s="5" t="s">
        <v>8</v>
      </c>
      <c r="E36" s="5" t="s">
        <v>9</v>
      </c>
    </row>
    <row r="37" spans="1:5" x14ac:dyDescent="0.25">
      <c r="A37" s="5" t="s">
        <v>46</v>
      </c>
      <c r="B37" s="5" t="s">
        <v>18</v>
      </c>
      <c r="C37" s="4">
        <v>9750</v>
      </c>
      <c r="D37" s="5" t="s">
        <v>8</v>
      </c>
      <c r="E37" s="5" t="s">
        <v>9</v>
      </c>
    </row>
    <row r="38" spans="1:5" x14ac:dyDescent="0.25">
      <c r="A38" s="5" t="s">
        <v>47</v>
      </c>
      <c r="B38" s="5" t="s">
        <v>20</v>
      </c>
      <c r="C38" s="4">
        <v>12150</v>
      </c>
      <c r="D38" s="5" t="s">
        <v>8</v>
      </c>
      <c r="E38" s="5" t="s">
        <v>9</v>
      </c>
    </row>
    <row r="39" spans="1:5" x14ac:dyDescent="0.25">
      <c r="A39" s="5" t="s">
        <v>48</v>
      </c>
      <c r="B39" s="5" t="s">
        <v>20</v>
      </c>
      <c r="C39" s="4">
        <v>14500</v>
      </c>
      <c r="D39" s="5" t="s">
        <v>8</v>
      </c>
      <c r="E39" s="5" t="s">
        <v>9</v>
      </c>
    </row>
    <row r="40" spans="1:5" x14ac:dyDescent="0.25">
      <c r="A40" s="5" t="s">
        <v>49</v>
      </c>
      <c r="B40" s="5" t="s">
        <v>23</v>
      </c>
      <c r="C40" s="4">
        <v>17150</v>
      </c>
      <c r="D40" s="5" t="s">
        <v>8</v>
      </c>
      <c r="E40" s="5" t="s">
        <v>9</v>
      </c>
    </row>
    <row r="41" spans="1:5" x14ac:dyDescent="0.25">
      <c r="A41" s="5" t="s">
        <v>50</v>
      </c>
      <c r="B41" s="5" t="s">
        <v>25</v>
      </c>
      <c r="C41" s="4">
        <v>20100</v>
      </c>
      <c r="D41" s="5" t="s">
        <v>8</v>
      </c>
      <c r="E41" s="5" t="s">
        <v>9</v>
      </c>
    </row>
    <row r="42" spans="1:5" x14ac:dyDescent="0.25">
      <c r="A42" s="5" t="s">
        <v>51</v>
      </c>
      <c r="B42" s="5" t="s">
        <v>18</v>
      </c>
      <c r="C42" s="4">
        <v>4450</v>
      </c>
      <c r="D42" s="5" t="s">
        <v>8</v>
      </c>
      <c r="E42" s="5" t="s">
        <v>9</v>
      </c>
    </row>
    <row r="43" spans="1:5" x14ac:dyDescent="0.25">
      <c r="A43" s="5" t="s">
        <v>52</v>
      </c>
      <c r="B43" s="5" t="s">
        <v>20</v>
      </c>
      <c r="C43" s="4">
        <v>6050</v>
      </c>
      <c r="D43" s="5" t="s">
        <v>8</v>
      </c>
      <c r="E43" s="5" t="s">
        <v>9</v>
      </c>
    </row>
    <row r="44" spans="1:5" x14ac:dyDescent="0.25">
      <c r="A44" s="5" t="s">
        <v>53</v>
      </c>
      <c r="B44" s="5" t="s">
        <v>20</v>
      </c>
      <c r="C44" s="4">
        <v>7450</v>
      </c>
      <c r="D44" s="5" t="s">
        <v>8</v>
      </c>
      <c r="E44" s="5" t="s">
        <v>9</v>
      </c>
    </row>
    <row r="45" spans="1:5" x14ac:dyDescent="0.25">
      <c r="A45" s="5" t="s">
        <v>54</v>
      </c>
      <c r="B45" s="5" t="s">
        <v>23</v>
      </c>
      <c r="C45" s="4">
        <v>9200</v>
      </c>
      <c r="D45" s="5" t="s">
        <v>8</v>
      </c>
      <c r="E45" s="5" t="s">
        <v>9</v>
      </c>
    </row>
    <row r="46" spans="1:5" x14ac:dyDescent="0.25">
      <c r="A46" s="5" t="s">
        <v>55</v>
      </c>
      <c r="B46" s="5" t="s">
        <v>25</v>
      </c>
      <c r="C46" s="4">
        <v>10850</v>
      </c>
      <c r="D46" s="5" t="s">
        <v>8</v>
      </c>
      <c r="E46" s="5" t="s">
        <v>9</v>
      </c>
    </row>
    <row r="47" spans="1:5" x14ac:dyDescent="0.25">
      <c r="A47" s="5" t="s">
        <v>56</v>
      </c>
      <c r="B47" s="5" t="s">
        <v>18</v>
      </c>
      <c r="C47" s="4">
        <v>7150</v>
      </c>
      <c r="D47" s="5" t="s">
        <v>8</v>
      </c>
      <c r="E47" s="5" t="s">
        <v>9</v>
      </c>
    </row>
    <row r="48" spans="1:5" x14ac:dyDescent="0.25">
      <c r="A48" s="5" t="s">
        <v>57</v>
      </c>
      <c r="B48" s="5" t="s">
        <v>20</v>
      </c>
      <c r="C48" s="4">
        <v>7950</v>
      </c>
      <c r="D48" s="5" t="s">
        <v>8</v>
      </c>
      <c r="E48" s="5" t="s">
        <v>9</v>
      </c>
    </row>
    <row r="49" spans="1:5" x14ac:dyDescent="0.25">
      <c r="A49" s="5" t="s">
        <v>58</v>
      </c>
      <c r="B49" s="5" t="s">
        <v>20</v>
      </c>
      <c r="C49" s="4">
        <v>9950</v>
      </c>
      <c r="D49" s="5" t="s">
        <v>8</v>
      </c>
      <c r="E49" s="5" t="s">
        <v>9</v>
      </c>
    </row>
    <row r="50" spans="1:5" x14ac:dyDescent="0.25">
      <c r="A50" s="5" t="s">
        <v>59</v>
      </c>
      <c r="B50" s="5" t="s">
        <v>23</v>
      </c>
      <c r="C50" s="4">
        <v>11600</v>
      </c>
      <c r="D50" s="5" t="s">
        <v>8</v>
      </c>
      <c r="E50" s="5" t="s">
        <v>9</v>
      </c>
    </row>
    <row r="51" spans="1:5" x14ac:dyDescent="0.25">
      <c r="A51" s="5" t="s">
        <v>60</v>
      </c>
      <c r="B51" s="5" t="s">
        <v>25</v>
      </c>
      <c r="C51" s="4">
        <v>13900</v>
      </c>
      <c r="D51" s="5" t="s">
        <v>8</v>
      </c>
      <c r="E51" s="5" t="s">
        <v>9</v>
      </c>
    </row>
    <row r="52" spans="1:5" x14ac:dyDescent="0.25">
      <c r="A52" s="5" t="s">
        <v>61</v>
      </c>
      <c r="B52" s="5" t="s">
        <v>18</v>
      </c>
      <c r="C52" s="4">
        <v>5500</v>
      </c>
      <c r="D52" s="5" t="s">
        <v>8</v>
      </c>
      <c r="E52" s="5" t="s">
        <v>9</v>
      </c>
    </row>
    <row r="53" spans="1:5" x14ac:dyDescent="0.25">
      <c r="A53" s="5" t="s">
        <v>62</v>
      </c>
      <c r="B53" s="5" t="s">
        <v>20</v>
      </c>
      <c r="C53" s="4">
        <v>6900</v>
      </c>
      <c r="D53" s="5" t="s">
        <v>8</v>
      </c>
      <c r="E53" s="5" t="s">
        <v>9</v>
      </c>
    </row>
    <row r="54" spans="1:5" x14ac:dyDescent="0.25">
      <c r="A54" s="5" t="s">
        <v>63</v>
      </c>
      <c r="B54" s="5" t="s">
        <v>20</v>
      </c>
      <c r="C54" s="4">
        <v>8250</v>
      </c>
      <c r="D54" s="5" t="s">
        <v>8</v>
      </c>
      <c r="E54" s="5" t="s">
        <v>9</v>
      </c>
    </row>
    <row r="55" spans="1:5" x14ac:dyDescent="0.25">
      <c r="A55" s="5" t="s">
        <v>64</v>
      </c>
      <c r="B55" s="5" t="s">
        <v>23</v>
      </c>
      <c r="C55" s="4">
        <v>9700</v>
      </c>
      <c r="D55" s="5" t="s">
        <v>8</v>
      </c>
      <c r="E55" s="5" t="s">
        <v>9</v>
      </c>
    </row>
    <row r="56" spans="1:5" x14ac:dyDescent="0.25">
      <c r="A56" s="5" t="s">
        <v>65</v>
      </c>
      <c r="B56" s="5" t="s">
        <v>25</v>
      </c>
      <c r="C56" s="4">
        <v>12200</v>
      </c>
      <c r="D56" s="5" t="s">
        <v>8</v>
      </c>
      <c r="E56" s="5" t="s">
        <v>9</v>
      </c>
    </row>
    <row r="57" spans="1:5" x14ac:dyDescent="0.25">
      <c r="A57" s="5" t="s">
        <v>66</v>
      </c>
      <c r="B57" s="5" t="s">
        <v>18</v>
      </c>
      <c r="C57" s="4">
        <v>5800</v>
      </c>
      <c r="D57" s="5" t="s">
        <v>8</v>
      </c>
      <c r="E57" s="5" t="s">
        <v>9</v>
      </c>
    </row>
    <row r="58" spans="1:5" x14ac:dyDescent="0.25">
      <c r="A58" s="5" t="s">
        <v>67</v>
      </c>
      <c r="B58" s="5" t="s">
        <v>20</v>
      </c>
      <c r="C58" s="4">
        <v>6900</v>
      </c>
      <c r="D58" s="5" t="s">
        <v>8</v>
      </c>
      <c r="E58" s="5" t="s">
        <v>9</v>
      </c>
    </row>
    <row r="59" spans="1:5" x14ac:dyDescent="0.25">
      <c r="A59" s="5" t="s">
        <v>68</v>
      </c>
      <c r="B59" s="5" t="s">
        <v>20</v>
      </c>
      <c r="C59" s="4">
        <v>8250</v>
      </c>
      <c r="D59" s="5" t="s">
        <v>8</v>
      </c>
      <c r="E59" s="5" t="s">
        <v>9</v>
      </c>
    </row>
    <row r="60" spans="1:5" x14ac:dyDescent="0.25">
      <c r="A60" s="5" t="s">
        <v>69</v>
      </c>
      <c r="B60" s="5" t="s">
        <v>23</v>
      </c>
      <c r="C60" s="4">
        <v>9900</v>
      </c>
      <c r="D60" s="5" t="s">
        <v>8</v>
      </c>
      <c r="E60" s="5" t="s">
        <v>9</v>
      </c>
    </row>
    <row r="61" spans="1:5" x14ac:dyDescent="0.25">
      <c r="A61" s="5" t="s">
        <v>70</v>
      </c>
      <c r="B61" s="5" t="s">
        <v>25</v>
      </c>
      <c r="C61" s="4">
        <v>12950</v>
      </c>
      <c r="D61" s="5" t="s">
        <v>8</v>
      </c>
      <c r="E61" s="5" t="s">
        <v>9</v>
      </c>
    </row>
    <row r="62" spans="1:5" x14ac:dyDescent="0.25">
      <c r="A62" s="5" t="s">
        <v>71</v>
      </c>
      <c r="B62" s="5" t="s">
        <v>18</v>
      </c>
      <c r="C62" s="4">
        <v>5800</v>
      </c>
      <c r="D62" s="5" t="s">
        <v>8</v>
      </c>
      <c r="E62" s="5" t="s">
        <v>9</v>
      </c>
    </row>
    <row r="63" spans="1:5" x14ac:dyDescent="0.25">
      <c r="A63" s="5" t="s">
        <v>72</v>
      </c>
      <c r="B63" s="5" t="s">
        <v>20</v>
      </c>
      <c r="C63" s="4">
        <v>6900</v>
      </c>
      <c r="D63" s="5" t="s">
        <v>8</v>
      </c>
      <c r="E63" s="5" t="s">
        <v>9</v>
      </c>
    </row>
    <row r="64" spans="1:5" x14ac:dyDescent="0.25">
      <c r="A64" s="5" t="s">
        <v>73</v>
      </c>
      <c r="B64" s="5" t="s">
        <v>20</v>
      </c>
      <c r="C64" s="4">
        <v>8250</v>
      </c>
      <c r="D64" s="5" t="s">
        <v>8</v>
      </c>
      <c r="E64" s="5" t="s">
        <v>9</v>
      </c>
    </row>
    <row r="65" spans="1:5" x14ac:dyDescent="0.25">
      <c r="A65" s="5" t="s">
        <v>74</v>
      </c>
      <c r="B65" s="5" t="s">
        <v>23</v>
      </c>
      <c r="C65" s="4">
        <v>9950</v>
      </c>
      <c r="D65" s="5" t="s">
        <v>8</v>
      </c>
      <c r="E65" s="5" t="s">
        <v>9</v>
      </c>
    </row>
    <row r="66" spans="1:5" x14ac:dyDescent="0.25">
      <c r="A66" s="5" t="s">
        <v>75</v>
      </c>
      <c r="B66" s="5" t="s">
        <v>25</v>
      </c>
      <c r="C66" s="4">
        <v>12950</v>
      </c>
      <c r="D66" s="5" t="s">
        <v>8</v>
      </c>
      <c r="E66" s="5" t="s">
        <v>9</v>
      </c>
    </row>
    <row r="67" spans="1:5" x14ac:dyDescent="0.25">
      <c r="A67" s="5" t="s">
        <v>76</v>
      </c>
      <c r="B67" s="5" t="s">
        <v>18</v>
      </c>
      <c r="C67" s="4">
        <v>6150</v>
      </c>
      <c r="D67" s="5" t="s">
        <v>8</v>
      </c>
      <c r="E67" s="5" t="s">
        <v>9</v>
      </c>
    </row>
    <row r="68" spans="1:5" x14ac:dyDescent="0.25">
      <c r="A68" s="5" t="s">
        <v>77</v>
      </c>
      <c r="B68" s="5" t="s">
        <v>20</v>
      </c>
      <c r="C68" s="4">
        <v>7550</v>
      </c>
      <c r="D68" s="5" t="s">
        <v>8</v>
      </c>
      <c r="E68" s="5" t="s">
        <v>9</v>
      </c>
    </row>
    <row r="69" spans="1:5" x14ac:dyDescent="0.25">
      <c r="A69" s="5" t="s">
        <v>78</v>
      </c>
      <c r="B69" s="5" t="s">
        <v>20</v>
      </c>
      <c r="C69" s="4">
        <v>8700</v>
      </c>
      <c r="D69" s="5" t="s">
        <v>8</v>
      </c>
      <c r="E69" s="5" t="s">
        <v>9</v>
      </c>
    </row>
    <row r="70" spans="1:5" x14ac:dyDescent="0.25">
      <c r="A70" s="5" t="s">
        <v>79</v>
      </c>
      <c r="B70" s="5" t="s">
        <v>23</v>
      </c>
      <c r="C70" s="4">
        <v>10100</v>
      </c>
      <c r="D70" s="5" t="s">
        <v>8</v>
      </c>
      <c r="E70" s="5" t="s">
        <v>9</v>
      </c>
    </row>
    <row r="71" spans="1:5" x14ac:dyDescent="0.25">
      <c r="A71" s="5" t="s">
        <v>80</v>
      </c>
      <c r="B71" s="5" t="s">
        <v>25</v>
      </c>
      <c r="C71" s="4">
        <v>12100</v>
      </c>
      <c r="D71" s="5" t="s">
        <v>8</v>
      </c>
      <c r="E71" s="5" t="s">
        <v>9</v>
      </c>
    </row>
    <row r="72" spans="1:5" x14ac:dyDescent="0.25">
      <c r="A72" s="5" t="s">
        <v>81</v>
      </c>
      <c r="B72" s="5" t="s">
        <v>18</v>
      </c>
      <c r="C72" s="4">
        <v>6400</v>
      </c>
      <c r="D72" s="5" t="s">
        <v>8</v>
      </c>
      <c r="E72" s="5" t="s">
        <v>9</v>
      </c>
    </row>
    <row r="73" spans="1:5" x14ac:dyDescent="0.25">
      <c r="A73" s="5" t="s">
        <v>82</v>
      </c>
      <c r="B73" s="5" t="s">
        <v>20</v>
      </c>
      <c r="C73" s="4">
        <v>7800</v>
      </c>
      <c r="D73" s="5" t="s">
        <v>8</v>
      </c>
      <c r="E73" s="5" t="s">
        <v>9</v>
      </c>
    </row>
    <row r="74" spans="1:5" x14ac:dyDescent="0.25">
      <c r="A74" s="5" t="s">
        <v>83</v>
      </c>
      <c r="B74" s="5" t="s">
        <v>20</v>
      </c>
      <c r="C74" s="4">
        <v>9500</v>
      </c>
      <c r="D74" s="5" t="s">
        <v>8</v>
      </c>
      <c r="E74" s="5" t="s">
        <v>9</v>
      </c>
    </row>
    <row r="75" spans="1:5" x14ac:dyDescent="0.25">
      <c r="A75" s="5" t="s">
        <v>84</v>
      </c>
      <c r="B75" s="5" t="s">
        <v>23</v>
      </c>
      <c r="C75" s="4">
        <v>10900</v>
      </c>
      <c r="D75" s="5" t="s">
        <v>8</v>
      </c>
      <c r="E75" s="5" t="s">
        <v>9</v>
      </c>
    </row>
    <row r="76" spans="1:5" x14ac:dyDescent="0.25">
      <c r="A76" s="5" t="s">
        <v>85</v>
      </c>
      <c r="B76" s="5" t="s">
        <v>25</v>
      </c>
      <c r="C76" s="4">
        <v>13400</v>
      </c>
      <c r="D76" s="5" t="s">
        <v>8</v>
      </c>
      <c r="E76" s="5" t="s">
        <v>9</v>
      </c>
    </row>
    <row r="77" spans="1:5" x14ac:dyDescent="0.25">
      <c r="A77" s="5" t="s">
        <v>86</v>
      </c>
      <c r="B77" s="5" t="s">
        <v>18</v>
      </c>
      <c r="C77" s="4">
        <v>6900</v>
      </c>
      <c r="D77" s="5" t="s">
        <v>8</v>
      </c>
      <c r="E77" s="5" t="s">
        <v>9</v>
      </c>
    </row>
    <row r="78" spans="1:5" x14ac:dyDescent="0.25">
      <c r="A78" s="5" t="s">
        <v>87</v>
      </c>
      <c r="B78" s="5" t="s">
        <v>20</v>
      </c>
      <c r="C78" s="4">
        <v>9900</v>
      </c>
      <c r="D78" s="5" t="s">
        <v>8</v>
      </c>
      <c r="E78" s="5" t="s">
        <v>9</v>
      </c>
    </row>
    <row r="79" spans="1:5" x14ac:dyDescent="0.25">
      <c r="A79" s="5" t="s">
        <v>88</v>
      </c>
      <c r="B79" s="5" t="s">
        <v>20</v>
      </c>
      <c r="C79" s="4">
        <v>11800</v>
      </c>
      <c r="D79" s="5" t="s">
        <v>8</v>
      </c>
      <c r="E79" s="5" t="s">
        <v>9</v>
      </c>
    </row>
    <row r="80" spans="1:5" x14ac:dyDescent="0.25">
      <c r="A80" s="5" t="s">
        <v>89</v>
      </c>
      <c r="B80" s="5" t="s">
        <v>23</v>
      </c>
      <c r="C80" s="4">
        <v>13800</v>
      </c>
      <c r="D80" s="5" t="s">
        <v>8</v>
      </c>
      <c r="E80" s="5" t="s">
        <v>9</v>
      </c>
    </row>
    <row r="81" spans="1:5" x14ac:dyDescent="0.25">
      <c r="A81" s="5" t="s">
        <v>90</v>
      </c>
      <c r="B81" s="5" t="s">
        <v>25</v>
      </c>
      <c r="C81" s="4">
        <v>16600</v>
      </c>
      <c r="D81" s="5" t="s">
        <v>8</v>
      </c>
      <c r="E81" s="5" t="s">
        <v>9</v>
      </c>
    </row>
    <row r="82" spans="1:5" x14ac:dyDescent="0.25">
      <c r="A82" s="5" t="s">
        <v>91</v>
      </c>
      <c r="B82" s="5" t="s">
        <v>18</v>
      </c>
      <c r="C82" s="4">
        <v>6100</v>
      </c>
      <c r="D82" s="5" t="s">
        <v>8</v>
      </c>
      <c r="E82" s="5" t="s">
        <v>9</v>
      </c>
    </row>
    <row r="83" spans="1:5" x14ac:dyDescent="0.25">
      <c r="A83" s="5" t="s">
        <v>92</v>
      </c>
      <c r="B83" s="5" t="s">
        <v>20</v>
      </c>
      <c r="C83" s="4">
        <v>7400</v>
      </c>
      <c r="D83" s="5" t="s">
        <v>8</v>
      </c>
      <c r="E83" s="5" t="s">
        <v>9</v>
      </c>
    </row>
    <row r="84" spans="1:5" x14ac:dyDescent="0.25">
      <c r="A84" s="5" t="s">
        <v>93</v>
      </c>
      <c r="B84" s="5" t="s">
        <v>20</v>
      </c>
      <c r="C84" s="4">
        <v>8500</v>
      </c>
      <c r="D84" s="5" t="s">
        <v>8</v>
      </c>
      <c r="E84" s="5" t="s">
        <v>9</v>
      </c>
    </row>
    <row r="85" spans="1:5" x14ac:dyDescent="0.25">
      <c r="A85" s="5" t="s">
        <v>94</v>
      </c>
      <c r="B85" s="5" t="s">
        <v>23</v>
      </c>
      <c r="C85" s="4">
        <v>10000</v>
      </c>
      <c r="D85" s="5" t="s">
        <v>8</v>
      </c>
      <c r="E85" s="5" t="s">
        <v>9</v>
      </c>
    </row>
    <row r="86" spans="1:5" x14ac:dyDescent="0.25">
      <c r="A86" s="5" t="s">
        <v>95</v>
      </c>
      <c r="B86" s="5" t="s">
        <v>25</v>
      </c>
      <c r="C86" s="4">
        <v>12400</v>
      </c>
      <c r="D86" s="5" t="s">
        <v>8</v>
      </c>
      <c r="E86" s="5" t="s">
        <v>9</v>
      </c>
    </row>
    <row r="87" spans="1:5" x14ac:dyDescent="0.25">
      <c r="A87" s="5" t="s">
        <v>96</v>
      </c>
      <c r="B87" s="5" t="s">
        <v>18</v>
      </c>
      <c r="C87" s="4">
        <v>7500</v>
      </c>
      <c r="D87" s="5" t="s">
        <v>8</v>
      </c>
      <c r="E87" s="5" t="s">
        <v>9</v>
      </c>
    </row>
    <row r="88" spans="1:5" x14ac:dyDescent="0.25">
      <c r="A88" s="5" t="s">
        <v>97</v>
      </c>
      <c r="B88" s="5" t="s">
        <v>20</v>
      </c>
      <c r="C88" s="4">
        <v>8900</v>
      </c>
      <c r="D88" s="5" t="s">
        <v>8</v>
      </c>
      <c r="E88" s="5" t="s">
        <v>9</v>
      </c>
    </row>
    <row r="89" spans="1:5" x14ac:dyDescent="0.25">
      <c r="A89" s="5" t="s">
        <v>98</v>
      </c>
      <c r="B89" s="5" t="s">
        <v>20</v>
      </c>
      <c r="C89" s="4">
        <v>10300</v>
      </c>
      <c r="D89" s="5" t="s">
        <v>8</v>
      </c>
      <c r="E89" s="5" t="s">
        <v>9</v>
      </c>
    </row>
    <row r="90" spans="1:5" x14ac:dyDescent="0.25">
      <c r="A90" s="5" t="s">
        <v>99</v>
      </c>
      <c r="B90" s="5" t="s">
        <v>23</v>
      </c>
      <c r="C90" s="4">
        <v>11700</v>
      </c>
      <c r="D90" s="5" t="s">
        <v>8</v>
      </c>
      <c r="E90" s="5" t="s">
        <v>9</v>
      </c>
    </row>
    <row r="91" spans="1:5" x14ac:dyDescent="0.25">
      <c r="A91" s="5" t="s">
        <v>100</v>
      </c>
      <c r="B91" s="5" t="s">
        <v>25</v>
      </c>
      <c r="C91" s="4">
        <v>13700</v>
      </c>
      <c r="D91" s="5" t="s">
        <v>8</v>
      </c>
      <c r="E91" s="5" t="s">
        <v>9</v>
      </c>
    </row>
    <row r="92" spans="1:5" x14ac:dyDescent="0.25">
      <c r="A92" s="5" t="s">
        <v>101</v>
      </c>
      <c r="B92" s="5" t="s">
        <v>102</v>
      </c>
      <c r="C92" s="4">
        <v>15000</v>
      </c>
      <c r="D92" s="5" t="s">
        <v>8</v>
      </c>
      <c r="E92" s="5" t="s">
        <v>9</v>
      </c>
    </row>
    <row r="93" spans="1:5" x14ac:dyDescent="0.25">
      <c r="A93" s="5" t="s">
        <v>103</v>
      </c>
      <c r="B93" s="5" t="s">
        <v>104</v>
      </c>
      <c r="C93" s="4">
        <v>18000</v>
      </c>
      <c r="D93" s="5" t="s">
        <v>8</v>
      </c>
      <c r="E93" s="5" t="s">
        <v>9</v>
      </c>
    </row>
    <row r="94" spans="1:5" x14ac:dyDescent="0.25">
      <c r="A94" s="5" t="s">
        <v>105</v>
      </c>
      <c r="B94" s="5" t="s">
        <v>104</v>
      </c>
      <c r="C94" s="4">
        <v>21600</v>
      </c>
      <c r="D94" s="5" t="s">
        <v>8</v>
      </c>
      <c r="E94" s="5" t="s">
        <v>9</v>
      </c>
    </row>
    <row r="95" spans="1:5" x14ac:dyDescent="0.25">
      <c r="A95" s="5" t="s">
        <v>106</v>
      </c>
      <c r="B95" s="5" t="s">
        <v>107</v>
      </c>
      <c r="C95" s="4">
        <v>24300</v>
      </c>
      <c r="D95" s="5" t="s">
        <v>8</v>
      </c>
      <c r="E95" s="5" t="s">
        <v>9</v>
      </c>
    </row>
    <row r="96" spans="1:5" x14ac:dyDescent="0.25">
      <c r="A96" s="5" t="s">
        <v>108</v>
      </c>
      <c r="B96" s="5" t="s">
        <v>107</v>
      </c>
      <c r="C96" s="4">
        <v>32000</v>
      </c>
      <c r="D96" s="5" t="s">
        <v>8</v>
      </c>
      <c r="E96" s="5" t="s">
        <v>9</v>
      </c>
    </row>
    <row r="97" spans="1:5" x14ac:dyDescent="0.25">
      <c r="A97" s="5" t="s">
        <v>109</v>
      </c>
      <c r="B97" s="5" t="s">
        <v>18</v>
      </c>
      <c r="C97" s="4">
        <v>6100</v>
      </c>
      <c r="D97" s="5" t="s">
        <v>8</v>
      </c>
      <c r="E97" s="5" t="s">
        <v>9</v>
      </c>
    </row>
    <row r="98" spans="1:5" x14ac:dyDescent="0.25">
      <c r="A98" s="5" t="s">
        <v>110</v>
      </c>
      <c r="B98" s="5" t="s">
        <v>20</v>
      </c>
      <c r="C98" s="4">
        <v>7400</v>
      </c>
      <c r="D98" s="5" t="s">
        <v>8</v>
      </c>
      <c r="E98" s="5" t="s">
        <v>9</v>
      </c>
    </row>
    <row r="99" spans="1:5" x14ac:dyDescent="0.25">
      <c r="A99" s="5" t="s">
        <v>111</v>
      </c>
      <c r="B99" s="5" t="s">
        <v>20</v>
      </c>
      <c r="C99" s="4">
        <v>8500</v>
      </c>
      <c r="D99" s="5" t="s">
        <v>8</v>
      </c>
      <c r="E99" s="5" t="s">
        <v>9</v>
      </c>
    </row>
    <row r="100" spans="1:5" x14ac:dyDescent="0.25">
      <c r="A100" s="5" t="s">
        <v>112</v>
      </c>
      <c r="B100" s="5" t="s">
        <v>23</v>
      </c>
      <c r="C100" s="4">
        <v>10000</v>
      </c>
      <c r="D100" s="5" t="s">
        <v>8</v>
      </c>
      <c r="E100" s="5" t="s">
        <v>9</v>
      </c>
    </row>
    <row r="101" spans="1:5" x14ac:dyDescent="0.25">
      <c r="A101" s="5" t="s">
        <v>113</v>
      </c>
      <c r="B101" s="5" t="s">
        <v>25</v>
      </c>
      <c r="C101" s="4">
        <v>12400</v>
      </c>
      <c r="D101" s="5" t="s">
        <v>8</v>
      </c>
      <c r="E101" s="5" t="s">
        <v>9</v>
      </c>
    </row>
    <row r="102" spans="1:5" x14ac:dyDescent="0.25">
      <c r="A102" s="5" t="s">
        <v>114</v>
      </c>
      <c r="B102" s="5" t="s">
        <v>115</v>
      </c>
      <c r="C102" s="4">
        <v>15000</v>
      </c>
      <c r="D102" s="5" t="s">
        <v>8</v>
      </c>
      <c r="E102" s="5" t="s">
        <v>9</v>
      </c>
    </row>
    <row r="103" spans="1:5" x14ac:dyDescent="0.25">
      <c r="A103" s="5" t="s">
        <v>116</v>
      </c>
      <c r="B103" s="5" t="s">
        <v>115</v>
      </c>
      <c r="C103" s="4">
        <v>21900</v>
      </c>
      <c r="D103" s="5" t="s">
        <v>8</v>
      </c>
      <c r="E103" s="5" t="s">
        <v>9</v>
      </c>
    </row>
    <row r="104" spans="1:5" x14ac:dyDescent="0.25">
      <c r="A104" s="5" t="s">
        <v>117</v>
      </c>
      <c r="B104" s="5" t="s">
        <v>115</v>
      </c>
      <c r="C104" s="4">
        <v>18000</v>
      </c>
      <c r="D104" s="5" t="s">
        <v>8</v>
      </c>
      <c r="E104" s="5" t="s">
        <v>9</v>
      </c>
    </row>
    <row r="105" spans="1:5" x14ac:dyDescent="0.25">
      <c r="A105" s="5" t="s">
        <v>118</v>
      </c>
      <c r="B105" s="5" t="s">
        <v>13</v>
      </c>
      <c r="C105" s="4">
        <v>28000</v>
      </c>
      <c r="D105" s="5" t="s">
        <v>8</v>
      </c>
      <c r="E105" s="5" t="s">
        <v>9</v>
      </c>
    </row>
    <row r="106" spans="1:5" x14ac:dyDescent="0.25">
      <c r="A106" s="5" t="s">
        <v>119</v>
      </c>
      <c r="B106" s="5" t="s">
        <v>115</v>
      </c>
      <c r="C106" s="4">
        <v>6400</v>
      </c>
      <c r="D106" s="5" t="s">
        <v>8</v>
      </c>
      <c r="E106" s="5" t="s">
        <v>9</v>
      </c>
    </row>
    <row r="107" spans="1:5" x14ac:dyDescent="0.25">
      <c r="A107" s="5" t="s">
        <v>120</v>
      </c>
      <c r="B107" s="5" t="s">
        <v>115</v>
      </c>
      <c r="C107" s="4">
        <v>8400</v>
      </c>
      <c r="D107" s="5" t="s">
        <v>8</v>
      </c>
      <c r="E107" s="5" t="s">
        <v>9</v>
      </c>
    </row>
    <row r="108" spans="1:5" x14ac:dyDescent="0.25">
      <c r="A108" s="5" t="s">
        <v>121</v>
      </c>
      <c r="B108" s="5" t="s">
        <v>115</v>
      </c>
      <c r="C108" s="4">
        <v>9200</v>
      </c>
      <c r="D108" s="5" t="s">
        <v>8</v>
      </c>
      <c r="E108" s="5" t="s">
        <v>9</v>
      </c>
    </row>
    <row r="109" spans="1:5" x14ac:dyDescent="0.25">
      <c r="A109" s="3" t="s">
        <v>122</v>
      </c>
      <c r="B109" s="5" t="s">
        <v>611</v>
      </c>
      <c r="C109" s="4" t="s">
        <v>611</v>
      </c>
      <c r="D109" s="5" t="s">
        <v>611</v>
      </c>
      <c r="E109" s="5" t="s">
        <v>611</v>
      </c>
    </row>
    <row r="110" spans="1:5" x14ac:dyDescent="0.25">
      <c r="A110" s="5" t="s">
        <v>123</v>
      </c>
      <c r="B110" s="5" t="s">
        <v>124</v>
      </c>
      <c r="C110" s="4">
        <v>18500</v>
      </c>
      <c r="D110" s="5" t="s">
        <v>8</v>
      </c>
      <c r="E110" s="5" t="s">
        <v>9</v>
      </c>
    </row>
    <row r="111" spans="1:5" x14ac:dyDescent="0.25">
      <c r="A111" s="5" t="s">
        <v>125</v>
      </c>
      <c r="B111" s="5" t="s">
        <v>126</v>
      </c>
      <c r="C111" s="4">
        <v>18500</v>
      </c>
      <c r="D111" s="5" t="s">
        <v>8</v>
      </c>
      <c r="E111" s="5" t="s">
        <v>9</v>
      </c>
    </row>
    <row r="112" spans="1:5" x14ac:dyDescent="0.25">
      <c r="A112" s="3" t="s">
        <v>127</v>
      </c>
      <c r="B112" s="5" t="s">
        <v>611</v>
      </c>
      <c r="C112" s="4" t="s">
        <v>611</v>
      </c>
      <c r="D112" s="5" t="s">
        <v>611</v>
      </c>
      <c r="E112" s="5" t="s">
        <v>611</v>
      </c>
    </row>
    <row r="113" spans="1:5" x14ac:dyDescent="0.25">
      <c r="A113" s="3" t="s">
        <v>1767</v>
      </c>
      <c r="B113" s="5" t="s">
        <v>611</v>
      </c>
      <c r="C113" s="4" t="s">
        <v>611</v>
      </c>
      <c r="D113" s="5" t="s">
        <v>611</v>
      </c>
      <c r="E113" s="5" t="s">
        <v>611</v>
      </c>
    </row>
    <row r="114" spans="1:5" x14ac:dyDescent="0.25">
      <c r="A114" s="5" t="s">
        <v>128</v>
      </c>
      <c r="B114" s="5" t="s">
        <v>129</v>
      </c>
      <c r="C114" s="4">
        <v>15800</v>
      </c>
      <c r="D114" s="5" t="s">
        <v>8</v>
      </c>
      <c r="E114" s="5" t="s">
        <v>9</v>
      </c>
    </row>
    <row r="115" spans="1:5" x14ac:dyDescent="0.25">
      <c r="A115" s="5" t="s">
        <v>130</v>
      </c>
      <c r="B115" s="5" t="s">
        <v>129</v>
      </c>
      <c r="C115" s="4">
        <v>20700</v>
      </c>
      <c r="D115" s="5" t="s">
        <v>8</v>
      </c>
      <c r="E115" s="5" t="s">
        <v>9</v>
      </c>
    </row>
    <row r="116" spans="1:5" x14ac:dyDescent="0.25">
      <c r="A116" s="5" t="s">
        <v>1819</v>
      </c>
      <c r="B116" s="5" t="s">
        <v>1985</v>
      </c>
      <c r="C116" s="4">
        <v>19900</v>
      </c>
      <c r="D116" s="5" t="s">
        <v>8</v>
      </c>
      <c r="E116" s="5" t="s">
        <v>9</v>
      </c>
    </row>
    <row r="117" spans="1:5" x14ac:dyDescent="0.25">
      <c r="A117" s="5" t="s">
        <v>1820</v>
      </c>
      <c r="B117" s="5" t="s">
        <v>129</v>
      </c>
      <c r="C117" s="4">
        <v>23300</v>
      </c>
      <c r="D117" s="5" t="s">
        <v>8</v>
      </c>
      <c r="E117" s="5" t="s">
        <v>9</v>
      </c>
    </row>
    <row r="118" spans="1:5" x14ac:dyDescent="0.25">
      <c r="A118" s="5" t="s">
        <v>131</v>
      </c>
      <c r="B118" s="5" t="s">
        <v>132</v>
      </c>
      <c r="C118" s="4">
        <v>20900</v>
      </c>
      <c r="D118" s="5" t="s">
        <v>8</v>
      </c>
      <c r="E118" s="5" t="s">
        <v>9</v>
      </c>
    </row>
    <row r="119" spans="1:5" x14ac:dyDescent="0.25">
      <c r="A119" s="5" t="s">
        <v>133</v>
      </c>
      <c r="B119" s="5" t="s">
        <v>132</v>
      </c>
      <c r="C119" s="4">
        <v>19500</v>
      </c>
      <c r="D119" s="5" t="s">
        <v>8</v>
      </c>
      <c r="E119" s="5" t="s">
        <v>9</v>
      </c>
    </row>
    <row r="120" spans="1:5" x14ac:dyDescent="0.25">
      <c r="A120" s="5" t="s">
        <v>134</v>
      </c>
      <c r="B120" s="5" t="s">
        <v>135</v>
      </c>
      <c r="C120" s="4">
        <v>24300</v>
      </c>
      <c r="D120" s="5" t="s">
        <v>8</v>
      </c>
      <c r="E120" s="5" t="s">
        <v>9</v>
      </c>
    </row>
    <row r="121" spans="1:5" x14ac:dyDescent="0.25">
      <c r="A121" s="3" t="s">
        <v>1794</v>
      </c>
      <c r="B121" s="5" t="s">
        <v>611</v>
      </c>
      <c r="C121" s="4" t="s">
        <v>611</v>
      </c>
      <c r="D121" s="5" t="s">
        <v>611</v>
      </c>
      <c r="E121" s="5" t="s">
        <v>611</v>
      </c>
    </row>
    <row r="122" spans="1:5" x14ac:dyDescent="0.25">
      <c r="A122" s="5" t="s">
        <v>136</v>
      </c>
      <c r="B122" s="5" t="s">
        <v>137</v>
      </c>
      <c r="C122" s="4">
        <v>35000</v>
      </c>
      <c r="D122" s="5" t="s">
        <v>8</v>
      </c>
      <c r="E122" s="5" t="s">
        <v>9</v>
      </c>
    </row>
    <row r="123" spans="1:5" x14ac:dyDescent="0.25">
      <c r="A123" s="5" t="s">
        <v>138</v>
      </c>
      <c r="B123" s="5" t="s">
        <v>137</v>
      </c>
      <c r="C123" s="4">
        <v>30600</v>
      </c>
      <c r="D123" s="5" t="s">
        <v>8</v>
      </c>
      <c r="E123" s="5" t="s">
        <v>9</v>
      </c>
    </row>
    <row r="124" spans="1:5" x14ac:dyDescent="0.25">
      <c r="A124" s="3" t="s">
        <v>139</v>
      </c>
      <c r="B124" s="5" t="s">
        <v>611</v>
      </c>
      <c r="C124" s="4" t="s">
        <v>611</v>
      </c>
      <c r="D124" s="5" t="s">
        <v>611</v>
      </c>
      <c r="E124" s="5" t="s">
        <v>611</v>
      </c>
    </row>
    <row r="125" spans="1:5" x14ac:dyDescent="0.25">
      <c r="A125" s="5" t="s">
        <v>140</v>
      </c>
      <c r="B125" s="5" t="s">
        <v>141</v>
      </c>
      <c r="C125" s="4">
        <v>1675000</v>
      </c>
      <c r="D125" s="5" t="s">
        <v>8</v>
      </c>
      <c r="E125" s="5" t="s">
        <v>9</v>
      </c>
    </row>
    <row r="126" spans="1:5" x14ac:dyDescent="0.25">
      <c r="A126" s="5" t="s">
        <v>142</v>
      </c>
      <c r="B126" s="5" t="s">
        <v>141</v>
      </c>
      <c r="C126" s="4">
        <v>1200000</v>
      </c>
      <c r="D126" s="5" t="s">
        <v>8</v>
      </c>
      <c r="E126" s="5" t="s">
        <v>9</v>
      </c>
    </row>
    <row r="127" spans="1:5" x14ac:dyDescent="0.25">
      <c r="A127" s="3" t="s">
        <v>143</v>
      </c>
      <c r="B127" s="5" t="s">
        <v>611</v>
      </c>
      <c r="C127" s="4" t="s">
        <v>611</v>
      </c>
      <c r="D127" s="5" t="s">
        <v>611</v>
      </c>
      <c r="E127" s="5" t="s">
        <v>611</v>
      </c>
    </row>
    <row r="128" spans="1:5" x14ac:dyDescent="0.25">
      <c r="A128" s="3" t="s">
        <v>1799</v>
      </c>
      <c r="B128" s="5" t="s">
        <v>611</v>
      </c>
      <c r="C128" s="4" t="s">
        <v>611</v>
      </c>
      <c r="D128" s="5" t="s">
        <v>611</v>
      </c>
      <c r="E128" s="5" t="s">
        <v>611</v>
      </c>
    </row>
    <row r="129" spans="1:5" x14ac:dyDescent="0.25">
      <c r="A129" s="5" t="s">
        <v>1800</v>
      </c>
      <c r="B129" s="5" t="s">
        <v>1801</v>
      </c>
      <c r="C129" s="4">
        <v>6800</v>
      </c>
      <c r="D129" s="5" t="s">
        <v>8</v>
      </c>
      <c r="E129" s="5" t="s">
        <v>9</v>
      </c>
    </row>
    <row r="130" spans="1:5" x14ac:dyDescent="0.25">
      <c r="A130" s="5" t="s">
        <v>1802</v>
      </c>
      <c r="B130" s="5" t="s">
        <v>1801</v>
      </c>
      <c r="C130" s="4">
        <v>5300</v>
      </c>
      <c r="D130" s="5" t="s">
        <v>8</v>
      </c>
      <c r="E130" s="5" t="s">
        <v>9</v>
      </c>
    </row>
    <row r="131" spans="1:5" x14ac:dyDescent="0.25">
      <c r="A131" s="3" t="s">
        <v>144</v>
      </c>
      <c r="B131" s="5" t="s">
        <v>611</v>
      </c>
      <c r="C131" s="4" t="s">
        <v>611</v>
      </c>
      <c r="D131" s="5" t="s">
        <v>611</v>
      </c>
      <c r="E131" s="5" t="s">
        <v>611</v>
      </c>
    </row>
    <row r="132" spans="1:5" x14ac:dyDescent="0.25">
      <c r="A132" s="5" t="s">
        <v>145</v>
      </c>
      <c r="B132" s="5" t="s">
        <v>146</v>
      </c>
      <c r="C132" s="4">
        <v>11800</v>
      </c>
      <c r="D132" s="5" t="s">
        <v>8</v>
      </c>
      <c r="E132" s="5" t="s">
        <v>9</v>
      </c>
    </row>
    <row r="133" spans="1:5" x14ac:dyDescent="0.25">
      <c r="A133" s="5" t="s">
        <v>147</v>
      </c>
      <c r="B133" s="5" t="s">
        <v>148</v>
      </c>
      <c r="C133" s="4">
        <v>20800</v>
      </c>
      <c r="D133" s="5" t="s">
        <v>8</v>
      </c>
      <c r="E133" s="5" t="s">
        <v>9</v>
      </c>
    </row>
    <row r="134" spans="1:5" x14ac:dyDescent="0.25">
      <c r="A134" s="3" t="s">
        <v>1725</v>
      </c>
      <c r="B134" s="5" t="s">
        <v>611</v>
      </c>
      <c r="C134" s="4" t="s">
        <v>611</v>
      </c>
      <c r="D134" s="5" t="s">
        <v>611</v>
      </c>
      <c r="E134" s="5" t="s">
        <v>611</v>
      </c>
    </row>
    <row r="135" spans="1:5" x14ac:dyDescent="0.25">
      <c r="A135" s="5" t="s">
        <v>1726</v>
      </c>
      <c r="B135" s="5" t="s">
        <v>151</v>
      </c>
      <c r="C135" s="4">
        <v>55000</v>
      </c>
      <c r="D135" s="5" t="s">
        <v>8</v>
      </c>
      <c r="E135" s="5" t="s">
        <v>9</v>
      </c>
    </row>
    <row r="136" spans="1:5" x14ac:dyDescent="0.25">
      <c r="A136" s="5" t="s">
        <v>1727</v>
      </c>
      <c r="B136" s="5" t="s">
        <v>151</v>
      </c>
      <c r="C136" s="4">
        <v>41500</v>
      </c>
      <c r="D136" s="5" t="s">
        <v>8</v>
      </c>
      <c r="E136" s="5" t="s">
        <v>9</v>
      </c>
    </row>
    <row r="137" spans="1:5" x14ac:dyDescent="0.25">
      <c r="A137" s="3" t="s">
        <v>149</v>
      </c>
      <c r="B137" s="5" t="s">
        <v>611</v>
      </c>
      <c r="C137" s="4" t="s">
        <v>611</v>
      </c>
      <c r="D137" s="5" t="s">
        <v>611</v>
      </c>
      <c r="E137" s="5" t="s">
        <v>611</v>
      </c>
    </row>
    <row r="138" spans="1:5" x14ac:dyDescent="0.25">
      <c r="A138" s="5" t="s">
        <v>150</v>
      </c>
      <c r="B138" s="5" t="s">
        <v>135</v>
      </c>
      <c r="C138" s="4">
        <v>9200</v>
      </c>
      <c r="D138" s="5" t="s">
        <v>8</v>
      </c>
      <c r="E138" s="5" t="s">
        <v>9</v>
      </c>
    </row>
    <row r="139" spans="1:5" x14ac:dyDescent="0.25">
      <c r="A139" s="5" t="s">
        <v>2050</v>
      </c>
      <c r="B139" s="5" t="s">
        <v>151</v>
      </c>
      <c r="C139" s="4">
        <v>18500</v>
      </c>
      <c r="D139" s="5" t="s">
        <v>8</v>
      </c>
      <c r="E139" s="5" t="s">
        <v>9</v>
      </c>
    </row>
    <row r="140" spans="1:5" x14ac:dyDescent="0.25">
      <c r="A140" s="5" t="s">
        <v>2051</v>
      </c>
      <c r="B140" s="5" t="s">
        <v>152</v>
      </c>
      <c r="C140" s="4">
        <v>31000</v>
      </c>
      <c r="D140" s="5" t="s">
        <v>8</v>
      </c>
      <c r="E140" s="5" t="s">
        <v>9</v>
      </c>
    </row>
    <row r="141" spans="1:5" x14ac:dyDescent="0.25">
      <c r="A141" s="5" t="s">
        <v>2052</v>
      </c>
      <c r="B141" s="5" t="s">
        <v>153</v>
      </c>
      <c r="C141" s="4">
        <v>15200</v>
      </c>
      <c r="D141" s="5" t="s">
        <v>8</v>
      </c>
      <c r="E141" s="5" t="s">
        <v>9</v>
      </c>
    </row>
    <row r="142" spans="1:5" x14ac:dyDescent="0.25">
      <c r="A142" s="5" t="s">
        <v>154</v>
      </c>
      <c r="B142" s="5" t="s">
        <v>132</v>
      </c>
      <c r="C142" s="4">
        <v>6300</v>
      </c>
      <c r="D142" s="5" t="s">
        <v>8</v>
      </c>
      <c r="E142" s="5" t="s">
        <v>9</v>
      </c>
    </row>
    <row r="143" spans="1:5" x14ac:dyDescent="0.25">
      <c r="A143" s="5" t="s">
        <v>155</v>
      </c>
      <c r="B143" s="5" t="s">
        <v>132</v>
      </c>
      <c r="C143" s="4">
        <v>5400</v>
      </c>
      <c r="D143" s="5" t="s">
        <v>8</v>
      </c>
      <c r="E143" s="5" t="s">
        <v>9</v>
      </c>
    </row>
    <row r="144" spans="1:5" x14ac:dyDescent="0.25">
      <c r="A144" s="5" t="s">
        <v>156</v>
      </c>
      <c r="B144" s="5" t="s">
        <v>153</v>
      </c>
      <c r="C144" s="4">
        <v>9500</v>
      </c>
      <c r="D144" s="5" t="s">
        <v>8</v>
      </c>
      <c r="E144" s="5" t="s">
        <v>9</v>
      </c>
    </row>
    <row r="145" spans="1:5" x14ac:dyDescent="0.25">
      <c r="A145" s="5" t="s">
        <v>2053</v>
      </c>
      <c r="B145" s="5" t="s">
        <v>152</v>
      </c>
      <c r="C145" s="4">
        <v>31000</v>
      </c>
      <c r="D145" s="5" t="s">
        <v>8</v>
      </c>
      <c r="E145" s="5" t="s">
        <v>9</v>
      </c>
    </row>
    <row r="146" spans="1:5" x14ac:dyDescent="0.25">
      <c r="A146" s="5" t="s">
        <v>157</v>
      </c>
      <c r="B146" s="5" t="s">
        <v>132</v>
      </c>
      <c r="C146" s="4">
        <v>7200</v>
      </c>
      <c r="D146" s="5" t="s">
        <v>8</v>
      </c>
      <c r="E146" s="5" t="s">
        <v>9</v>
      </c>
    </row>
    <row r="147" spans="1:5" x14ac:dyDescent="0.25">
      <c r="A147" s="5" t="s">
        <v>158</v>
      </c>
      <c r="B147" s="5" t="s">
        <v>153</v>
      </c>
      <c r="C147" s="4">
        <v>10100</v>
      </c>
      <c r="D147" s="5" t="s">
        <v>8</v>
      </c>
      <c r="E147" s="5" t="s">
        <v>9</v>
      </c>
    </row>
    <row r="148" spans="1:5" x14ac:dyDescent="0.25">
      <c r="A148" s="5" t="s">
        <v>1975</v>
      </c>
      <c r="B148" s="5" t="s">
        <v>171</v>
      </c>
      <c r="C148" s="4">
        <v>4300</v>
      </c>
      <c r="D148" s="5" t="s">
        <v>8</v>
      </c>
      <c r="E148" s="5" t="s">
        <v>9</v>
      </c>
    </row>
    <row r="149" spans="1:5" x14ac:dyDescent="0.25">
      <c r="A149" s="5" t="s">
        <v>159</v>
      </c>
      <c r="B149" s="5" t="s">
        <v>153</v>
      </c>
      <c r="C149" s="4">
        <v>12500</v>
      </c>
      <c r="D149" s="5" t="s">
        <v>8</v>
      </c>
      <c r="E149" s="5" t="s">
        <v>9</v>
      </c>
    </row>
    <row r="150" spans="1:5" x14ac:dyDescent="0.25">
      <c r="A150" s="5" t="s">
        <v>160</v>
      </c>
      <c r="B150" s="5" t="s">
        <v>153</v>
      </c>
      <c r="C150" s="4">
        <v>12500</v>
      </c>
      <c r="D150" s="5" t="s">
        <v>8</v>
      </c>
      <c r="E150" s="5" t="s">
        <v>9</v>
      </c>
    </row>
    <row r="151" spans="1:5" x14ac:dyDescent="0.25">
      <c r="A151" s="5" t="s">
        <v>161</v>
      </c>
      <c r="B151" s="5" t="s">
        <v>153</v>
      </c>
      <c r="C151" s="4">
        <v>12500</v>
      </c>
      <c r="D151" s="5" t="s">
        <v>8</v>
      </c>
      <c r="E151" s="5" t="s">
        <v>9</v>
      </c>
    </row>
    <row r="152" spans="1:5" x14ac:dyDescent="0.25">
      <c r="A152" s="5" t="s">
        <v>162</v>
      </c>
      <c r="B152" s="5" t="s">
        <v>153</v>
      </c>
      <c r="C152" s="4">
        <v>12500</v>
      </c>
      <c r="D152" s="5" t="s">
        <v>8</v>
      </c>
      <c r="E152" s="5" t="s">
        <v>9</v>
      </c>
    </row>
    <row r="153" spans="1:5" x14ac:dyDescent="0.25">
      <c r="A153" s="5" t="s">
        <v>163</v>
      </c>
      <c r="B153" s="5" t="s">
        <v>152</v>
      </c>
      <c r="C153" s="4">
        <v>30000</v>
      </c>
      <c r="D153" s="5" t="s">
        <v>8</v>
      </c>
      <c r="E153" s="5" t="s">
        <v>9</v>
      </c>
    </row>
    <row r="154" spans="1:5" x14ac:dyDescent="0.25">
      <c r="A154" s="5" t="s">
        <v>164</v>
      </c>
      <c r="B154" s="5" t="s">
        <v>152</v>
      </c>
      <c r="C154" s="4">
        <v>30000</v>
      </c>
      <c r="D154" s="5" t="s">
        <v>8</v>
      </c>
      <c r="E154" s="5" t="s">
        <v>9</v>
      </c>
    </row>
    <row r="155" spans="1:5" x14ac:dyDescent="0.25">
      <c r="A155" s="5" t="s">
        <v>165</v>
      </c>
      <c r="B155" s="5" t="s">
        <v>152</v>
      </c>
      <c r="C155" s="4">
        <v>30000</v>
      </c>
      <c r="D155" s="5" t="s">
        <v>8</v>
      </c>
      <c r="E155" s="5" t="s">
        <v>9</v>
      </c>
    </row>
    <row r="156" spans="1:5" x14ac:dyDescent="0.25">
      <c r="A156" s="5" t="s">
        <v>166</v>
      </c>
      <c r="B156" s="5" t="s">
        <v>167</v>
      </c>
      <c r="C156" s="4">
        <v>4500</v>
      </c>
      <c r="D156" s="5" t="s">
        <v>8</v>
      </c>
      <c r="E156" s="5" t="s">
        <v>9</v>
      </c>
    </row>
    <row r="157" spans="1:5" x14ac:dyDescent="0.25">
      <c r="A157" s="5" t="s">
        <v>168</v>
      </c>
      <c r="B157" s="5" t="s">
        <v>169</v>
      </c>
      <c r="C157" s="4">
        <v>6300</v>
      </c>
      <c r="D157" s="5" t="s">
        <v>8</v>
      </c>
      <c r="E157" s="5" t="s">
        <v>9</v>
      </c>
    </row>
    <row r="158" spans="1:5" x14ac:dyDescent="0.25">
      <c r="A158" s="5" t="s">
        <v>1768</v>
      </c>
      <c r="B158" s="5" t="s">
        <v>170</v>
      </c>
      <c r="C158" s="4">
        <v>8000</v>
      </c>
      <c r="D158" s="5" t="s">
        <v>8</v>
      </c>
      <c r="E158" s="5" t="s">
        <v>9</v>
      </c>
    </row>
    <row r="159" spans="1:5" x14ac:dyDescent="0.25">
      <c r="A159" s="5" t="s">
        <v>1769</v>
      </c>
      <c r="B159" s="5" t="s">
        <v>171</v>
      </c>
      <c r="C159" s="4">
        <v>4300</v>
      </c>
      <c r="D159" s="5" t="s">
        <v>8</v>
      </c>
      <c r="E159" s="5" t="s">
        <v>9</v>
      </c>
    </row>
    <row r="160" spans="1:5" x14ac:dyDescent="0.25">
      <c r="A160" s="5" t="s">
        <v>1770</v>
      </c>
      <c r="B160" s="5" t="s">
        <v>1721</v>
      </c>
      <c r="C160" s="4">
        <v>6600</v>
      </c>
      <c r="D160" s="5" t="s">
        <v>8</v>
      </c>
      <c r="E160" s="5" t="s">
        <v>9</v>
      </c>
    </row>
    <row r="161" spans="1:5" x14ac:dyDescent="0.25">
      <c r="A161" s="5" t="s">
        <v>172</v>
      </c>
      <c r="B161" s="5" t="s">
        <v>152</v>
      </c>
      <c r="C161" s="4">
        <v>32000</v>
      </c>
      <c r="D161" s="5" t="s">
        <v>8</v>
      </c>
      <c r="E161" s="5" t="s">
        <v>9</v>
      </c>
    </row>
    <row r="162" spans="1:5" x14ac:dyDescent="0.25">
      <c r="A162" s="5" t="s">
        <v>1771</v>
      </c>
      <c r="B162" s="5" t="s">
        <v>132</v>
      </c>
      <c r="C162" s="4">
        <v>20000</v>
      </c>
      <c r="D162" s="5" t="s">
        <v>8</v>
      </c>
      <c r="E162" s="5" t="s">
        <v>9</v>
      </c>
    </row>
    <row r="163" spans="1:5" x14ac:dyDescent="0.25">
      <c r="A163" s="5" t="s">
        <v>1772</v>
      </c>
      <c r="B163" s="5" t="s">
        <v>170</v>
      </c>
      <c r="C163" s="4">
        <v>8000</v>
      </c>
      <c r="D163" s="5" t="s">
        <v>8</v>
      </c>
      <c r="E163" s="5" t="s">
        <v>9</v>
      </c>
    </row>
    <row r="164" spans="1:5" x14ac:dyDescent="0.25">
      <c r="A164" s="5" t="s">
        <v>1773</v>
      </c>
      <c r="B164" s="5" t="s">
        <v>171</v>
      </c>
      <c r="C164" s="4">
        <v>4300</v>
      </c>
      <c r="D164" s="5" t="s">
        <v>8</v>
      </c>
      <c r="E164" s="5" t="s">
        <v>9</v>
      </c>
    </row>
    <row r="165" spans="1:5" x14ac:dyDescent="0.25">
      <c r="A165" s="5" t="s">
        <v>1793</v>
      </c>
      <c r="B165" s="5" t="s">
        <v>152</v>
      </c>
      <c r="C165" s="4">
        <v>41000</v>
      </c>
      <c r="D165" s="5" t="s">
        <v>8</v>
      </c>
      <c r="E165" s="5" t="s">
        <v>9</v>
      </c>
    </row>
    <row r="166" spans="1:5" x14ac:dyDescent="0.25">
      <c r="A166" s="5" t="s">
        <v>2001</v>
      </c>
      <c r="B166" s="5" t="s">
        <v>152</v>
      </c>
      <c r="C166" s="4">
        <v>39700</v>
      </c>
      <c r="D166" s="5" t="s">
        <v>8</v>
      </c>
      <c r="E166" s="5" t="s">
        <v>9</v>
      </c>
    </row>
    <row r="167" spans="1:5" x14ac:dyDescent="0.25">
      <c r="A167" s="5" t="s">
        <v>1821</v>
      </c>
      <c r="B167" s="5" t="s">
        <v>152</v>
      </c>
      <c r="C167" s="4">
        <v>34000</v>
      </c>
      <c r="D167" s="5" t="s">
        <v>8</v>
      </c>
      <c r="E167" s="5" t="s">
        <v>9</v>
      </c>
    </row>
    <row r="168" spans="1:5" x14ac:dyDescent="0.25">
      <c r="A168" s="5" t="s">
        <v>1822</v>
      </c>
      <c r="B168" s="5" t="s">
        <v>152</v>
      </c>
      <c r="C168" s="4">
        <v>43000</v>
      </c>
      <c r="D168" s="5" t="s">
        <v>8</v>
      </c>
      <c r="E168" s="5" t="s">
        <v>9</v>
      </c>
    </row>
    <row r="169" spans="1:5" x14ac:dyDescent="0.25">
      <c r="A169" s="5" t="s">
        <v>173</v>
      </c>
      <c r="B169" s="5" t="s">
        <v>152</v>
      </c>
      <c r="C169" s="4">
        <v>29000</v>
      </c>
      <c r="D169" s="5" t="s">
        <v>8</v>
      </c>
      <c r="E169" s="5" t="s">
        <v>9</v>
      </c>
    </row>
    <row r="170" spans="1:5" x14ac:dyDescent="0.25">
      <c r="A170" s="5" t="s">
        <v>174</v>
      </c>
      <c r="B170" s="5" t="s">
        <v>151</v>
      </c>
      <c r="C170" s="4">
        <v>16500</v>
      </c>
      <c r="D170" s="5" t="s">
        <v>8</v>
      </c>
      <c r="E170" s="5" t="s">
        <v>9</v>
      </c>
    </row>
    <row r="171" spans="1:5" x14ac:dyDescent="0.25">
      <c r="A171" s="5" t="s">
        <v>1860</v>
      </c>
      <c r="B171" s="5" t="s">
        <v>171</v>
      </c>
      <c r="C171" s="4">
        <v>4300</v>
      </c>
      <c r="D171" s="5" t="s">
        <v>8</v>
      </c>
      <c r="E171" s="5" t="s">
        <v>9</v>
      </c>
    </row>
    <row r="172" spans="1:5" x14ac:dyDescent="0.25">
      <c r="A172" s="5" t="s">
        <v>1832</v>
      </c>
      <c r="B172" s="5" t="s">
        <v>151</v>
      </c>
      <c r="C172" s="4">
        <v>22900</v>
      </c>
      <c r="D172" s="5" t="s">
        <v>8</v>
      </c>
      <c r="E172" s="5" t="s">
        <v>9</v>
      </c>
    </row>
    <row r="173" spans="1:5" x14ac:dyDescent="0.25">
      <c r="A173" s="5" t="s">
        <v>1861</v>
      </c>
      <c r="B173" s="5" t="s">
        <v>152</v>
      </c>
      <c r="C173" s="4">
        <v>14500</v>
      </c>
      <c r="D173" s="5" t="s">
        <v>8</v>
      </c>
      <c r="E173" s="5" t="s">
        <v>9</v>
      </c>
    </row>
    <row r="174" spans="1:5" x14ac:dyDescent="0.25">
      <c r="A174" s="5" t="s">
        <v>2000</v>
      </c>
      <c r="B174" s="5" t="s">
        <v>152</v>
      </c>
      <c r="C174" s="4">
        <v>14800</v>
      </c>
      <c r="D174" s="5" t="s">
        <v>8</v>
      </c>
      <c r="E174" s="5" t="s">
        <v>9</v>
      </c>
    </row>
    <row r="175" spans="1:5" x14ac:dyDescent="0.25">
      <c r="A175" s="3" t="s">
        <v>175</v>
      </c>
      <c r="B175" s="5" t="s">
        <v>611</v>
      </c>
      <c r="C175" s="4" t="s">
        <v>611</v>
      </c>
      <c r="D175" s="5" t="s">
        <v>611</v>
      </c>
      <c r="E175" s="5" t="s">
        <v>611</v>
      </c>
    </row>
    <row r="176" spans="1:5" x14ac:dyDescent="0.25">
      <c r="A176" s="5" t="s">
        <v>176</v>
      </c>
      <c r="B176" s="5" t="s">
        <v>177</v>
      </c>
      <c r="C176" s="4">
        <v>11600</v>
      </c>
      <c r="D176" s="5" t="s">
        <v>8</v>
      </c>
      <c r="E176" s="5" t="s">
        <v>9</v>
      </c>
    </row>
    <row r="177" spans="1:5" x14ac:dyDescent="0.25">
      <c r="A177" s="5" t="s">
        <v>178</v>
      </c>
      <c r="B177" s="5" t="s">
        <v>177</v>
      </c>
      <c r="C177" s="4">
        <v>13100</v>
      </c>
      <c r="D177" s="5" t="s">
        <v>8</v>
      </c>
      <c r="E177" s="5" t="s">
        <v>9</v>
      </c>
    </row>
    <row r="178" spans="1:5" x14ac:dyDescent="0.25">
      <c r="A178" s="5" t="s">
        <v>179</v>
      </c>
      <c r="B178" s="5" t="s">
        <v>135</v>
      </c>
      <c r="C178" s="4">
        <v>16300</v>
      </c>
      <c r="D178" s="5" t="s">
        <v>8</v>
      </c>
      <c r="E178" s="5" t="s">
        <v>9</v>
      </c>
    </row>
    <row r="179" spans="1:5" x14ac:dyDescent="0.25">
      <c r="A179" s="5" t="s">
        <v>180</v>
      </c>
      <c r="B179" s="5" t="s">
        <v>181</v>
      </c>
      <c r="C179" s="4">
        <v>26500</v>
      </c>
      <c r="D179" s="5" t="s">
        <v>8</v>
      </c>
      <c r="E179" s="5" t="s">
        <v>9</v>
      </c>
    </row>
    <row r="180" spans="1:5" x14ac:dyDescent="0.25">
      <c r="A180" s="5" t="s">
        <v>182</v>
      </c>
      <c r="B180" s="5" t="s">
        <v>181</v>
      </c>
      <c r="C180" s="4">
        <v>30500</v>
      </c>
      <c r="D180" s="5" t="s">
        <v>8</v>
      </c>
      <c r="E180" s="5" t="s">
        <v>9</v>
      </c>
    </row>
    <row r="181" spans="1:5" x14ac:dyDescent="0.25">
      <c r="A181" s="3" t="s">
        <v>183</v>
      </c>
      <c r="B181" s="5" t="s">
        <v>611</v>
      </c>
      <c r="C181" s="4" t="s">
        <v>611</v>
      </c>
      <c r="D181" s="5" t="s">
        <v>611</v>
      </c>
      <c r="E181" s="5" t="s">
        <v>611</v>
      </c>
    </row>
    <row r="182" spans="1:5" x14ac:dyDescent="0.25">
      <c r="A182" s="5" t="s">
        <v>184</v>
      </c>
      <c r="B182" s="5" t="s">
        <v>185</v>
      </c>
      <c r="C182" s="4">
        <v>25000</v>
      </c>
      <c r="D182" s="5" t="s">
        <v>186</v>
      </c>
      <c r="E182" s="5" t="s">
        <v>9</v>
      </c>
    </row>
    <row r="183" spans="1:5" x14ac:dyDescent="0.25">
      <c r="A183" s="5" t="s">
        <v>187</v>
      </c>
      <c r="B183" s="5" t="s">
        <v>188</v>
      </c>
      <c r="C183" s="4">
        <v>33000</v>
      </c>
      <c r="D183" s="5" t="s">
        <v>186</v>
      </c>
      <c r="E183" s="5" t="s">
        <v>9</v>
      </c>
    </row>
    <row r="184" spans="1:5" x14ac:dyDescent="0.25">
      <c r="A184" s="3" t="s">
        <v>189</v>
      </c>
      <c r="B184" s="5" t="s">
        <v>611</v>
      </c>
      <c r="C184" s="4" t="s">
        <v>611</v>
      </c>
      <c r="D184" s="5" t="s">
        <v>611</v>
      </c>
      <c r="E184" s="5" t="s">
        <v>611</v>
      </c>
    </row>
    <row r="185" spans="1:5" x14ac:dyDescent="0.25">
      <c r="A185" s="5" t="s">
        <v>190</v>
      </c>
      <c r="B185" s="5" t="s">
        <v>191</v>
      </c>
      <c r="C185" s="4">
        <v>70000</v>
      </c>
      <c r="D185" s="5" t="s">
        <v>8</v>
      </c>
      <c r="E185" s="5" t="s">
        <v>9</v>
      </c>
    </row>
    <row r="186" spans="1:5" x14ac:dyDescent="0.25">
      <c r="A186" s="3" t="s">
        <v>192</v>
      </c>
      <c r="B186" s="5" t="s">
        <v>611</v>
      </c>
      <c r="C186" s="4" t="s">
        <v>611</v>
      </c>
      <c r="D186" s="5" t="s">
        <v>611</v>
      </c>
      <c r="E186" s="5" t="s">
        <v>611</v>
      </c>
    </row>
    <row r="187" spans="1:5" x14ac:dyDescent="0.25">
      <c r="A187" s="5" t="s">
        <v>193</v>
      </c>
      <c r="B187" s="5" t="s">
        <v>191</v>
      </c>
      <c r="C187" s="4">
        <v>160000</v>
      </c>
      <c r="D187" s="5" t="s">
        <v>8</v>
      </c>
      <c r="E187" s="5" t="s">
        <v>9</v>
      </c>
    </row>
    <row r="188" spans="1:5" x14ac:dyDescent="0.25">
      <c r="A188" s="5" t="s">
        <v>194</v>
      </c>
      <c r="B188" s="5" t="s">
        <v>195</v>
      </c>
      <c r="C188" s="4">
        <v>187000</v>
      </c>
      <c r="D188" s="5" t="s">
        <v>8</v>
      </c>
      <c r="E188" s="5" t="s">
        <v>9</v>
      </c>
    </row>
    <row r="189" spans="1:5" x14ac:dyDescent="0.25">
      <c r="A189" s="5" t="s">
        <v>196</v>
      </c>
      <c r="B189" s="5" t="s">
        <v>197</v>
      </c>
      <c r="C189" s="4">
        <v>390000</v>
      </c>
      <c r="D189" s="5" t="s">
        <v>8</v>
      </c>
      <c r="E189" s="5" t="s">
        <v>9</v>
      </c>
    </row>
    <row r="190" spans="1:5" x14ac:dyDescent="0.25">
      <c r="A190" s="5" t="s">
        <v>198</v>
      </c>
      <c r="B190" s="5" t="s">
        <v>197</v>
      </c>
      <c r="C190" s="4">
        <v>500000</v>
      </c>
      <c r="D190" s="5" t="s">
        <v>8</v>
      </c>
      <c r="E190" s="5" t="s">
        <v>9</v>
      </c>
    </row>
    <row r="191" spans="1:5" x14ac:dyDescent="0.25">
      <c r="A191" s="5" t="s">
        <v>199</v>
      </c>
      <c r="B191" s="5" t="s">
        <v>200</v>
      </c>
      <c r="C191" s="4">
        <v>650000</v>
      </c>
      <c r="D191" s="5" t="s">
        <v>8</v>
      </c>
      <c r="E191" s="5" t="s">
        <v>9</v>
      </c>
    </row>
    <row r="192" spans="1:5" x14ac:dyDescent="0.25">
      <c r="A192" s="3" t="s">
        <v>201</v>
      </c>
      <c r="B192" s="5" t="s">
        <v>611</v>
      </c>
      <c r="C192" s="4" t="s">
        <v>611</v>
      </c>
      <c r="D192" s="5" t="s">
        <v>611</v>
      </c>
      <c r="E192" s="5" t="s">
        <v>611</v>
      </c>
    </row>
    <row r="193" spans="1:5" x14ac:dyDescent="0.25">
      <c r="A193" s="5" t="s">
        <v>202</v>
      </c>
      <c r="B193" s="5" t="s">
        <v>203</v>
      </c>
      <c r="C193" s="4">
        <v>8800</v>
      </c>
      <c r="D193" s="5" t="s">
        <v>186</v>
      </c>
      <c r="E193" s="5" t="s">
        <v>9</v>
      </c>
    </row>
    <row r="194" spans="1:5" x14ac:dyDescent="0.25">
      <c r="A194" s="5" t="s">
        <v>204</v>
      </c>
      <c r="B194" s="5" t="s">
        <v>205</v>
      </c>
      <c r="C194" s="4">
        <v>29500</v>
      </c>
      <c r="D194" s="5" t="s">
        <v>186</v>
      </c>
      <c r="E194" s="5" t="s">
        <v>9</v>
      </c>
    </row>
    <row r="195" spans="1:5" x14ac:dyDescent="0.25">
      <c r="A195" s="5" t="s">
        <v>206</v>
      </c>
      <c r="B195" s="5" t="s">
        <v>207</v>
      </c>
      <c r="C195" s="4">
        <v>19600</v>
      </c>
      <c r="D195" s="5" t="s">
        <v>186</v>
      </c>
      <c r="E195" s="5" t="s">
        <v>9</v>
      </c>
    </row>
    <row r="196" spans="1:5" x14ac:dyDescent="0.25">
      <c r="A196" s="5" t="s">
        <v>208</v>
      </c>
      <c r="B196" s="5" t="s">
        <v>207</v>
      </c>
      <c r="C196" s="4">
        <v>19000</v>
      </c>
      <c r="D196" s="5" t="s">
        <v>186</v>
      </c>
      <c r="E196" s="5" t="s">
        <v>9</v>
      </c>
    </row>
    <row r="197" spans="1:5" x14ac:dyDescent="0.25">
      <c r="A197" s="5" t="s">
        <v>209</v>
      </c>
      <c r="B197" s="5" t="s">
        <v>203</v>
      </c>
      <c r="C197" s="4">
        <v>10600</v>
      </c>
      <c r="D197" s="5" t="s">
        <v>186</v>
      </c>
      <c r="E197" s="5" t="s">
        <v>9</v>
      </c>
    </row>
    <row r="198" spans="1:5" x14ac:dyDescent="0.25">
      <c r="A198" s="5" t="s">
        <v>210</v>
      </c>
      <c r="B198" s="5" t="s">
        <v>211</v>
      </c>
      <c r="C198" s="4">
        <v>28800</v>
      </c>
      <c r="D198" s="5" t="s">
        <v>212</v>
      </c>
      <c r="E198" s="5" t="s">
        <v>9</v>
      </c>
    </row>
    <row r="199" spans="1:5" x14ac:dyDescent="0.25">
      <c r="A199" s="5" t="s">
        <v>213</v>
      </c>
      <c r="B199" s="5" t="s">
        <v>211</v>
      </c>
      <c r="C199" s="4">
        <v>26400</v>
      </c>
      <c r="D199" s="5" t="s">
        <v>212</v>
      </c>
      <c r="E199" s="5" t="s">
        <v>9</v>
      </c>
    </row>
    <row r="200" spans="1:5" x14ac:dyDescent="0.25">
      <c r="A200" s="5" t="s">
        <v>214</v>
      </c>
      <c r="B200" s="5" t="s">
        <v>211</v>
      </c>
      <c r="C200" s="4">
        <v>26400</v>
      </c>
      <c r="D200" s="5" t="s">
        <v>212</v>
      </c>
      <c r="E200" s="5" t="s">
        <v>9</v>
      </c>
    </row>
    <row r="201" spans="1:5" x14ac:dyDescent="0.25">
      <c r="A201" s="5" t="s">
        <v>215</v>
      </c>
      <c r="B201" s="5" t="s">
        <v>211</v>
      </c>
      <c r="C201" s="4">
        <v>30000</v>
      </c>
      <c r="D201" s="5" t="s">
        <v>212</v>
      </c>
      <c r="E201" s="5" t="s">
        <v>9</v>
      </c>
    </row>
    <row r="202" spans="1:5" x14ac:dyDescent="0.25">
      <c r="A202" s="5" t="s">
        <v>216</v>
      </c>
      <c r="B202" s="5" t="s">
        <v>211</v>
      </c>
      <c r="C202" s="4">
        <v>31200</v>
      </c>
      <c r="D202" s="5" t="s">
        <v>212</v>
      </c>
      <c r="E202" s="5" t="s">
        <v>9</v>
      </c>
    </row>
    <row r="203" spans="1:5" x14ac:dyDescent="0.25">
      <c r="A203" s="5" t="s">
        <v>217</v>
      </c>
      <c r="B203" s="5" t="s">
        <v>211</v>
      </c>
      <c r="C203" s="4">
        <v>34200</v>
      </c>
      <c r="D203" s="5" t="s">
        <v>212</v>
      </c>
      <c r="E203" s="5" t="s">
        <v>9</v>
      </c>
    </row>
    <row r="204" spans="1:5" x14ac:dyDescent="0.25">
      <c r="A204" s="5" t="s">
        <v>218</v>
      </c>
      <c r="B204" s="5" t="s">
        <v>211</v>
      </c>
      <c r="C204" s="4">
        <v>37800</v>
      </c>
      <c r="D204" s="5" t="s">
        <v>212</v>
      </c>
      <c r="E204" s="5" t="s">
        <v>9</v>
      </c>
    </row>
    <row r="205" spans="1:5" x14ac:dyDescent="0.25">
      <c r="A205" s="5" t="s">
        <v>219</v>
      </c>
      <c r="B205" s="5" t="s">
        <v>211</v>
      </c>
      <c r="C205" s="4">
        <v>40200</v>
      </c>
      <c r="D205" s="5" t="s">
        <v>212</v>
      </c>
      <c r="E205" s="5" t="s">
        <v>9</v>
      </c>
    </row>
    <row r="206" spans="1:5" x14ac:dyDescent="0.25">
      <c r="A206" s="5" t="s">
        <v>220</v>
      </c>
      <c r="B206" s="5" t="s">
        <v>211</v>
      </c>
      <c r="C206" s="4">
        <v>41400</v>
      </c>
      <c r="D206" s="5" t="s">
        <v>212</v>
      </c>
      <c r="E206" s="5" t="s">
        <v>9</v>
      </c>
    </row>
    <row r="207" spans="1:5" x14ac:dyDescent="0.25">
      <c r="A207" s="5" t="s">
        <v>221</v>
      </c>
      <c r="B207" s="5" t="s">
        <v>211</v>
      </c>
      <c r="C207" s="4">
        <v>45600</v>
      </c>
      <c r="D207" s="5" t="s">
        <v>212</v>
      </c>
      <c r="E207" s="5" t="s">
        <v>9</v>
      </c>
    </row>
    <row r="208" spans="1:5" x14ac:dyDescent="0.25">
      <c r="A208" s="5" t="s">
        <v>222</v>
      </c>
      <c r="B208" s="5" t="s">
        <v>223</v>
      </c>
      <c r="C208" s="4">
        <v>51000</v>
      </c>
      <c r="D208" s="5" t="s">
        <v>212</v>
      </c>
      <c r="E208" s="5" t="s">
        <v>9</v>
      </c>
    </row>
    <row r="209" spans="1:5" x14ac:dyDescent="0.25">
      <c r="A209" s="5" t="s">
        <v>224</v>
      </c>
      <c r="B209" s="5" t="s">
        <v>223</v>
      </c>
      <c r="C209" s="4">
        <v>55200</v>
      </c>
      <c r="D209" s="5" t="s">
        <v>212</v>
      </c>
      <c r="E209" s="5" t="s">
        <v>9</v>
      </c>
    </row>
    <row r="210" spans="1:5" x14ac:dyDescent="0.25">
      <c r="A210" s="5" t="s">
        <v>225</v>
      </c>
      <c r="B210" s="5" t="s">
        <v>223</v>
      </c>
      <c r="C210" s="4">
        <v>60300</v>
      </c>
      <c r="D210" s="5" t="s">
        <v>212</v>
      </c>
      <c r="E210" s="5" t="s">
        <v>9</v>
      </c>
    </row>
    <row r="211" spans="1:5" x14ac:dyDescent="0.25">
      <c r="A211" s="5" t="s">
        <v>226</v>
      </c>
      <c r="B211" s="5" t="s">
        <v>223</v>
      </c>
      <c r="C211" s="4">
        <v>65400</v>
      </c>
      <c r="D211" s="5" t="s">
        <v>212</v>
      </c>
      <c r="E211" s="5" t="s">
        <v>9</v>
      </c>
    </row>
    <row r="212" spans="1:5" x14ac:dyDescent="0.25">
      <c r="A212" s="5" t="s">
        <v>227</v>
      </c>
      <c r="B212" s="5" t="s">
        <v>228</v>
      </c>
      <c r="C212" s="4">
        <v>7800</v>
      </c>
      <c r="D212" s="5" t="s">
        <v>186</v>
      </c>
      <c r="E212" s="5" t="s">
        <v>9</v>
      </c>
    </row>
    <row r="213" spans="1:5" x14ac:dyDescent="0.25">
      <c r="A213" s="5" t="s">
        <v>229</v>
      </c>
      <c r="B213" s="5" t="s">
        <v>207</v>
      </c>
      <c r="C213" s="4">
        <v>34500</v>
      </c>
      <c r="D213" s="5" t="s">
        <v>186</v>
      </c>
      <c r="E213" s="5" t="s">
        <v>9</v>
      </c>
    </row>
    <row r="214" spans="1:5" x14ac:dyDescent="0.25">
      <c r="A214" s="5" t="s">
        <v>230</v>
      </c>
      <c r="B214" s="5" t="s">
        <v>203</v>
      </c>
      <c r="C214" s="4">
        <v>18500</v>
      </c>
      <c r="D214" s="5" t="s">
        <v>186</v>
      </c>
      <c r="E214" s="5" t="s">
        <v>9</v>
      </c>
    </row>
    <row r="215" spans="1:5" x14ac:dyDescent="0.25">
      <c r="A215" s="5" t="s">
        <v>231</v>
      </c>
      <c r="B215" s="5" t="s">
        <v>211</v>
      </c>
      <c r="C215" s="4">
        <v>25200</v>
      </c>
      <c r="D215" s="5" t="s">
        <v>212</v>
      </c>
      <c r="E215" s="5" t="s">
        <v>9</v>
      </c>
    </row>
    <row r="216" spans="1:5" x14ac:dyDescent="0.25">
      <c r="A216" s="5" t="s">
        <v>232</v>
      </c>
      <c r="B216" s="5" t="s">
        <v>211</v>
      </c>
      <c r="C216" s="4">
        <v>25800</v>
      </c>
      <c r="D216" s="5" t="s">
        <v>212</v>
      </c>
      <c r="E216" s="5" t="s">
        <v>9</v>
      </c>
    </row>
    <row r="217" spans="1:5" x14ac:dyDescent="0.25">
      <c r="A217" s="5" t="s">
        <v>233</v>
      </c>
      <c r="B217" s="5" t="s">
        <v>211</v>
      </c>
      <c r="C217" s="4">
        <v>27600</v>
      </c>
      <c r="D217" s="5" t="s">
        <v>212</v>
      </c>
      <c r="E217" s="5" t="s">
        <v>9</v>
      </c>
    </row>
    <row r="218" spans="1:5" x14ac:dyDescent="0.25">
      <c r="A218" s="5" t="s">
        <v>234</v>
      </c>
      <c r="B218" s="5" t="s">
        <v>211</v>
      </c>
      <c r="C218" s="4">
        <v>30600</v>
      </c>
      <c r="D218" s="5" t="s">
        <v>212</v>
      </c>
      <c r="E218" s="5" t="s">
        <v>9</v>
      </c>
    </row>
    <row r="219" spans="1:5" x14ac:dyDescent="0.25">
      <c r="A219" s="5" t="s">
        <v>235</v>
      </c>
      <c r="B219" s="5" t="s">
        <v>211</v>
      </c>
      <c r="C219" s="4">
        <v>34200</v>
      </c>
      <c r="D219" s="5" t="s">
        <v>212</v>
      </c>
      <c r="E219" s="5" t="s">
        <v>9</v>
      </c>
    </row>
    <row r="220" spans="1:5" x14ac:dyDescent="0.25">
      <c r="A220" s="5" t="s">
        <v>236</v>
      </c>
      <c r="B220" s="5" t="s">
        <v>211</v>
      </c>
      <c r="C220" s="4">
        <v>37200</v>
      </c>
      <c r="D220" s="5" t="s">
        <v>212</v>
      </c>
      <c r="E220" s="5" t="s">
        <v>9</v>
      </c>
    </row>
    <row r="221" spans="1:5" x14ac:dyDescent="0.25">
      <c r="A221" s="5" t="s">
        <v>237</v>
      </c>
      <c r="B221" s="5" t="s">
        <v>211</v>
      </c>
      <c r="C221" s="4">
        <v>42000</v>
      </c>
      <c r="D221" s="5" t="s">
        <v>212</v>
      </c>
      <c r="E221" s="5" t="s">
        <v>9</v>
      </c>
    </row>
    <row r="222" spans="1:5" x14ac:dyDescent="0.25">
      <c r="A222" s="5" t="s">
        <v>238</v>
      </c>
      <c r="B222" s="5" t="s">
        <v>211</v>
      </c>
      <c r="C222" s="4">
        <v>43800</v>
      </c>
      <c r="D222" s="5" t="s">
        <v>212</v>
      </c>
      <c r="E222" s="5" t="s">
        <v>9</v>
      </c>
    </row>
    <row r="223" spans="1:5" x14ac:dyDescent="0.25">
      <c r="A223" s="5" t="s">
        <v>239</v>
      </c>
      <c r="B223" s="5" t="s">
        <v>211</v>
      </c>
      <c r="C223" s="4">
        <v>46200</v>
      </c>
      <c r="D223" s="5" t="s">
        <v>212</v>
      </c>
      <c r="E223" s="5" t="s">
        <v>9</v>
      </c>
    </row>
    <row r="224" spans="1:5" x14ac:dyDescent="0.25">
      <c r="A224" s="5" t="s">
        <v>240</v>
      </c>
      <c r="B224" s="5" t="s">
        <v>211</v>
      </c>
      <c r="C224" s="4">
        <v>52800</v>
      </c>
      <c r="D224" s="5" t="s">
        <v>212</v>
      </c>
      <c r="E224" s="5" t="s">
        <v>9</v>
      </c>
    </row>
    <row r="225" spans="1:5" x14ac:dyDescent="0.25">
      <c r="A225" s="5" t="s">
        <v>241</v>
      </c>
      <c r="B225" s="5" t="s">
        <v>223</v>
      </c>
      <c r="C225" s="4">
        <v>58200</v>
      </c>
      <c r="D225" s="5" t="s">
        <v>212</v>
      </c>
      <c r="E225" s="5" t="s">
        <v>9</v>
      </c>
    </row>
    <row r="226" spans="1:5" x14ac:dyDescent="0.25">
      <c r="A226" s="5" t="s">
        <v>242</v>
      </c>
      <c r="B226" s="5" t="s">
        <v>223</v>
      </c>
      <c r="C226" s="4">
        <v>61200</v>
      </c>
      <c r="D226" s="5" t="s">
        <v>212</v>
      </c>
      <c r="E226" s="5" t="s">
        <v>9</v>
      </c>
    </row>
    <row r="227" spans="1:5" x14ac:dyDescent="0.25">
      <c r="A227" s="5" t="s">
        <v>243</v>
      </c>
      <c r="B227" s="5" t="s">
        <v>223</v>
      </c>
      <c r="C227" s="4">
        <v>64200</v>
      </c>
      <c r="D227" s="5" t="s">
        <v>212</v>
      </c>
      <c r="E227" s="5" t="s">
        <v>9</v>
      </c>
    </row>
    <row r="228" spans="1:5" x14ac:dyDescent="0.25">
      <c r="A228" s="5" t="s">
        <v>244</v>
      </c>
      <c r="B228" s="5" t="s">
        <v>223</v>
      </c>
      <c r="C228" s="4">
        <v>62400</v>
      </c>
      <c r="D228" s="5" t="s">
        <v>212</v>
      </c>
      <c r="E228" s="5" t="s">
        <v>9</v>
      </c>
    </row>
    <row r="229" spans="1:5" x14ac:dyDescent="0.25">
      <c r="A229" s="5" t="s">
        <v>245</v>
      </c>
      <c r="B229" s="5" t="s">
        <v>246</v>
      </c>
      <c r="C229" s="4">
        <v>70000</v>
      </c>
      <c r="D229" s="5" t="s">
        <v>186</v>
      </c>
      <c r="E229" s="5" t="s">
        <v>9</v>
      </c>
    </row>
    <row r="230" spans="1:5" x14ac:dyDescent="0.25">
      <c r="A230" s="5" t="s">
        <v>1720</v>
      </c>
      <c r="B230" s="5" t="s">
        <v>203</v>
      </c>
      <c r="C230" s="4">
        <v>7400</v>
      </c>
      <c r="D230" s="5" t="s">
        <v>186</v>
      </c>
      <c r="E230" s="5" t="s">
        <v>9</v>
      </c>
    </row>
    <row r="231" spans="1:5" x14ac:dyDescent="0.25">
      <c r="A231" s="5" t="s">
        <v>1837</v>
      </c>
      <c r="B231" s="5" t="s">
        <v>1838</v>
      </c>
      <c r="C231" s="4">
        <v>19500</v>
      </c>
      <c r="D231" s="5" t="s">
        <v>186</v>
      </c>
      <c r="E231" s="5" t="s">
        <v>9</v>
      </c>
    </row>
    <row r="232" spans="1:5" x14ac:dyDescent="0.25">
      <c r="A232" s="5" t="s">
        <v>247</v>
      </c>
      <c r="B232" s="5" t="s">
        <v>248</v>
      </c>
      <c r="C232" s="4">
        <v>56000</v>
      </c>
      <c r="D232" s="5" t="s">
        <v>186</v>
      </c>
      <c r="E232" s="5" t="s">
        <v>9</v>
      </c>
    </row>
    <row r="233" spans="1:5" x14ac:dyDescent="0.25">
      <c r="A233" s="5" t="s">
        <v>249</v>
      </c>
      <c r="B233" s="5" t="s">
        <v>250</v>
      </c>
      <c r="C233" s="4">
        <v>34000</v>
      </c>
      <c r="D233" s="5" t="s">
        <v>186</v>
      </c>
      <c r="E233" s="5" t="s">
        <v>9</v>
      </c>
    </row>
    <row r="234" spans="1:5" x14ac:dyDescent="0.25">
      <c r="A234" s="5" t="s">
        <v>251</v>
      </c>
      <c r="B234" s="5" t="s">
        <v>252</v>
      </c>
      <c r="C234" s="4">
        <v>150000</v>
      </c>
      <c r="D234" s="5" t="s">
        <v>186</v>
      </c>
      <c r="E234" s="5" t="s">
        <v>9</v>
      </c>
    </row>
    <row r="235" spans="1:5" x14ac:dyDescent="0.25">
      <c r="A235" s="3" t="s">
        <v>253</v>
      </c>
      <c r="B235" s="5" t="s">
        <v>611</v>
      </c>
      <c r="C235" s="4" t="s">
        <v>611</v>
      </c>
      <c r="D235" s="5" t="s">
        <v>611</v>
      </c>
      <c r="E235" s="5" t="s">
        <v>611</v>
      </c>
    </row>
    <row r="236" spans="1:5" x14ac:dyDescent="0.25">
      <c r="A236" s="5" t="s">
        <v>254</v>
      </c>
      <c r="B236" s="5" t="s">
        <v>255</v>
      </c>
      <c r="C236" s="4">
        <v>2800</v>
      </c>
      <c r="D236" s="5" t="s">
        <v>256</v>
      </c>
      <c r="E236" s="5" t="s">
        <v>9</v>
      </c>
    </row>
    <row r="237" spans="1:5" x14ac:dyDescent="0.25">
      <c r="A237" s="5" t="s">
        <v>2010</v>
      </c>
      <c r="B237" s="5" t="s">
        <v>257</v>
      </c>
      <c r="C237" s="4">
        <v>3850</v>
      </c>
      <c r="D237" s="5" t="s">
        <v>256</v>
      </c>
      <c r="E237" s="5" t="s">
        <v>9</v>
      </c>
    </row>
    <row r="238" spans="1:5" x14ac:dyDescent="0.25">
      <c r="A238" s="5" t="s">
        <v>2011</v>
      </c>
      <c r="B238" s="5" t="s">
        <v>257</v>
      </c>
      <c r="C238" s="4">
        <v>4000</v>
      </c>
      <c r="D238" s="5" t="s">
        <v>256</v>
      </c>
      <c r="E238" s="5" t="s">
        <v>9</v>
      </c>
    </row>
    <row r="239" spans="1:5" x14ac:dyDescent="0.25">
      <c r="A239" s="5" t="s">
        <v>258</v>
      </c>
      <c r="B239" s="5" t="s">
        <v>257</v>
      </c>
      <c r="C239" s="4">
        <v>4300</v>
      </c>
      <c r="D239" s="5" t="s">
        <v>256</v>
      </c>
      <c r="E239" s="5" t="s">
        <v>9</v>
      </c>
    </row>
    <row r="240" spans="1:5" x14ac:dyDescent="0.25">
      <c r="A240" s="5" t="s">
        <v>259</v>
      </c>
      <c r="B240" s="5" t="s">
        <v>260</v>
      </c>
      <c r="C240" s="4">
        <v>8700</v>
      </c>
      <c r="D240" s="5" t="s">
        <v>256</v>
      </c>
      <c r="E240" s="5" t="s">
        <v>9</v>
      </c>
    </row>
    <row r="241" spans="1:5" x14ac:dyDescent="0.25">
      <c r="A241" s="3" t="s">
        <v>261</v>
      </c>
      <c r="B241" s="5" t="s">
        <v>611</v>
      </c>
      <c r="C241" s="4" t="s">
        <v>611</v>
      </c>
      <c r="D241" s="5" t="s">
        <v>611</v>
      </c>
      <c r="E241" s="5" t="s">
        <v>611</v>
      </c>
    </row>
    <row r="242" spans="1:5" x14ac:dyDescent="0.25">
      <c r="A242" s="5" t="s">
        <v>262</v>
      </c>
      <c r="B242" s="5" t="s">
        <v>152</v>
      </c>
      <c r="C242" s="4">
        <v>64000</v>
      </c>
      <c r="D242" s="5" t="s">
        <v>263</v>
      </c>
      <c r="E242" s="5" t="s">
        <v>264</v>
      </c>
    </row>
    <row r="243" spans="1:5" x14ac:dyDescent="0.25">
      <c r="A243" s="5" t="s">
        <v>265</v>
      </c>
      <c r="B243" s="5" t="s">
        <v>152</v>
      </c>
      <c r="C243" s="4">
        <v>58000</v>
      </c>
      <c r="D243" s="5" t="s">
        <v>263</v>
      </c>
      <c r="E243" s="5" t="s">
        <v>264</v>
      </c>
    </row>
    <row r="244" spans="1:5" x14ac:dyDescent="0.25">
      <c r="A244" s="5" t="s">
        <v>266</v>
      </c>
      <c r="B244" s="5" t="s">
        <v>267</v>
      </c>
      <c r="C244" s="4">
        <v>46000</v>
      </c>
      <c r="D244" s="5" t="s">
        <v>263</v>
      </c>
      <c r="E244" s="5" t="s">
        <v>264</v>
      </c>
    </row>
    <row r="245" spans="1:5" x14ac:dyDescent="0.25">
      <c r="A245" s="5" t="s">
        <v>268</v>
      </c>
      <c r="B245" s="5" t="s">
        <v>267</v>
      </c>
      <c r="C245" s="4">
        <v>46000</v>
      </c>
      <c r="D245" s="5" t="s">
        <v>263</v>
      </c>
      <c r="E245" s="5" t="s">
        <v>264</v>
      </c>
    </row>
    <row r="246" spans="1:5" x14ac:dyDescent="0.25">
      <c r="A246" s="5" t="s">
        <v>269</v>
      </c>
      <c r="B246" s="5" t="s">
        <v>267</v>
      </c>
      <c r="C246" s="4">
        <v>49000</v>
      </c>
      <c r="D246" s="5" t="s">
        <v>263</v>
      </c>
      <c r="E246" s="5" t="s">
        <v>264</v>
      </c>
    </row>
    <row r="247" spans="1:5" x14ac:dyDescent="0.25">
      <c r="A247" s="5" t="s">
        <v>270</v>
      </c>
      <c r="B247" s="5" t="s">
        <v>271</v>
      </c>
      <c r="C247" s="4">
        <v>56000</v>
      </c>
      <c r="D247" s="5" t="s">
        <v>263</v>
      </c>
      <c r="E247" s="5" t="s">
        <v>264</v>
      </c>
    </row>
    <row r="248" spans="1:5" x14ac:dyDescent="0.25">
      <c r="A248" s="5" t="s">
        <v>272</v>
      </c>
      <c r="B248" s="5" t="s">
        <v>271</v>
      </c>
      <c r="C248" s="4">
        <v>56000</v>
      </c>
      <c r="D248" s="5" t="s">
        <v>263</v>
      </c>
      <c r="E248" s="5" t="s">
        <v>264</v>
      </c>
    </row>
    <row r="249" spans="1:5" x14ac:dyDescent="0.25">
      <c r="A249" s="5" t="s">
        <v>273</v>
      </c>
      <c r="B249" s="5" t="s">
        <v>274</v>
      </c>
      <c r="C249" s="4">
        <v>36000</v>
      </c>
      <c r="D249" s="5" t="s">
        <v>263</v>
      </c>
      <c r="E249" s="5" t="s">
        <v>264</v>
      </c>
    </row>
    <row r="250" spans="1:5" x14ac:dyDescent="0.25">
      <c r="A250" s="5" t="s">
        <v>275</v>
      </c>
      <c r="B250" s="5" t="s">
        <v>267</v>
      </c>
      <c r="C250" s="4">
        <v>47000</v>
      </c>
      <c r="D250" s="5" t="s">
        <v>263</v>
      </c>
      <c r="E250" s="5" t="s">
        <v>264</v>
      </c>
    </row>
    <row r="251" spans="1:5" x14ac:dyDescent="0.25">
      <c r="A251" s="5" t="s">
        <v>276</v>
      </c>
      <c r="B251" s="5" t="s">
        <v>152</v>
      </c>
      <c r="C251" s="4">
        <v>62000</v>
      </c>
      <c r="D251" s="5" t="s">
        <v>263</v>
      </c>
      <c r="E251" s="5" t="s">
        <v>264</v>
      </c>
    </row>
    <row r="252" spans="1:5" x14ac:dyDescent="0.25">
      <c r="A252" s="5" t="s">
        <v>2085</v>
      </c>
      <c r="B252" s="5" t="s">
        <v>271</v>
      </c>
      <c r="C252" s="4">
        <v>60000</v>
      </c>
      <c r="D252" s="5" t="s">
        <v>263</v>
      </c>
      <c r="E252" s="5" t="s">
        <v>264</v>
      </c>
    </row>
    <row r="253" spans="1:5" x14ac:dyDescent="0.25">
      <c r="A253" s="5" t="s">
        <v>277</v>
      </c>
      <c r="B253" s="5" t="s">
        <v>278</v>
      </c>
      <c r="C253" s="4">
        <v>42000</v>
      </c>
      <c r="D253" s="5" t="s">
        <v>263</v>
      </c>
      <c r="E253" s="5" t="s">
        <v>264</v>
      </c>
    </row>
    <row r="254" spans="1:5" x14ac:dyDescent="0.25">
      <c r="A254" s="5" t="s">
        <v>279</v>
      </c>
      <c r="B254" s="5" t="s">
        <v>271</v>
      </c>
      <c r="C254" s="4">
        <v>50000</v>
      </c>
      <c r="D254" s="5" t="s">
        <v>263</v>
      </c>
      <c r="E254" s="5" t="s">
        <v>264</v>
      </c>
    </row>
    <row r="255" spans="1:5" x14ac:dyDescent="0.25">
      <c r="A255" s="5" t="s">
        <v>280</v>
      </c>
      <c r="B255" s="5" t="s">
        <v>271</v>
      </c>
      <c r="C255" s="4">
        <v>50000</v>
      </c>
      <c r="D255" s="5" t="s">
        <v>263</v>
      </c>
      <c r="E255" s="5" t="s">
        <v>264</v>
      </c>
    </row>
    <row r="256" spans="1:5" x14ac:dyDescent="0.25">
      <c r="A256" s="5" t="s">
        <v>281</v>
      </c>
      <c r="B256" s="5" t="s">
        <v>271</v>
      </c>
      <c r="C256" s="4">
        <v>67000</v>
      </c>
      <c r="D256" s="5" t="s">
        <v>263</v>
      </c>
      <c r="E256" s="5" t="s">
        <v>264</v>
      </c>
    </row>
    <row r="257" spans="1:5" x14ac:dyDescent="0.25">
      <c r="A257" s="5" t="s">
        <v>282</v>
      </c>
      <c r="B257" s="5" t="s">
        <v>283</v>
      </c>
      <c r="C257" s="4">
        <v>42000</v>
      </c>
      <c r="D257" s="5" t="s">
        <v>263</v>
      </c>
      <c r="E257" s="5" t="s">
        <v>264</v>
      </c>
    </row>
    <row r="258" spans="1:5" x14ac:dyDescent="0.25">
      <c r="A258" s="5" t="s">
        <v>284</v>
      </c>
      <c r="B258" s="5" t="s">
        <v>285</v>
      </c>
      <c r="C258" s="4">
        <v>72000</v>
      </c>
      <c r="D258" s="5" t="s">
        <v>263</v>
      </c>
      <c r="E258" s="5" t="s">
        <v>264</v>
      </c>
    </row>
    <row r="259" spans="1:5" x14ac:dyDescent="0.25">
      <c r="A259" s="5" t="s">
        <v>286</v>
      </c>
      <c r="B259" s="5" t="s">
        <v>267</v>
      </c>
      <c r="C259" s="4">
        <v>44000</v>
      </c>
      <c r="D259" s="5" t="s">
        <v>263</v>
      </c>
      <c r="E259" s="5" t="s">
        <v>264</v>
      </c>
    </row>
    <row r="260" spans="1:5" x14ac:dyDescent="0.25">
      <c r="A260" s="5" t="s">
        <v>287</v>
      </c>
      <c r="B260" s="5" t="s">
        <v>288</v>
      </c>
      <c r="C260" s="4">
        <v>170000</v>
      </c>
      <c r="D260" s="5" t="s">
        <v>263</v>
      </c>
      <c r="E260" s="5" t="s">
        <v>264</v>
      </c>
    </row>
    <row r="261" spans="1:5" x14ac:dyDescent="0.25">
      <c r="A261" s="5" t="s">
        <v>289</v>
      </c>
      <c r="B261" s="5" t="s">
        <v>285</v>
      </c>
      <c r="C261" s="4">
        <v>75000</v>
      </c>
      <c r="D261" s="5" t="s">
        <v>263</v>
      </c>
      <c r="E261" s="5" t="s">
        <v>264</v>
      </c>
    </row>
    <row r="262" spans="1:5" x14ac:dyDescent="0.25">
      <c r="A262" s="5" t="s">
        <v>290</v>
      </c>
      <c r="B262" s="5" t="s">
        <v>285</v>
      </c>
      <c r="C262" s="4">
        <v>77000</v>
      </c>
      <c r="D262" s="5" t="s">
        <v>263</v>
      </c>
      <c r="E262" s="5" t="s">
        <v>264</v>
      </c>
    </row>
    <row r="263" spans="1:5" x14ac:dyDescent="0.25">
      <c r="A263" s="5" t="s">
        <v>291</v>
      </c>
      <c r="B263" s="5" t="s">
        <v>292</v>
      </c>
      <c r="C263" s="4">
        <v>33500</v>
      </c>
      <c r="D263" s="5" t="s">
        <v>263</v>
      </c>
      <c r="E263" s="5" t="s">
        <v>264</v>
      </c>
    </row>
    <row r="264" spans="1:5" x14ac:dyDescent="0.25">
      <c r="A264" s="5" t="s">
        <v>293</v>
      </c>
      <c r="B264" s="5" t="s">
        <v>285</v>
      </c>
      <c r="C264" s="4">
        <v>73000</v>
      </c>
      <c r="D264" s="5" t="s">
        <v>263</v>
      </c>
      <c r="E264" s="5" t="s">
        <v>264</v>
      </c>
    </row>
    <row r="265" spans="1:5" x14ac:dyDescent="0.25">
      <c r="A265" s="5" t="s">
        <v>294</v>
      </c>
      <c r="B265" s="5" t="s">
        <v>285</v>
      </c>
      <c r="C265" s="4">
        <v>75000</v>
      </c>
      <c r="D265" s="5" t="s">
        <v>263</v>
      </c>
      <c r="E265" s="5" t="s">
        <v>264</v>
      </c>
    </row>
    <row r="266" spans="1:5" x14ac:dyDescent="0.25">
      <c r="A266" s="5" t="s">
        <v>295</v>
      </c>
      <c r="B266" s="5" t="s">
        <v>283</v>
      </c>
      <c r="C266" s="4">
        <v>56000</v>
      </c>
      <c r="D266" s="5" t="s">
        <v>263</v>
      </c>
      <c r="E266" s="5" t="s">
        <v>264</v>
      </c>
    </row>
    <row r="267" spans="1:5" x14ac:dyDescent="0.25">
      <c r="A267" s="5" t="s">
        <v>296</v>
      </c>
      <c r="B267" s="5" t="s">
        <v>267</v>
      </c>
      <c r="C267" s="4">
        <v>47000</v>
      </c>
      <c r="D267" s="5" t="s">
        <v>263</v>
      </c>
      <c r="E267" s="5" t="s">
        <v>264</v>
      </c>
    </row>
    <row r="268" spans="1:5" x14ac:dyDescent="0.25">
      <c r="A268" s="5" t="s">
        <v>297</v>
      </c>
      <c r="B268" s="5" t="s">
        <v>292</v>
      </c>
      <c r="C268" s="4">
        <v>32000</v>
      </c>
      <c r="D268" s="5" t="s">
        <v>263</v>
      </c>
      <c r="E268" s="5" t="s">
        <v>264</v>
      </c>
    </row>
    <row r="269" spans="1:5" x14ac:dyDescent="0.25">
      <c r="A269" s="5" t="s">
        <v>298</v>
      </c>
      <c r="B269" s="5" t="s">
        <v>292</v>
      </c>
      <c r="C269" s="4">
        <v>27500</v>
      </c>
      <c r="D269" s="5" t="s">
        <v>263</v>
      </c>
      <c r="E269" s="5" t="s">
        <v>264</v>
      </c>
    </row>
    <row r="270" spans="1:5" x14ac:dyDescent="0.25">
      <c r="A270" s="5" t="s">
        <v>299</v>
      </c>
      <c r="B270" s="5" t="s">
        <v>267</v>
      </c>
      <c r="C270" s="4">
        <v>35000</v>
      </c>
      <c r="D270" s="5" t="s">
        <v>263</v>
      </c>
      <c r="E270" s="5" t="s">
        <v>264</v>
      </c>
    </row>
    <row r="271" spans="1:5" x14ac:dyDescent="0.25">
      <c r="A271" s="5" t="s">
        <v>300</v>
      </c>
      <c r="B271" s="5" t="s">
        <v>271</v>
      </c>
      <c r="C271" s="4">
        <v>55000</v>
      </c>
      <c r="D271" s="5" t="s">
        <v>263</v>
      </c>
      <c r="E271" s="5" t="s">
        <v>264</v>
      </c>
    </row>
    <row r="272" spans="1:5" x14ac:dyDescent="0.25">
      <c r="A272" s="5" t="s">
        <v>301</v>
      </c>
      <c r="B272" s="5" t="s">
        <v>285</v>
      </c>
      <c r="C272" s="4">
        <v>74000</v>
      </c>
      <c r="D272" s="5" t="s">
        <v>263</v>
      </c>
      <c r="E272" s="5" t="s">
        <v>264</v>
      </c>
    </row>
    <row r="273" spans="1:5" x14ac:dyDescent="0.25">
      <c r="A273" s="5" t="s">
        <v>302</v>
      </c>
      <c r="B273" s="5" t="s">
        <v>267</v>
      </c>
      <c r="C273" s="4">
        <v>38000</v>
      </c>
      <c r="D273" s="5" t="s">
        <v>263</v>
      </c>
      <c r="E273" s="5" t="s">
        <v>264</v>
      </c>
    </row>
    <row r="274" spans="1:5" x14ac:dyDescent="0.25">
      <c r="A274" s="5" t="s">
        <v>303</v>
      </c>
      <c r="B274" s="5" t="s">
        <v>304</v>
      </c>
      <c r="C274" s="4">
        <v>27000</v>
      </c>
      <c r="D274" s="5" t="s">
        <v>263</v>
      </c>
      <c r="E274" s="5" t="s">
        <v>264</v>
      </c>
    </row>
    <row r="275" spans="1:5" x14ac:dyDescent="0.25">
      <c r="A275" s="5" t="s">
        <v>305</v>
      </c>
      <c r="B275" s="5" t="s">
        <v>267</v>
      </c>
      <c r="C275" s="4">
        <v>44000</v>
      </c>
      <c r="D275" s="5" t="s">
        <v>263</v>
      </c>
      <c r="E275" s="5" t="s">
        <v>264</v>
      </c>
    </row>
    <row r="276" spans="1:5" x14ac:dyDescent="0.25">
      <c r="A276" s="5" t="s">
        <v>306</v>
      </c>
      <c r="B276" s="5" t="s">
        <v>267</v>
      </c>
      <c r="C276" s="4">
        <v>52000</v>
      </c>
      <c r="D276" s="5" t="s">
        <v>263</v>
      </c>
      <c r="E276" s="5" t="s">
        <v>264</v>
      </c>
    </row>
    <row r="277" spans="1:5" x14ac:dyDescent="0.25">
      <c r="A277" s="5" t="s">
        <v>307</v>
      </c>
      <c r="B277" s="5" t="s">
        <v>267</v>
      </c>
      <c r="C277" s="4">
        <v>32500</v>
      </c>
      <c r="D277" s="5" t="s">
        <v>263</v>
      </c>
      <c r="E277" s="5" t="s">
        <v>264</v>
      </c>
    </row>
    <row r="278" spans="1:5" x14ac:dyDescent="0.25">
      <c r="A278" s="5" t="s">
        <v>308</v>
      </c>
      <c r="B278" s="5" t="s">
        <v>271</v>
      </c>
      <c r="C278" s="4">
        <v>70000</v>
      </c>
      <c r="D278" s="5" t="s">
        <v>263</v>
      </c>
      <c r="E278" s="5" t="s">
        <v>264</v>
      </c>
    </row>
    <row r="279" spans="1:5" x14ac:dyDescent="0.25">
      <c r="A279" s="5" t="s">
        <v>309</v>
      </c>
      <c r="B279" s="5" t="s">
        <v>283</v>
      </c>
      <c r="C279" s="4">
        <v>60000</v>
      </c>
      <c r="D279" s="5" t="s">
        <v>263</v>
      </c>
      <c r="E279" s="5" t="s">
        <v>264</v>
      </c>
    </row>
    <row r="280" spans="1:5" x14ac:dyDescent="0.25">
      <c r="A280" s="5" t="s">
        <v>310</v>
      </c>
      <c r="B280" s="5" t="s">
        <v>285</v>
      </c>
      <c r="C280" s="4">
        <v>79000</v>
      </c>
      <c r="D280" s="5" t="s">
        <v>263</v>
      </c>
      <c r="E280" s="5" t="s">
        <v>264</v>
      </c>
    </row>
    <row r="281" spans="1:5" x14ac:dyDescent="0.25">
      <c r="A281" s="5" t="s">
        <v>2035</v>
      </c>
      <c r="B281" s="5" t="s">
        <v>267</v>
      </c>
      <c r="C281" s="4">
        <v>32000</v>
      </c>
      <c r="D281" s="5" t="s">
        <v>263</v>
      </c>
      <c r="E281" s="5" t="s">
        <v>264</v>
      </c>
    </row>
    <row r="282" spans="1:5" x14ac:dyDescent="0.25">
      <c r="A282" s="5" t="s">
        <v>2083</v>
      </c>
      <c r="B282" s="5" t="s">
        <v>283</v>
      </c>
      <c r="C282" s="4">
        <v>62000</v>
      </c>
      <c r="D282" s="5" t="s">
        <v>263</v>
      </c>
      <c r="E282" s="5" t="s">
        <v>264</v>
      </c>
    </row>
    <row r="283" spans="1:5" x14ac:dyDescent="0.25">
      <c r="A283" s="5" t="s">
        <v>2084</v>
      </c>
      <c r="B283" s="5" t="s">
        <v>285</v>
      </c>
      <c r="C283" s="4">
        <v>88000</v>
      </c>
      <c r="D283" s="5" t="s">
        <v>263</v>
      </c>
      <c r="E283" s="5" t="s">
        <v>264</v>
      </c>
    </row>
    <row r="284" spans="1:5" x14ac:dyDescent="0.25">
      <c r="A284" s="5" t="s">
        <v>311</v>
      </c>
      <c r="B284" s="5" t="s">
        <v>285</v>
      </c>
      <c r="C284" s="4">
        <v>75000</v>
      </c>
      <c r="D284" s="5" t="s">
        <v>263</v>
      </c>
      <c r="E284" s="5" t="s">
        <v>264</v>
      </c>
    </row>
    <row r="285" spans="1:5" x14ac:dyDescent="0.25">
      <c r="A285" s="5" t="s">
        <v>312</v>
      </c>
      <c r="B285" s="5" t="s">
        <v>285</v>
      </c>
      <c r="C285" s="4">
        <v>79000</v>
      </c>
      <c r="D285" s="5" t="s">
        <v>263</v>
      </c>
      <c r="E285" s="5" t="s">
        <v>264</v>
      </c>
    </row>
    <row r="286" spans="1:5" x14ac:dyDescent="0.25">
      <c r="A286" s="5" t="s">
        <v>313</v>
      </c>
      <c r="B286" s="5" t="s">
        <v>285</v>
      </c>
      <c r="C286" s="4">
        <v>82000</v>
      </c>
      <c r="D286" s="5" t="s">
        <v>263</v>
      </c>
      <c r="E286" s="5" t="s">
        <v>264</v>
      </c>
    </row>
    <row r="287" spans="1:5" x14ac:dyDescent="0.25">
      <c r="A287" s="5" t="s">
        <v>314</v>
      </c>
      <c r="B287" s="5" t="s">
        <v>285</v>
      </c>
      <c r="C287" s="4">
        <v>54000</v>
      </c>
      <c r="D287" s="5" t="s">
        <v>263</v>
      </c>
      <c r="E287" s="5" t="s">
        <v>264</v>
      </c>
    </row>
    <row r="288" spans="1:5" x14ac:dyDescent="0.25">
      <c r="A288" s="5" t="s">
        <v>315</v>
      </c>
      <c r="B288" s="5" t="s">
        <v>285</v>
      </c>
      <c r="C288" s="4">
        <v>56000</v>
      </c>
      <c r="D288" s="5" t="s">
        <v>263</v>
      </c>
      <c r="E288" s="5" t="s">
        <v>264</v>
      </c>
    </row>
    <row r="289" spans="1:5" x14ac:dyDescent="0.25">
      <c r="A289" s="5" t="s">
        <v>316</v>
      </c>
      <c r="B289" s="5" t="s">
        <v>267</v>
      </c>
      <c r="C289" s="4">
        <v>40000</v>
      </c>
      <c r="D289" s="5" t="s">
        <v>263</v>
      </c>
      <c r="E289" s="5" t="s">
        <v>264</v>
      </c>
    </row>
    <row r="290" spans="1:5" x14ac:dyDescent="0.25">
      <c r="A290" s="5" t="s">
        <v>317</v>
      </c>
      <c r="B290" s="5" t="s">
        <v>285</v>
      </c>
      <c r="C290" s="4">
        <v>74000</v>
      </c>
      <c r="D290" s="5" t="s">
        <v>263</v>
      </c>
      <c r="E290" s="5" t="s">
        <v>264</v>
      </c>
    </row>
    <row r="291" spans="1:5" x14ac:dyDescent="0.25">
      <c r="A291" s="5" t="s">
        <v>318</v>
      </c>
      <c r="B291" s="5" t="s">
        <v>278</v>
      </c>
      <c r="C291" s="4">
        <v>27000</v>
      </c>
      <c r="D291" s="5" t="s">
        <v>263</v>
      </c>
      <c r="E291" s="5" t="s">
        <v>264</v>
      </c>
    </row>
    <row r="292" spans="1:5" x14ac:dyDescent="0.25">
      <c r="A292" s="3" t="s">
        <v>1748</v>
      </c>
      <c r="B292" s="5" t="s">
        <v>611</v>
      </c>
      <c r="C292" s="4" t="s">
        <v>611</v>
      </c>
      <c r="D292" s="5" t="s">
        <v>611</v>
      </c>
      <c r="E292" s="5" t="s">
        <v>611</v>
      </c>
    </row>
    <row r="293" spans="1:5" x14ac:dyDescent="0.25">
      <c r="A293" s="5" t="s">
        <v>1749</v>
      </c>
      <c r="B293" s="5" t="s">
        <v>581</v>
      </c>
      <c r="C293" s="4">
        <v>101000</v>
      </c>
      <c r="D293" s="5" t="s">
        <v>8</v>
      </c>
      <c r="E293" s="5" t="s">
        <v>9</v>
      </c>
    </row>
    <row r="294" spans="1:5" x14ac:dyDescent="0.25">
      <c r="A294" s="5" t="s">
        <v>1750</v>
      </c>
      <c r="B294" s="5" t="s">
        <v>581</v>
      </c>
      <c r="C294" s="4">
        <v>74000</v>
      </c>
      <c r="D294" s="5" t="s">
        <v>8</v>
      </c>
      <c r="E294" s="5" t="s">
        <v>9</v>
      </c>
    </row>
    <row r="295" spans="1:5" x14ac:dyDescent="0.25">
      <c r="A295" s="3" t="s">
        <v>319</v>
      </c>
      <c r="B295" s="5" t="s">
        <v>611</v>
      </c>
      <c r="C295" s="4" t="s">
        <v>611</v>
      </c>
      <c r="D295" s="5" t="s">
        <v>611</v>
      </c>
      <c r="E295" s="5" t="s">
        <v>611</v>
      </c>
    </row>
    <row r="296" spans="1:5" x14ac:dyDescent="0.25">
      <c r="A296" s="5" t="s">
        <v>320</v>
      </c>
      <c r="B296" s="5" t="s">
        <v>321</v>
      </c>
      <c r="C296" s="4">
        <v>8600</v>
      </c>
      <c r="D296" s="5" t="s">
        <v>8</v>
      </c>
      <c r="E296" s="5" t="s">
        <v>9</v>
      </c>
    </row>
    <row r="297" spans="1:5" x14ac:dyDescent="0.25">
      <c r="A297" s="3" t="s">
        <v>322</v>
      </c>
      <c r="B297" s="5" t="s">
        <v>611</v>
      </c>
      <c r="C297" s="4" t="s">
        <v>611</v>
      </c>
      <c r="D297" s="5" t="s">
        <v>611</v>
      </c>
      <c r="E297" s="5" t="s">
        <v>611</v>
      </c>
    </row>
    <row r="298" spans="1:5" x14ac:dyDescent="0.25">
      <c r="A298" s="5" t="s">
        <v>323</v>
      </c>
      <c r="B298" s="5" t="s">
        <v>324</v>
      </c>
      <c r="C298" s="4">
        <v>27600</v>
      </c>
      <c r="D298" s="5" t="s">
        <v>325</v>
      </c>
      <c r="E298" s="5" t="s">
        <v>9</v>
      </c>
    </row>
    <row r="299" spans="1:5" x14ac:dyDescent="0.25">
      <c r="A299" s="5" t="s">
        <v>326</v>
      </c>
      <c r="B299" s="5" t="s">
        <v>327</v>
      </c>
      <c r="C299" s="4">
        <v>31200</v>
      </c>
      <c r="D299" s="5" t="s">
        <v>325</v>
      </c>
      <c r="E299" s="5" t="s">
        <v>9</v>
      </c>
    </row>
    <row r="300" spans="1:5" x14ac:dyDescent="0.25">
      <c r="A300" s="5" t="s">
        <v>328</v>
      </c>
      <c r="B300" s="5" t="s">
        <v>329</v>
      </c>
      <c r="C300" s="4">
        <v>48600</v>
      </c>
      <c r="D300" s="5" t="s">
        <v>325</v>
      </c>
      <c r="E300" s="5" t="s">
        <v>9</v>
      </c>
    </row>
    <row r="301" spans="1:5" x14ac:dyDescent="0.25">
      <c r="A301" s="5" t="s">
        <v>330</v>
      </c>
      <c r="B301" s="5" t="s">
        <v>331</v>
      </c>
      <c r="C301" s="4">
        <v>67800</v>
      </c>
      <c r="D301" s="5" t="s">
        <v>325</v>
      </c>
      <c r="E301" s="5" t="s">
        <v>9</v>
      </c>
    </row>
    <row r="302" spans="1:5" x14ac:dyDescent="0.25">
      <c r="A302" s="5" t="s">
        <v>332</v>
      </c>
      <c r="B302" s="5" t="s">
        <v>333</v>
      </c>
      <c r="C302" s="4">
        <v>115800</v>
      </c>
      <c r="D302" s="5" t="s">
        <v>325</v>
      </c>
      <c r="E302" s="5" t="s">
        <v>9</v>
      </c>
    </row>
    <row r="303" spans="1:5" x14ac:dyDescent="0.25">
      <c r="A303" s="5" t="s">
        <v>334</v>
      </c>
      <c r="B303" s="5" t="s">
        <v>335</v>
      </c>
      <c r="C303" s="4">
        <v>177000</v>
      </c>
      <c r="D303" s="5" t="s">
        <v>325</v>
      </c>
      <c r="E303" s="5" t="s">
        <v>9</v>
      </c>
    </row>
    <row r="304" spans="1:5" x14ac:dyDescent="0.25">
      <c r="A304" s="5" t="s">
        <v>336</v>
      </c>
      <c r="B304" s="5" t="s">
        <v>337</v>
      </c>
      <c r="C304" s="4">
        <v>507600</v>
      </c>
      <c r="D304" s="5" t="s">
        <v>325</v>
      </c>
      <c r="E304" s="5" t="s">
        <v>9</v>
      </c>
    </row>
    <row r="305" spans="1:5" x14ac:dyDescent="0.25">
      <c r="A305" s="5" t="s">
        <v>1828</v>
      </c>
      <c r="B305" s="5" t="s">
        <v>1829</v>
      </c>
      <c r="C305" s="4">
        <v>1029600</v>
      </c>
      <c r="D305" s="5" t="s">
        <v>325</v>
      </c>
      <c r="E305" s="5" t="s">
        <v>9</v>
      </c>
    </row>
    <row r="306" spans="1:5" x14ac:dyDescent="0.25">
      <c r="A306" s="5" t="s">
        <v>338</v>
      </c>
      <c r="B306" s="5" t="s">
        <v>339</v>
      </c>
      <c r="C306" s="4">
        <v>14500</v>
      </c>
      <c r="D306" s="5" t="s">
        <v>340</v>
      </c>
      <c r="E306" s="5" t="s">
        <v>9</v>
      </c>
    </row>
    <row r="307" spans="1:5" x14ac:dyDescent="0.25">
      <c r="A307" s="5" t="s">
        <v>341</v>
      </c>
      <c r="B307" s="5" t="s">
        <v>342</v>
      </c>
      <c r="C307" s="4">
        <v>12000</v>
      </c>
      <c r="D307" s="5" t="s">
        <v>340</v>
      </c>
      <c r="E307" s="5" t="s">
        <v>9</v>
      </c>
    </row>
    <row r="308" spans="1:5" x14ac:dyDescent="0.25">
      <c r="A308" s="5" t="s">
        <v>343</v>
      </c>
      <c r="B308" s="5" t="s">
        <v>344</v>
      </c>
      <c r="C308" s="4">
        <v>20300</v>
      </c>
      <c r="D308" s="5" t="s">
        <v>340</v>
      </c>
      <c r="E308" s="5" t="s">
        <v>9</v>
      </c>
    </row>
    <row r="309" spans="1:5" x14ac:dyDescent="0.25">
      <c r="A309" s="5" t="s">
        <v>345</v>
      </c>
      <c r="B309" s="5" t="s">
        <v>346</v>
      </c>
      <c r="C309" s="4">
        <v>15300</v>
      </c>
      <c r="D309" s="5" t="s">
        <v>340</v>
      </c>
      <c r="E309" s="5" t="s">
        <v>9</v>
      </c>
    </row>
    <row r="310" spans="1:5" x14ac:dyDescent="0.25">
      <c r="A310" s="5" t="s">
        <v>347</v>
      </c>
      <c r="B310" s="5" t="s">
        <v>348</v>
      </c>
      <c r="C310" s="4">
        <v>25200</v>
      </c>
      <c r="D310" s="5" t="s">
        <v>340</v>
      </c>
      <c r="E310" s="5" t="s">
        <v>9</v>
      </c>
    </row>
    <row r="311" spans="1:5" x14ac:dyDescent="0.25">
      <c r="A311" s="5" t="s">
        <v>349</v>
      </c>
      <c r="B311" s="5" t="s">
        <v>350</v>
      </c>
      <c r="C311" s="4">
        <v>20200</v>
      </c>
      <c r="D311" s="5" t="s">
        <v>340</v>
      </c>
      <c r="E311" s="5" t="s">
        <v>9</v>
      </c>
    </row>
    <row r="312" spans="1:5" x14ac:dyDescent="0.25">
      <c r="A312" s="5" t="s">
        <v>352</v>
      </c>
      <c r="B312" s="5" t="s">
        <v>342</v>
      </c>
      <c r="C312" s="4">
        <v>16500</v>
      </c>
      <c r="D312" s="5" t="s">
        <v>340</v>
      </c>
      <c r="E312" s="5" t="s">
        <v>9</v>
      </c>
    </row>
    <row r="313" spans="1:5" x14ac:dyDescent="0.25">
      <c r="A313" s="5" t="s">
        <v>353</v>
      </c>
      <c r="B313" s="5" t="s">
        <v>344</v>
      </c>
      <c r="C313" s="4">
        <v>29900</v>
      </c>
      <c r="D313" s="5" t="s">
        <v>340</v>
      </c>
      <c r="E313" s="5" t="s">
        <v>9</v>
      </c>
    </row>
    <row r="314" spans="1:5" x14ac:dyDescent="0.25">
      <c r="A314" s="5" t="s">
        <v>354</v>
      </c>
      <c r="B314" s="5" t="s">
        <v>346</v>
      </c>
      <c r="C314" s="4">
        <v>23500</v>
      </c>
      <c r="D314" s="5" t="s">
        <v>340</v>
      </c>
      <c r="E314" s="5" t="s">
        <v>9</v>
      </c>
    </row>
    <row r="315" spans="1:5" x14ac:dyDescent="0.25">
      <c r="A315" s="5" t="s">
        <v>355</v>
      </c>
      <c r="B315" s="5" t="s">
        <v>351</v>
      </c>
      <c r="C315" s="4">
        <v>13900</v>
      </c>
      <c r="D315" s="5" t="s">
        <v>340</v>
      </c>
      <c r="E315" s="5" t="s">
        <v>9</v>
      </c>
    </row>
    <row r="316" spans="1:5" x14ac:dyDescent="0.25">
      <c r="A316" s="5" t="s">
        <v>356</v>
      </c>
      <c r="B316" s="5" t="s">
        <v>342</v>
      </c>
      <c r="C316" s="4">
        <v>12000</v>
      </c>
      <c r="D316" s="5" t="s">
        <v>340</v>
      </c>
      <c r="E316" s="5" t="s">
        <v>9</v>
      </c>
    </row>
    <row r="317" spans="1:5" x14ac:dyDescent="0.25">
      <c r="A317" s="5" t="s">
        <v>357</v>
      </c>
      <c r="B317" s="5" t="s">
        <v>344</v>
      </c>
      <c r="C317" s="4">
        <v>21500</v>
      </c>
      <c r="D317" s="5" t="s">
        <v>340</v>
      </c>
      <c r="E317" s="5" t="s">
        <v>9</v>
      </c>
    </row>
    <row r="318" spans="1:5" x14ac:dyDescent="0.25">
      <c r="A318" s="5" t="s">
        <v>358</v>
      </c>
      <c r="B318" s="5" t="s">
        <v>346</v>
      </c>
      <c r="C318" s="4">
        <v>16500</v>
      </c>
      <c r="D318" s="5" t="s">
        <v>340</v>
      </c>
      <c r="E318" s="5" t="s">
        <v>9</v>
      </c>
    </row>
    <row r="319" spans="1:5" x14ac:dyDescent="0.25">
      <c r="A319" s="5" t="s">
        <v>359</v>
      </c>
      <c r="B319" s="5" t="s">
        <v>351</v>
      </c>
      <c r="C319" s="4">
        <v>15500</v>
      </c>
      <c r="D319" s="5" t="s">
        <v>340</v>
      </c>
      <c r="E319" s="5" t="s">
        <v>9</v>
      </c>
    </row>
    <row r="320" spans="1:5" x14ac:dyDescent="0.25">
      <c r="A320" s="5" t="s">
        <v>360</v>
      </c>
      <c r="B320" s="5" t="s">
        <v>342</v>
      </c>
      <c r="C320" s="4">
        <v>12500</v>
      </c>
      <c r="D320" s="5" t="s">
        <v>340</v>
      </c>
      <c r="E320" s="5" t="s">
        <v>9</v>
      </c>
    </row>
    <row r="321" spans="1:5" x14ac:dyDescent="0.25">
      <c r="A321" s="5" t="s">
        <v>361</v>
      </c>
      <c r="B321" s="5" t="s">
        <v>344</v>
      </c>
      <c r="C321" s="4">
        <v>23000</v>
      </c>
      <c r="D321" s="5" t="s">
        <v>340</v>
      </c>
      <c r="E321" s="5" t="s">
        <v>9</v>
      </c>
    </row>
    <row r="322" spans="1:5" x14ac:dyDescent="0.25">
      <c r="A322" s="5" t="s">
        <v>362</v>
      </c>
      <c r="B322" s="5" t="s">
        <v>346</v>
      </c>
      <c r="C322" s="4">
        <v>16300</v>
      </c>
      <c r="D322" s="5" t="s">
        <v>340</v>
      </c>
      <c r="E322" s="5" t="s">
        <v>9</v>
      </c>
    </row>
    <row r="323" spans="1:5" x14ac:dyDescent="0.25">
      <c r="A323" s="5" t="s">
        <v>363</v>
      </c>
      <c r="B323" s="5" t="s">
        <v>364</v>
      </c>
      <c r="C323" s="4">
        <v>26000</v>
      </c>
      <c r="D323" s="5" t="s">
        <v>340</v>
      </c>
      <c r="E323" s="5" t="s">
        <v>9</v>
      </c>
    </row>
    <row r="324" spans="1:5" x14ac:dyDescent="0.25">
      <c r="A324" s="5" t="s">
        <v>365</v>
      </c>
      <c r="B324" s="5" t="s">
        <v>366</v>
      </c>
      <c r="C324" s="4">
        <v>20000</v>
      </c>
      <c r="D324" s="5" t="s">
        <v>367</v>
      </c>
      <c r="E324" s="5" t="s">
        <v>9</v>
      </c>
    </row>
    <row r="325" spans="1:5" x14ac:dyDescent="0.25">
      <c r="A325" s="5" t="s">
        <v>368</v>
      </c>
      <c r="B325" s="5" t="s">
        <v>369</v>
      </c>
      <c r="C325" s="4">
        <v>19500</v>
      </c>
      <c r="D325" s="5" t="s">
        <v>367</v>
      </c>
      <c r="E325" s="5" t="s">
        <v>9</v>
      </c>
    </row>
    <row r="326" spans="1:5" x14ac:dyDescent="0.25">
      <c r="A326" s="5" t="s">
        <v>370</v>
      </c>
      <c r="B326" s="5" t="s">
        <v>371</v>
      </c>
      <c r="C326" s="4">
        <v>108900</v>
      </c>
      <c r="D326" s="5" t="s">
        <v>212</v>
      </c>
      <c r="E326" s="5" t="s">
        <v>9</v>
      </c>
    </row>
    <row r="327" spans="1:5" x14ac:dyDescent="0.25">
      <c r="A327" s="5" t="s">
        <v>372</v>
      </c>
      <c r="B327" s="5" t="s">
        <v>373</v>
      </c>
      <c r="C327" s="4">
        <v>88800</v>
      </c>
      <c r="D327" s="5" t="s">
        <v>374</v>
      </c>
      <c r="E327" s="5" t="s">
        <v>9</v>
      </c>
    </row>
    <row r="328" spans="1:5" x14ac:dyDescent="0.25">
      <c r="A328" s="5" t="s">
        <v>375</v>
      </c>
      <c r="B328" s="5" t="s">
        <v>376</v>
      </c>
      <c r="C328" s="4">
        <v>37200</v>
      </c>
      <c r="D328" s="5" t="s">
        <v>212</v>
      </c>
      <c r="E328" s="5" t="s">
        <v>9</v>
      </c>
    </row>
    <row r="329" spans="1:5" x14ac:dyDescent="0.25">
      <c r="A329" s="5" t="s">
        <v>377</v>
      </c>
      <c r="B329" s="5" t="s">
        <v>378</v>
      </c>
      <c r="C329" s="4">
        <v>4400</v>
      </c>
      <c r="D329" s="5" t="s">
        <v>374</v>
      </c>
      <c r="E329" s="5" t="s">
        <v>9</v>
      </c>
    </row>
    <row r="330" spans="1:5" x14ac:dyDescent="0.25">
      <c r="A330" s="5" t="s">
        <v>379</v>
      </c>
      <c r="B330" s="5" t="s">
        <v>376</v>
      </c>
      <c r="C330" s="4">
        <v>4400</v>
      </c>
      <c r="D330" s="5" t="s">
        <v>367</v>
      </c>
      <c r="E330" s="5" t="s">
        <v>9</v>
      </c>
    </row>
    <row r="331" spans="1:5" x14ac:dyDescent="0.25">
      <c r="A331" s="5" t="s">
        <v>380</v>
      </c>
      <c r="B331" s="5" t="s">
        <v>381</v>
      </c>
      <c r="C331" s="4">
        <v>1625</v>
      </c>
      <c r="D331" s="5" t="s">
        <v>374</v>
      </c>
      <c r="E331" s="5" t="s">
        <v>9</v>
      </c>
    </row>
    <row r="332" spans="1:5" x14ac:dyDescent="0.25">
      <c r="A332" s="5" t="s">
        <v>382</v>
      </c>
      <c r="B332" s="5" t="s">
        <v>381</v>
      </c>
      <c r="C332" s="4">
        <v>1850</v>
      </c>
      <c r="D332" s="5" t="s">
        <v>374</v>
      </c>
      <c r="E332" s="5" t="s">
        <v>9</v>
      </c>
    </row>
    <row r="333" spans="1:5" x14ac:dyDescent="0.25">
      <c r="A333" s="5" t="s">
        <v>383</v>
      </c>
      <c r="B333" s="5" t="s">
        <v>384</v>
      </c>
      <c r="C333" s="4">
        <v>4300</v>
      </c>
      <c r="D333" s="5" t="s">
        <v>374</v>
      </c>
      <c r="E333" s="5" t="s">
        <v>9</v>
      </c>
    </row>
    <row r="334" spans="1:5" x14ac:dyDescent="0.25">
      <c r="A334" s="5" t="s">
        <v>385</v>
      </c>
      <c r="B334" s="5" t="s">
        <v>384</v>
      </c>
      <c r="C334" s="4">
        <v>4000</v>
      </c>
      <c r="D334" s="5" t="s">
        <v>374</v>
      </c>
      <c r="E334" s="5" t="s">
        <v>9</v>
      </c>
    </row>
    <row r="335" spans="1:5" x14ac:dyDescent="0.25">
      <c r="A335" s="3" t="s">
        <v>386</v>
      </c>
      <c r="B335" s="5" t="s">
        <v>611</v>
      </c>
      <c r="C335" s="4" t="s">
        <v>611</v>
      </c>
      <c r="D335" s="5" t="s">
        <v>611</v>
      </c>
      <c r="E335" s="5" t="s">
        <v>611</v>
      </c>
    </row>
    <row r="336" spans="1:5" x14ac:dyDescent="0.25">
      <c r="A336" s="5" t="s">
        <v>387</v>
      </c>
      <c r="B336" s="5" t="s">
        <v>388</v>
      </c>
      <c r="C336" s="4">
        <v>15300</v>
      </c>
      <c r="D336" s="5" t="s">
        <v>8</v>
      </c>
      <c r="E336" s="5" t="s">
        <v>9</v>
      </c>
    </row>
    <row r="337" spans="1:5" x14ac:dyDescent="0.25">
      <c r="A337" s="5" t="s">
        <v>389</v>
      </c>
      <c r="B337" s="5" t="s">
        <v>135</v>
      </c>
      <c r="C337" s="4">
        <v>17500</v>
      </c>
      <c r="D337" s="5" t="s">
        <v>8</v>
      </c>
      <c r="E337" s="5" t="s">
        <v>9</v>
      </c>
    </row>
    <row r="338" spans="1:5" x14ac:dyDescent="0.25">
      <c r="A338" s="5" t="s">
        <v>390</v>
      </c>
      <c r="B338" s="5" t="s">
        <v>391</v>
      </c>
      <c r="C338" s="4">
        <v>11000</v>
      </c>
      <c r="D338" s="5" t="s">
        <v>8</v>
      </c>
      <c r="E338" s="5" t="s">
        <v>9</v>
      </c>
    </row>
    <row r="339" spans="1:5" x14ac:dyDescent="0.25">
      <c r="A339" s="5" t="s">
        <v>392</v>
      </c>
      <c r="B339" s="5" t="s">
        <v>393</v>
      </c>
      <c r="C339" s="4">
        <v>6000</v>
      </c>
      <c r="D339" s="5" t="s">
        <v>8</v>
      </c>
      <c r="E339" s="5" t="s">
        <v>9</v>
      </c>
    </row>
    <row r="340" spans="1:5" x14ac:dyDescent="0.25">
      <c r="A340" s="5" t="s">
        <v>394</v>
      </c>
      <c r="B340" s="5" t="s">
        <v>153</v>
      </c>
      <c r="C340" s="4">
        <v>22700</v>
      </c>
      <c r="D340" s="5" t="s">
        <v>8</v>
      </c>
      <c r="E340" s="5" t="s">
        <v>9</v>
      </c>
    </row>
    <row r="341" spans="1:5" x14ac:dyDescent="0.25">
      <c r="A341" s="3" t="s">
        <v>395</v>
      </c>
      <c r="B341" s="5" t="s">
        <v>611</v>
      </c>
      <c r="C341" s="4" t="s">
        <v>611</v>
      </c>
      <c r="D341" s="5" t="s">
        <v>611</v>
      </c>
      <c r="E341" s="5" t="s">
        <v>611</v>
      </c>
    </row>
    <row r="342" spans="1:5" x14ac:dyDescent="0.25">
      <c r="A342" s="5" t="s">
        <v>396</v>
      </c>
      <c r="B342" s="5" t="s">
        <v>397</v>
      </c>
      <c r="C342" s="4">
        <v>8700</v>
      </c>
      <c r="D342" s="5" t="s">
        <v>8</v>
      </c>
      <c r="E342" s="5" t="s">
        <v>9</v>
      </c>
    </row>
    <row r="343" spans="1:5" x14ac:dyDescent="0.25">
      <c r="A343" s="3" t="s">
        <v>398</v>
      </c>
      <c r="B343" s="5" t="s">
        <v>611</v>
      </c>
      <c r="C343" s="4" t="s">
        <v>611</v>
      </c>
      <c r="D343" s="5" t="s">
        <v>611</v>
      </c>
      <c r="E343" s="5" t="s">
        <v>611</v>
      </c>
    </row>
    <row r="344" spans="1:5" x14ac:dyDescent="0.25">
      <c r="A344" s="5" t="s">
        <v>399</v>
      </c>
      <c r="B344" s="5" t="s">
        <v>400</v>
      </c>
      <c r="C344" s="4">
        <v>35000</v>
      </c>
      <c r="D344" s="5" t="s">
        <v>8</v>
      </c>
      <c r="E344" s="5" t="s">
        <v>9</v>
      </c>
    </row>
    <row r="345" spans="1:5" x14ac:dyDescent="0.25">
      <c r="A345" s="5" t="s">
        <v>401</v>
      </c>
      <c r="B345" s="5" t="s">
        <v>400</v>
      </c>
      <c r="C345" s="4">
        <v>49000</v>
      </c>
      <c r="D345" s="5" t="s">
        <v>8</v>
      </c>
      <c r="E345" s="5" t="s">
        <v>9</v>
      </c>
    </row>
    <row r="346" spans="1:5" x14ac:dyDescent="0.25">
      <c r="A346" s="5" t="s">
        <v>1831</v>
      </c>
      <c r="B346" s="5" t="s">
        <v>135</v>
      </c>
      <c r="C346" s="4">
        <v>68000</v>
      </c>
      <c r="D346" s="5" t="s">
        <v>8</v>
      </c>
      <c r="E346" s="5" t="s">
        <v>9</v>
      </c>
    </row>
    <row r="347" spans="1:5" x14ac:dyDescent="0.25">
      <c r="A347" s="5" t="s">
        <v>1805</v>
      </c>
      <c r="B347" s="5" t="s">
        <v>304</v>
      </c>
      <c r="C347" s="4">
        <v>53000</v>
      </c>
      <c r="D347" s="5" t="s">
        <v>8</v>
      </c>
      <c r="E347" s="5" t="s">
        <v>9</v>
      </c>
    </row>
    <row r="348" spans="1:5" x14ac:dyDescent="0.25">
      <c r="A348" s="5" t="s">
        <v>1806</v>
      </c>
      <c r="B348" s="5" t="s">
        <v>135</v>
      </c>
      <c r="C348" s="4">
        <v>65000</v>
      </c>
      <c r="D348" s="5" t="s">
        <v>8</v>
      </c>
      <c r="E348" s="5" t="s">
        <v>9</v>
      </c>
    </row>
    <row r="349" spans="1:5" x14ac:dyDescent="0.25">
      <c r="A349" s="5" t="s">
        <v>1847</v>
      </c>
      <c r="B349" s="5" t="s">
        <v>135</v>
      </c>
      <c r="C349" s="4">
        <v>70000</v>
      </c>
      <c r="D349" s="5" t="s">
        <v>8</v>
      </c>
      <c r="E349" s="5" t="s">
        <v>9</v>
      </c>
    </row>
    <row r="350" spans="1:5" x14ac:dyDescent="0.25">
      <c r="A350" s="3" t="s">
        <v>402</v>
      </c>
      <c r="B350" s="5" t="s">
        <v>611</v>
      </c>
      <c r="C350" s="4" t="s">
        <v>611</v>
      </c>
      <c r="D350" s="5" t="s">
        <v>611</v>
      </c>
      <c r="E350" s="5" t="s">
        <v>611</v>
      </c>
    </row>
    <row r="351" spans="1:5" x14ac:dyDescent="0.25">
      <c r="A351" s="3" t="s">
        <v>403</v>
      </c>
      <c r="B351" s="5" t="s">
        <v>611</v>
      </c>
      <c r="C351" s="4" t="s">
        <v>611</v>
      </c>
      <c r="D351" s="5" t="s">
        <v>611</v>
      </c>
      <c r="E351" s="5" t="s">
        <v>611</v>
      </c>
    </row>
    <row r="352" spans="1:5" x14ac:dyDescent="0.25">
      <c r="A352" s="5" t="s">
        <v>404</v>
      </c>
      <c r="B352" s="5" t="s">
        <v>405</v>
      </c>
      <c r="C352" s="4">
        <v>36000</v>
      </c>
      <c r="D352" s="5" t="s">
        <v>212</v>
      </c>
      <c r="E352" s="5" t="s">
        <v>9</v>
      </c>
    </row>
    <row r="353" spans="1:5" x14ac:dyDescent="0.25">
      <c r="A353" s="5" t="s">
        <v>406</v>
      </c>
      <c r="B353" s="5" t="s">
        <v>405</v>
      </c>
      <c r="C353" s="4">
        <v>36000</v>
      </c>
      <c r="D353" s="5" t="s">
        <v>212</v>
      </c>
      <c r="E353" s="5" t="s">
        <v>9</v>
      </c>
    </row>
    <row r="354" spans="1:5" x14ac:dyDescent="0.25">
      <c r="A354" s="5" t="s">
        <v>407</v>
      </c>
      <c r="B354" s="5" t="s">
        <v>405</v>
      </c>
      <c r="C354" s="4">
        <v>36000</v>
      </c>
      <c r="D354" s="5" t="s">
        <v>212</v>
      </c>
      <c r="E354" s="5" t="s">
        <v>9</v>
      </c>
    </row>
    <row r="355" spans="1:5" x14ac:dyDescent="0.25">
      <c r="A355" s="5" t="s">
        <v>408</v>
      </c>
      <c r="B355" s="5" t="s">
        <v>405</v>
      </c>
      <c r="C355" s="4">
        <v>34200</v>
      </c>
      <c r="D355" s="5" t="s">
        <v>212</v>
      </c>
      <c r="E355" s="5" t="s">
        <v>9</v>
      </c>
    </row>
    <row r="356" spans="1:5" x14ac:dyDescent="0.25">
      <c r="A356" s="5" t="s">
        <v>409</v>
      </c>
      <c r="B356" s="5" t="s">
        <v>405</v>
      </c>
      <c r="C356" s="4">
        <v>54600</v>
      </c>
      <c r="D356" s="5" t="s">
        <v>212</v>
      </c>
      <c r="E356" s="5" t="s">
        <v>9</v>
      </c>
    </row>
    <row r="357" spans="1:5" x14ac:dyDescent="0.25">
      <c r="A357" s="5" t="s">
        <v>410</v>
      </c>
      <c r="B357" s="5" t="s">
        <v>405</v>
      </c>
      <c r="C357" s="4">
        <v>32400</v>
      </c>
      <c r="D357" s="5" t="s">
        <v>212</v>
      </c>
      <c r="E357" s="5" t="s">
        <v>9</v>
      </c>
    </row>
    <row r="358" spans="1:5" x14ac:dyDescent="0.25">
      <c r="A358" s="5" t="s">
        <v>411</v>
      </c>
      <c r="B358" s="5" t="s">
        <v>405</v>
      </c>
      <c r="C358" s="4">
        <v>48000</v>
      </c>
      <c r="D358" s="5" t="s">
        <v>212</v>
      </c>
      <c r="E358" s="5" t="s">
        <v>9</v>
      </c>
    </row>
    <row r="359" spans="1:5" x14ac:dyDescent="0.25">
      <c r="A359" s="5" t="s">
        <v>412</v>
      </c>
      <c r="B359" s="5" t="s">
        <v>413</v>
      </c>
      <c r="C359" s="4">
        <v>41400</v>
      </c>
      <c r="D359" s="5" t="s">
        <v>212</v>
      </c>
      <c r="E359" s="5" t="s">
        <v>9</v>
      </c>
    </row>
    <row r="360" spans="1:5" x14ac:dyDescent="0.25">
      <c r="A360" s="5" t="s">
        <v>414</v>
      </c>
      <c r="B360" s="5" t="s">
        <v>413</v>
      </c>
      <c r="C360" s="4">
        <v>41400</v>
      </c>
      <c r="D360" s="5" t="s">
        <v>212</v>
      </c>
      <c r="E360" s="5" t="s">
        <v>9</v>
      </c>
    </row>
    <row r="361" spans="1:5" x14ac:dyDescent="0.25">
      <c r="A361" s="5" t="s">
        <v>415</v>
      </c>
      <c r="B361" s="5" t="s">
        <v>413</v>
      </c>
      <c r="C361" s="4">
        <v>43200</v>
      </c>
      <c r="D361" s="5" t="s">
        <v>212</v>
      </c>
      <c r="E361" s="5" t="s">
        <v>9</v>
      </c>
    </row>
    <row r="362" spans="1:5" x14ac:dyDescent="0.25">
      <c r="A362" s="5" t="s">
        <v>416</v>
      </c>
      <c r="B362" s="5" t="s">
        <v>417</v>
      </c>
      <c r="C362" s="4">
        <v>70800</v>
      </c>
      <c r="D362" s="5" t="s">
        <v>374</v>
      </c>
      <c r="E362" s="5" t="s">
        <v>9</v>
      </c>
    </row>
    <row r="363" spans="1:5" x14ac:dyDescent="0.25">
      <c r="A363" s="5" t="s">
        <v>418</v>
      </c>
      <c r="B363" s="5" t="s">
        <v>417</v>
      </c>
      <c r="C363" s="4">
        <v>35400</v>
      </c>
      <c r="D363" s="5" t="s">
        <v>212</v>
      </c>
      <c r="E363" s="5" t="s">
        <v>9</v>
      </c>
    </row>
    <row r="364" spans="1:5" x14ac:dyDescent="0.25">
      <c r="A364" s="5" t="s">
        <v>419</v>
      </c>
      <c r="B364" s="5" t="s">
        <v>405</v>
      </c>
      <c r="C364" s="4">
        <v>35400</v>
      </c>
      <c r="D364" s="5" t="s">
        <v>212</v>
      </c>
      <c r="E364" s="5" t="s">
        <v>9</v>
      </c>
    </row>
    <row r="365" spans="1:5" x14ac:dyDescent="0.25">
      <c r="A365" s="5" t="s">
        <v>420</v>
      </c>
      <c r="B365" s="5" t="s">
        <v>421</v>
      </c>
      <c r="C365" s="4">
        <v>70800</v>
      </c>
      <c r="D365" s="5" t="s">
        <v>374</v>
      </c>
      <c r="E365" s="5" t="s">
        <v>9</v>
      </c>
    </row>
    <row r="366" spans="1:5" x14ac:dyDescent="0.25">
      <c r="A366" s="5" t="s">
        <v>422</v>
      </c>
      <c r="B366" s="5" t="s">
        <v>413</v>
      </c>
      <c r="C366" s="4">
        <v>34200</v>
      </c>
      <c r="D366" s="5" t="s">
        <v>212</v>
      </c>
      <c r="E366" s="5" t="s">
        <v>9</v>
      </c>
    </row>
    <row r="367" spans="1:5" x14ac:dyDescent="0.25">
      <c r="A367" s="5" t="s">
        <v>423</v>
      </c>
      <c r="B367" s="5" t="s">
        <v>421</v>
      </c>
      <c r="C367" s="4">
        <v>58800</v>
      </c>
      <c r="D367" s="5" t="s">
        <v>374</v>
      </c>
      <c r="E367" s="5" t="s">
        <v>9</v>
      </c>
    </row>
    <row r="368" spans="1:5" x14ac:dyDescent="0.25">
      <c r="A368" s="5" t="s">
        <v>424</v>
      </c>
      <c r="B368" s="5" t="s">
        <v>421</v>
      </c>
      <c r="C368" s="4">
        <v>46800</v>
      </c>
      <c r="D368" s="5" t="s">
        <v>374</v>
      </c>
      <c r="E368" s="5" t="s">
        <v>9</v>
      </c>
    </row>
    <row r="369" spans="1:5" x14ac:dyDescent="0.25">
      <c r="A369" s="5" t="s">
        <v>425</v>
      </c>
      <c r="B369" s="5" t="s">
        <v>421</v>
      </c>
      <c r="C369" s="4">
        <v>44400</v>
      </c>
      <c r="D369" s="5" t="s">
        <v>374</v>
      </c>
      <c r="E369" s="5" t="s">
        <v>9</v>
      </c>
    </row>
    <row r="370" spans="1:5" x14ac:dyDescent="0.25">
      <c r="A370" s="5" t="s">
        <v>426</v>
      </c>
      <c r="B370" s="5" t="s">
        <v>405</v>
      </c>
      <c r="C370" s="4">
        <v>33600</v>
      </c>
      <c r="D370" s="5" t="s">
        <v>212</v>
      </c>
      <c r="E370" s="5" t="s">
        <v>9</v>
      </c>
    </row>
    <row r="371" spans="1:5" x14ac:dyDescent="0.25">
      <c r="A371" s="5" t="s">
        <v>427</v>
      </c>
      <c r="B371" s="5" t="s">
        <v>405</v>
      </c>
      <c r="C371" s="4">
        <v>37800</v>
      </c>
      <c r="D371" s="5" t="s">
        <v>212</v>
      </c>
      <c r="E371" s="5" t="s">
        <v>9</v>
      </c>
    </row>
    <row r="372" spans="1:5" x14ac:dyDescent="0.25">
      <c r="A372" s="5" t="s">
        <v>428</v>
      </c>
      <c r="B372" s="5" t="s">
        <v>405</v>
      </c>
      <c r="C372" s="4">
        <v>37200</v>
      </c>
      <c r="D372" s="5" t="s">
        <v>212</v>
      </c>
      <c r="E372" s="5" t="s">
        <v>9</v>
      </c>
    </row>
    <row r="373" spans="1:5" x14ac:dyDescent="0.25">
      <c r="A373" s="5" t="s">
        <v>429</v>
      </c>
      <c r="B373" s="5" t="s">
        <v>430</v>
      </c>
      <c r="C373" s="4">
        <v>45000</v>
      </c>
      <c r="D373" s="5" t="s">
        <v>212</v>
      </c>
      <c r="E373" s="5" t="s">
        <v>9</v>
      </c>
    </row>
    <row r="374" spans="1:5" x14ac:dyDescent="0.25">
      <c r="A374" s="5" t="s">
        <v>431</v>
      </c>
      <c r="B374" s="5" t="s">
        <v>413</v>
      </c>
      <c r="C374" s="4">
        <v>46800</v>
      </c>
      <c r="D374" s="5" t="s">
        <v>212</v>
      </c>
      <c r="E374" s="5" t="s">
        <v>9</v>
      </c>
    </row>
    <row r="375" spans="1:5" x14ac:dyDescent="0.25">
      <c r="A375" s="5" t="s">
        <v>432</v>
      </c>
      <c r="B375" s="5" t="s">
        <v>405</v>
      </c>
      <c r="C375" s="4">
        <v>37200</v>
      </c>
      <c r="D375" s="5" t="s">
        <v>212</v>
      </c>
      <c r="E375" s="5" t="s">
        <v>9</v>
      </c>
    </row>
    <row r="376" spans="1:5" x14ac:dyDescent="0.25">
      <c r="A376" s="5" t="s">
        <v>433</v>
      </c>
      <c r="B376" s="5" t="s">
        <v>405</v>
      </c>
      <c r="C376" s="4">
        <v>39000</v>
      </c>
      <c r="D376" s="5" t="s">
        <v>212</v>
      </c>
      <c r="E376" s="5" t="s">
        <v>9</v>
      </c>
    </row>
    <row r="377" spans="1:5" x14ac:dyDescent="0.25">
      <c r="A377" s="5" t="s">
        <v>434</v>
      </c>
      <c r="B377" s="5" t="s">
        <v>435</v>
      </c>
      <c r="C377" s="4">
        <v>17400</v>
      </c>
      <c r="D377" s="5" t="s">
        <v>212</v>
      </c>
      <c r="E377" s="5" t="s">
        <v>9</v>
      </c>
    </row>
    <row r="378" spans="1:5" x14ac:dyDescent="0.25">
      <c r="A378" s="5" t="s">
        <v>436</v>
      </c>
      <c r="B378" s="5" t="s">
        <v>413</v>
      </c>
      <c r="C378" s="4">
        <v>37800</v>
      </c>
      <c r="D378" s="5" t="s">
        <v>212</v>
      </c>
      <c r="E378" s="5" t="s">
        <v>9</v>
      </c>
    </row>
    <row r="379" spans="1:5" x14ac:dyDescent="0.25">
      <c r="A379" s="3" t="s">
        <v>437</v>
      </c>
      <c r="B379" s="5" t="s">
        <v>611</v>
      </c>
      <c r="C379" s="4" t="s">
        <v>611</v>
      </c>
      <c r="D379" s="5" t="s">
        <v>611</v>
      </c>
      <c r="E379" s="5" t="s">
        <v>611</v>
      </c>
    </row>
    <row r="380" spans="1:5" x14ac:dyDescent="0.25">
      <c r="A380" s="5" t="s">
        <v>438</v>
      </c>
      <c r="B380" s="5" t="s">
        <v>430</v>
      </c>
      <c r="C380" s="4">
        <v>4600</v>
      </c>
      <c r="D380" s="5" t="s">
        <v>8</v>
      </c>
      <c r="E380" s="5" t="s">
        <v>9</v>
      </c>
    </row>
    <row r="381" spans="1:5" x14ac:dyDescent="0.25">
      <c r="A381" s="5" t="s">
        <v>439</v>
      </c>
      <c r="B381" s="5" t="s">
        <v>430</v>
      </c>
      <c r="C381" s="4">
        <v>4500</v>
      </c>
      <c r="D381" s="5" t="s">
        <v>8</v>
      </c>
      <c r="E381" s="5" t="s">
        <v>9</v>
      </c>
    </row>
    <row r="382" spans="1:5" x14ac:dyDescent="0.25">
      <c r="A382" s="5" t="s">
        <v>440</v>
      </c>
      <c r="B382" s="5" t="s">
        <v>430</v>
      </c>
      <c r="C382" s="4">
        <v>6000</v>
      </c>
      <c r="D382" s="5" t="s">
        <v>8</v>
      </c>
      <c r="E382" s="5" t="s">
        <v>9</v>
      </c>
    </row>
    <row r="383" spans="1:5" x14ac:dyDescent="0.25">
      <c r="A383" s="5" t="s">
        <v>441</v>
      </c>
      <c r="B383" s="5" t="s">
        <v>442</v>
      </c>
      <c r="C383" s="4">
        <v>5800</v>
      </c>
      <c r="D383" s="5" t="s">
        <v>8</v>
      </c>
      <c r="E383" s="5" t="s">
        <v>9</v>
      </c>
    </row>
    <row r="384" spans="1:5" x14ac:dyDescent="0.25">
      <c r="A384" s="5" t="s">
        <v>443</v>
      </c>
      <c r="B384" s="5" t="s">
        <v>442</v>
      </c>
      <c r="C384" s="4">
        <v>11000</v>
      </c>
      <c r="D384" s="5" t="s">
        <v>8</v>
      </c>
      <c r="E384" s="5" t="s">
        <v>9</v>
      </c>
    </row>
    <row r="385" spans="1:5" x14ac:dyDescent="0.25">
      <c r="A385" s="5" t="s">
        <v>444</v>
      </c>
      <c r="B385" s="5" t="s">
        <v>430</v>
      </c>
      <c r="C385" s="4">
        <v>4800</v>
      </c>
      <c r="D385" s="5" t="s">
        <v>8</v>
      </c>
      <c r="E385" s="5" t="s">
        <v>9</v>
      </c>
    </row>
    <row r="386" spans="1:5" x14ac:dyDescent="0.25">
      <c r="A386" s="5" t="s">
        <v>2056</v>
      </c>
      <c r="B386" s="5" t="s">
        <v>430</v>
      </c>
      <c r="C386" s="4">
        <v>4800</v>
      </c>
      <c r="D386" s="5" t="s">
        <v>8</v>
      </c>
      <c r="E386" s="5" t="s">
        <v>9</v>
      </c>
    </row>
    <row r="387" spans="1:5" x14ac:dyDescent="0.25">
      <c r="A387" s="5" t="s">
        <v>445</v>
      </c>
      <c r="B387" s="5" t="s">
        <v>446</v>
      </c>
      <c r="C387" s="4">
        <v>9300</v>
      </c>
      <c r="D387" s="5" t="s">
        <v>367</v>
      </c>
      <c r="E387" s="5" t="s">
        <v>9</v>
      </c>
    </row>
    <row r="388" spans="1:5" x14ac:dyDescent="0.25">
      <c r="A388" s="5" t="s">
        <v>447</v>
      </c>
      <c r="B388" s="5" t="s">
        <v>430</v>
      </c>
      <c r="C388" s="4">
        <v>5800</v>
      </c>
      <c r="D388" s="5" t="s">
        <v>8</v>
      </c>
      <c r="E388" s="5" t="s">
        <v>9</v>
      </c>
    </row>
    <row r="389" spans="1:5" x14ac:dyDescent="0.25">
      <c r="A389" s="5" t="s">
        <v>448</v>
      </c>
      <c r="B389" s="5" t="s">
        <v>430</v>
      </c>
      <c r="C389" s="4">
        <v>4800</v>
      </c>
      <c r="D389" s="5" t="s">
        <v>8</v>
      </c>
      <c r="E389" s="5" t="s">
        <v>9</v>
      </c>
    </row>
    <row r="390" spans="1:5" x14ac:dyDescent="0.25">
      <c r="A390" s="5" t="s">
        <v>449</v>
      </c>
      <c r="B390" s="5" t="s">
        <v>442</v>
      </c>
      <c r="C390" s="4">
        <v>10700</v>
      </c>
      <c r="D390" s="5" t="s">
        <v>8</v>
      </c>
      <c r="E390" s="5" t="s">
        <v>9</v>
      </c>
    </row>
    <row r="391" spans="1:5" x14ac:dyDescent="0.25">
      <c r="A391" s="5" t="s">
        <v>450</v>
      </c>
      <c r="B391" s="5" t="s">
        <v>430</v>
      </c>
      <c r="C391" s="4">
        <v>5800</v>
      </c>
      <c r="D391" s="5" t="s">
        <v>8</v>
      </c>
      <c r="E391" s="5" t="s">
        <v>9</v>
      </c>
    </row>
    <row r="392" spans="1:5" x14ac:dyDescent="0.25">
      <c r="A392" s="5" t="s">
        <v>451</v>
      </c>
      <c r="B392" s="5" t="s">
        <v>452</v>
      </c>
      <c r="C392" s="4">
        <v>8500</v>
      </c>
      <c r="D392" s="5" t="s">
        <v>8</v>
      </c>
      <c r="E392" s="5" t="s">
        <v>9</v>
      </c>
    </row>
    <row r="393" spans="1:5" x14ac:dyDescent="0.25">
      <c r="A393" s="5" t="s">
        <v>453</v>
      </c>
      <c r="B393" s="5" t="s">
        <v>430</v>
      </c>
      <c r="C393" s="4">
        <v>4000</v>
      </c>
      <c r="D393" s="5" t="s">
        <v>8</v>
      </c>
      <c r="E393" s="5" t="s">
        <v>9</v>
      </c>
    </row>
    <row r="394" spans="1:5" x14ac:dyDescent="0.25">
      <c r="A394" s="5" t="s">
        <v>454</v>
      </c>
      <c r="B394" s="5" t="s">
        <v>442</v>
      </c>
      <c r="C394" s="4">
        <v>6800</v>
      </c>
      <c r="D394" s="5" t="s">
        <v>8</v>
      </c>
      <c r="E394" s="5" t="s">
        <v>9</v>
      </c>
    </row>
    <row r="395" spans="1:5" x14ac:dyDescent="0.25">
      <c r="A395" s="5" t="s">
        <v>455</v>
      </c>
      <c r="B395" s="5" t="s">
        <v>430</v>
      </c>
      <c r="C395" s="4">
        <v>5700</v>
      </c>
      <c r="D395" s="5" t="s">
        <v>8</v>
      </c>
      <c r="E395" s="5" t="s">
        <v>9</v>
      </c>
    </row>
    <row r="396" spans="1:5" x14ac:dyDescent="0.25">
      <c r="A396" s="5" t="s">
        <v>456</v>
      </c>
      <c r="B396" s="5" t="s">
        <v>430</v>
      </c>
      <c r="C396" s="4">
        <v>5800</v>
      </c>
      <c r="D396" s="5" t="s">
        <v>8</v>
      </c>
      <c r="E396" s="5" t="s">
        <v>9</v>
      </c>
    </row>
    <row r="397" spans="1:5" x14ac:dyDescent="0.25">
      <c r="A397" s="5" t="s">
        <v>457</v>
      </c>
      <c r="B397" s="5" t="s">
        <v>430</v>
      </c>
      <c r="C397" s="4">
        <v>5800</v>
      </c>
      <c r="D397" s="5" t="s">
        <v>8</v>
      </c>
      <c r="E397" s="5" t="s">
        <v>9</v>
      </c>
    </row>
    <row r="398" spans="1:5" x14ac:dyDescent="0.25">
      <c r="A398" s="5" t="s">
        <v>458</v>
      </c>
      <c r="B398" s="5" t="s">
        <v>442</v>
      </c>
      <c r="C398" s="4">
        <v>10800</v>
      </c>
      <c r="D398" s="5" t="s">
        <v>8</v>
      </c>
      <c r="E398" s="5" t="s">
        <v>9</v>
      </c>
    </row>
    <row r="399" spans="1:5" x14ac:dyDescent="0.25">
      <c r="A399" s="5" t="s">
        <v>459</v>
      </c>
      <c r="B399" s="5" t="s">
        <v>452</v>
      </c>
      <c r="C399" s="4">
        <v>8800</v>
      </c>
      <c r="D399" s="5" t="s">
        <v>8</v>
      </c>
      <c r="E399" s="5" t="s">
        <v>9</v>
      </c>
    </row>
    <row r="400" spans="1:5" x14ac:dyDescent="0.25">
      <c r="A400" s="5" t="s">
        <v>460</v>
      </c>
      <c r="B400" s="5" t="s">
        <v>442</v>
      </c>
      <c r="C400" s="4">
        <v>10000</v>
      </c>
      <c r="D400" s="5" t="s">
        <v>8</v>
      </c>
      <c r="E400" s="5" t="s">
        <v>9</v>
      </c>
    </row>
    <row r="401" spans="1:5" x14ac:dyDescent="0.25">
      <c r="A401" s="5" t="s">
        <v>461</v>
      </c>
      <c r="B401" s="5" t="s">
        <v>462</v>
      </c>
      <c r="C401" s="4">
        <v>10300</v>
      </c>
      <c r="D401" s="5" t="s">
        <v>8</v>
      </c>
      <c r="E401" s="5" t="s">
        <v>9</v>
      </c>
    </row>
    <row r="402" spans="1:5" x14ac:dyDescent="0.25">
      <c r="A402" s="5" t="s">
        <v>463</v>
      </c>
      <c r="B402" s="5" t="s">
        <v>462</v>
      </c>
      <c r="C402" s="4">
        <v>7400</v>
      </c>
      <c r="D402" s="5" t="s">
        <v>8</v>
      </c>
      <c r="E402" s="5" t="s">
        <v>9</v>
      </c>
    </row>
    <row r="403" spans="1:5" x14ac:dyDescent="0.25">
      <c r="A403" s="5" t="s">
        <v>464</v>
      </c>
      <c r="B403" s="5" t="s">
        <v>465</v>
      </c>
      <c r="C403" s="4">
        <v>2900</v>
      </c>
      <c r="D403" s="5" t="s">
        <v>8</v>
      </c>
      <c r="E403" s="5" t="s">
        <v>9</v>
      </c>
    </row>
    <row r="404" spans="1:5" x14ac:dyDescent="0.25">
      <c r="A404" s="5" t="s">
        <v>466</v>
      </c>
      <c r="B404" s="5" t="s">
        <v>462</v>
      </c>
      <c r="C404" s="4">
        <v>4600</v>
      </c>
      <c r="D404" s="5" t="s">
        <v>8</v>
      </c>
      <c r="E404" s="5" t="s">
        <v>9</v>
      </c>
    </row>
    <row r="405" spans="1:5" x14ac:dyDescent="0.25">
      <c r="A405" s="5" t="s">
        <v>467</v>
      </c>
      <c r="B405" s="5" t="s">
        <v>468</v>
      </c>
      <c r="C405" s="4">
        <v>6000</v>
      </c>
      <c r="D405" s="5" t="s">
        <v>8</v>
      </c>
      <c r="E405" s="5" t="s">
        <v>9</v>
      </c>
    </row>
    <row r="406" spans="1:5" x14ac:dyDescent="0.25">
      <c r="A406" s="5" t="s">
        <v>469</v>
      </c>
      <c r="B406" s="5" t="s">
        <v>462</v>
      </c>
      <c r="C406" s="4">
        <v>6000</v>
      </c>
      <c r="D406" s="5" t="s">
        <v>8</v>
      </c>
      <c r="E406" s="5" t="s">
        <v>9</v>
      </c>
    </row>
    <row r="407" spans="1:5" x14ac:dyDescent="0.25">
      <c r="A407" s="5" t="s">
        <v>470</v>
      </c>
      <c r="B407" s="5" t="s">
        <v>462</v>
      </c>
      <c r="C407" s="4">
        <v>6500</v>
      </c>
      <c r="D407" s="5" t="s">
        <v>8</v>
      </c>
      <c r="E407" s="5" t="s">
        <v>9</v>
      </c>
    </row>
    <row r="408" spans="1:5" x14ac:dyDescent="0.25">
      <c r="A408" s="5" t="s">
        <v>471</v>
      </c>
      <c r="B408" s="5" t="s">
        <v>452</v>
      </c>
      <c r="C408" s="4">
        <v>3700</v>
      </c>
      <c r="D408" s="5" t="s">
        <v>8</v>
      </c>
      <c r="E408" s="5" t="s">
        <v>9</v>
      </c>
    </row>
    <row r="409" spans="1:5" x14ac:dyDescent="0.25">
      <c r="A409" s="5" t="s">
        <v>472</v>
      </c>
      <c r="B409" s="5" t="s">
        <v>442</v>
      </c>
      <c r="C409" s="4">
        <v>3750</v>
      </c>
      <c r="D409" s="5" t="s">
        <v>8</v>
      </c>
      <c r="E409" s="5" t="s">
        <v>9</v>
      </c>
    </row>
    <row r="410" spans="1:5" x14ac:dyDescent="0.25">
      <c r="A410" s="5" t="s">
        <v>473</v>
      </c>
      <c r="B410" s="5" t="s">
        <v>474</v>
      </c>
      <c r="C410" s="4">
        <v>4700</v>
      </c>
      <c r="D410" s="5" t="s">
        <v>8</v>
      </c>
      <c r="E410" s="5" t="s">
        <v>9</v>
      </c>
    </row>
    <row r="411" spans="1:5" x14ac:dyDescent="0.25">
      <c r="A411" s="5" t="s">
        <v>475</v>
      </c>
      <c r="B411" s="5" t="s">
        <v>442</v>
      </c>
      <c r="C411" s="4">
        <v>9400</v>
      </c>
      <c r="D411" s="5" t="s">
        <v>8</v>
      </c>
      <c r="E411" s="5" t="s">
        <v>9</v>
      </c>
    </row>
    <row r="412" spans="1:5" x14ac:dyDescent="0.25">
      <c r="A412" s="5" t="s">
        <v>476</v>
      </c>
      <c r="B412" s="5" t="s">
        <v>442</v>
      </c>
      <c r="C412" s="4">
        <v>5400</v>
      </c>
      <c r="D412" s="5" t="s">
        <v>8</v>
      </c>
      <c r="E412" s="5" t="s">
        <v>9</v>
      </c>
    </row>
    <row r="413" spans="1:5" x14ac:dyDescent="0.25">
      <c r="A413" s="5" t="s">
        <v>477</v>
      </c>
      <c r="B413" s="5" t="s">
        <v>442</v>
      </c>
      <c r="C413" s="4">
        <v>5700</v>
      </c>
      <c r="D413" s="5" t="s">
        <v>8</v>
      </c>
      <c r="E413" s="5" t="s">
        <v>9</v>
      </c>
    </row>
    <row r="414" spans="1:5" x14ac:dyDescent="0.25">
      <c r="A414" s="5" t="s">
        <v>478</v>
      </c>
      <c r="B414" s="5" t="s">
        <v>479</v>
      </c>
      <c r="C414" s="4">
        <v>10000</v>
      </c>
      <c r="D414" s="5" t="s">
        <v>8</v>
      </c>
      <c r="E414" s="5" t="s">
        <v>9</v>
      </c>
    </row>
    <row r="415" spans="1:5" x14ac:dyDescent="0.25">
      <c r="A415" s="5" t="s">
        <v>480</v>
      </c>
      <c r="B415" s="5" t="s">
        <v>442</v>
      </c>
      <c r="C415" s="4">
        <v>9800</v>
      </c>
      <c r="D415" s="5" t="s">
        <v>8</v>
      </c>
      <c r="E415" s="5" t="s">
        <v>9</v>
      </c>
    </row>
    <row r="416" spans="1:5" x14ac:dyDescent="0.25">
      <c r="A416" s="5" t="s">
        <v>481</v>
      </c>
      <c r="B416" s="5" t="s">
        <v>442</v>
      </c>
      <c r="C416" s="4">
        <v>6200</v>
      </c>
      <c r="D416" s="5" t="s">
        <v>8</v>
      </c>
      <c r="E416" s="5" t="s">
        <v>9</v>
      </c>
    </row>
    <row r="417" spans="1:5" x14ac:dyDescent="0.25">
      <c r="A417" s="5" t="s">
        <v>2017</v>
      </c>
      <c r="B417" s="5" t="s">
        <v>442</v>
      </c>
      <c r="C417" s="4">
        <v>8400</v>
      </c>
      <c r="D417" s="5" t="s">
        <v>8</v>
      </c>
      <c r="E417" s="5" t="s">
        <v>9</v>
      </c>
    </row>
    <row r="418" spans="1:5" x14ac:dyDescent="0.25">
      <c r="A418" s="5" t="s">
        <v>2018</v>
      </c>
      <c r="B418" s="5" t="s">
        <v>442</v>
      </c>
      <c r="C418" s="4">
        <v>6000</v>
      </c>
      <c r="D418" s="5" t="s">
        <v>8</v>
      </c>
      <c r="E418" s="5" t="s">
        <v>9</v>
      </c>
    </row>
    <row r="419" spans="1:5" x14ac:dyDescent="0.25">
      <c r="A419" s="5" t="s">
        <v>2019</v>
      </c>
      <c r="B419" s="5" t="s">
        <v>479</v>
      </c>
      <c r="C419" s="4">
        <v>13200</v>
      </c>
      <c r="D419" s="5" t="s">
        <v>8</v>
      </c>
      <c r="E419" s="5" t="s">
        <v>9</v>
      </c>
    </row>
    <row r="420" spans="1:5" x14ac:dyDescent="0.25">
      <c r="A420" s="5" t="s">
        <v>2058</v>
      </c>
      <c r="B420" s="5" t="s">
        <v>442</v>
      </c>
      <c r="C420" s="4">
        <v>4800</v>
      </c>
      <c r="D420" s="5" t="s">
        <v>8</v>
      </c>
      <c r="E420" s="5" t="s">
        <v>9</v>
      </c>
    </row>
    <row r="421" spans="1:5" x14ac:dyDescent="0.25">
      <c r="A421" s="5" t="s">
        <v>2059</v>
      </c>
      <c r="B421" s="5" t="s">
        <v>442</v>
      </c>
      <c r="C421" s="4">
        <v>6000</v>
      </c>
      <c r="D421" s="5" t="s">
        <v>8</v>
      </c>
      <c r="E421" s="5" t="s">
        <v>9</v>
      </c>
    </row>
    <row r="422" spans="1:5" x14ac:dyDescent="0.25">
      <c r="A422" s="3" t="s">
        <v>482</v>
      </c>
      <c r="B422" s="5" t="s">
        <v>611</v>
      </c>
      <c r="C422" s="4" t="s">
        <v>611</v>
      </c>
      <c r="D422" s="5" t="s">
        <v>611</v>
      </c>
      <c r="E422" s="5" t="s">
        <v>611</v>
      </c>
    </row>
    <row r="423" spans="1:5" x14ac:dyDescent="0.25">
      <c r="A423" s="5" t="s">
        <v>483</v>
      </c>
      <c r="B423" s="5" t="s">
        <v>170</v>
      </c>
      <c r="C423" s="4">
        <v>39600</v>
      </c>
      <c r="D423" s="5" t="s">
        <v>8</v>
      </c>
      <c r="E423" s="5" t="s">
        <v>9</v>
      </c>
    </row>
    <row r="424" spans="1:5" x14ac:dyDescent="0.25">
      <c r="A424" s="5" t="s">
        <v>484</v>
      </c>
      <c r="B424" s="5" t="s">
        <v>170</v>
      </c>
      <c r="C424" s="4">
        <v>26000</v>
      </c>
      <c r="D424" s="5" t="s">
        <v>8</v>
      </c>
      <c r="E424" s="5" t="s">
        <v>9</v>
      </c>
    </row>
    <row r="425" spans="1:5" x14ac:dyDescent="0.25">
      <c r="A425" s="3" t="s">
        <v>1776</v>
      </c>
      <c r="B425" s="5" t="s">
        <v>611</v>
      </c>
      <c r="C425" s="4" t="s">
        <v>611</v>
      </c>
      <c r="D425" s="5" t="s">
        <v>611</v>
      </c>
      <c r="E425" s="5" t="s">
        <v>611</v>
      </c>
    </row>
    <row r="426" spans="1:5" x14ac:dyDescent="0.25">
      <c r="A426" s="3" t="s">
        <v>1777</v>
      </c>
      <c r="B426" s="5" t="s">
        <v>611</v>
      </c>
      <c r="C426" s="4" t="s">
        <v>611</v>
      </c>
      <c r="D426" s="5" t="s">
        <v>611</v>
      </c>
      <c r="E426" s="5" t="s">
        <v>611</v>
      </c>
    </row>
    <row r="427" spans="1:5" x14ac:dyDescent="0.25">
      <c r="A427" s="5" t="s">
        <v>767</v>
      </c>
      <c r="B427" s="5" t="s">
        <v>768</v>
      </c>
      <c r="C427" s="4">
        <v>18000</v>
      </c>
      <c r="D427" s="5" t="s">
        <v>8</v>
      </c>
      <c r="E427" s="5" t="s">
        <v>9</v>
      </c>
    </row>
    <row r="428" spans="1:5" x14ac:dyDescent="0.25">
      <c r="A428" s="5" t="s">
        <v>769</v>
      </c>
      <c r="B428" s="5" t="s">
        <v>371</v>
      </c>
      <c r="C428" s="4">
        <v>12400</v>
      </c>
      <c r="D428" s="5" t="s">
        <v>8</v>
      </c>
      <c r="E428" s="5" t="s">
        <v>9</v>
      </c>
    </row>
    <row r="429" spans="1:5" x14ac:dyDescent="0.25">
      <c r="A429" s="5" t="s">
        <v>770</v>
      </c>
      <c r="B429" s="5" t="s">
        <v>768</v>
      </c>
      <c r="C429" s="4">
        <v>17000</v>
      </c>
      <c r="D429" s="5" t="s">
        <v>8</v>
      </c>
      <c r="E429" s="5" t="s">
        <v>9</v>
      </c>
    </row>
    <row r="430" spans="1:5" x14ac:dyDescent="0.25">
      <c r="A430" s="3" t="s">
        <v>1778</v>
      </c>
      <c r="B430" s="5" t="s">
        <v>611</v>
      </c>
      <c r="C430" s="4" t="s">
        <v>611</v>
      </c>
      <c r="D430" s="5" t="s">
        <v>611</v>
      </c>
      <c r="E430" s="5" t="s">
        <v>611</v>
      </c>
    </row>
    <row r="431" spans="1:5" x14ac:dyDescent="0.25">
      <c r="A431" s="5" t="s">
        <v>1069</v>
      </c>
      <c r="B431" s="5" t="s">
        <v>141</v>
      </c>
      <c r="C431" s="4">
        <v>1400000</v>
      </c>
      <c r="D431" s="5" t="s">
        <v>8</v>
      </c>
      <c r="E431" s="5" t="s">
        <v>9</v>
      </c>
    </row>
    <row r="432" spans="1:5" x14ac:dyDescent="0.25">
      <c r="A432" s="3" t="s">
        <v>485</v>
      </c>
      <c r="B432" s="5" t="s">
        <v>611</v>
      </c>
      <c r="C432" s="4" t="s">
        <v>611</v>
      </c>
      <c r="D432" s="5" t="s">
        <v>611</v>
      </c>
      <c r="E432" s="5" t="s">
        <v>611</v>
      </c>
    </row>
    <row r="433" spans="1:5" x14ac:dyDescent="0.25">
      <c r="A433" s="5" t="s">
        <v>2060</v>
      </c>
      <c r="B433" s="5" t="s">
        <v>490</v>
      </c>
      <c r="C433" s="4">
        <v>34000</v>
      </c>
      <c r="D433" s="5" t="s">
        <v>186</v>
      </c>
      <c r="E433" s="5" t="s">
        <v>9</v>
      </c>
    </row>
    <row r="434" spans="1:5" x14ac:dyDescent="0.25">
      <c r="A434" s="5" t="s">
        <v>486</v>
      </c>
      <c r="B434" s="5" t="s">
        <v>487</v>
      </c>
      <c r="C434" s="4">
        <v>21000</v>
      </c>
      <c r="D434" s="5" t="s">
        <v>186</v>
      </c>
      <c r="E434" s="5" t="s">
        <v>9</v>
      </c>
    </row>
    <row r="435" spans="1:5" x14ac:dyDescent="0.25">
      <c r="A435" s="5" t="s">
        <v>488</v>
      </c>
      <c r="B435" s="5" t="s">
        <v>489</v>
      </c>
      <c r="C435" s="4">
        <v>42000</v>
      </c>
      <c r="D435" s="5" t="s">
        <v>186</v>
      </c>
      <c r="E435" s="5" t="s">
        <v>9</v>
      </c>
    </row>
    <row r="436" spans="1:5" x14ac:dyDescent="0.25">
      <c r="A436" s="5" t="s">
        <v>1807</v>
      </c>
      <c r="B436" s="5" t="s">
        <v>207</v>
      </c>
      <c r="C436" s="4">
        <v>26000</v>
      </c>
      <c r="D436" s="5" t="s">
        <v>186</v>
      </c>
      <c r="E436" s="5" t="s">
        <v>9</v>
      </c>
    </row>
    <row r="437" spans="1:5" x14ac:dyDescent="0.25">
      <c r="A437" s="5" t="s">
        <v>492</v>
      </c>
      <c r="B437" s="5" t="s">
        <v>207</v>
      </c>
      <c r="C437" s="4">
        <v>18600</v>
      </c>
      <c r="D437" s="5" t="s">
        <v>186</v>
      </c>
      <c r="E437" s="5" t="s">
        <v>9</v>
      </c>
    </row>
    <row r="438" spans="1:5" x14ac:dyDescent="0.25">
      <c r="A438" s="5" t="s">
        <v>493</v>
      </c>
      <c r="B438" s="5" t="s">
        <v>494</v>
      </c>
      <c r="C438" s="4">
        <v>37200</v>
      </c>
      <c r="D438" s="5" t="s">
        <v>186</v>
      </c>
      <c r="E438" s="5" t="s">
        <v>9</v>
      </c>
    </row>
    <row r="439" spans="1:5" x14ac:dyDescent="0.25">
      <c r="A439" s="5" t="s">
        <v>495</v>
      </c>
      <c r="B439" s="5" t="s">
        <v>207</v>
      </c>
      <c r="C439" s="4">
        <v>23900</v>
      </c>
      <c r="D439" s="5" t="s">
        <v>186</v>
      </c>
      <c r="E439" s="5" t="s">
        <v>9</v>
      </c>
    </row>
    <row r="440" spans="1:5" x14ac:dyDescent="0.25">
      <c r="A440" s="5" t="s">
        <v>496</v>
      </c>
      <c r="B440" s="5" t="s">
        <v>494</v>
      </c>
      <c r="C440" s="4">
        <v>47800</v>
      </c>
      <c r="D440" s="5" t="s">
        <v>186</v>
      </c>
      <c r="E440" s="5" t="s">
        <v>9</v>
      </c>
    </row>
    <row r="441" spans="1:5" x14ac:dyDescent="0.25">
      <c r="A441" s="5" t="s">
        <v>497</v>
      </c>
      <c r="B441" s="5" t="s">
        <v>498</v>
      </c>
      <c r="C441" s="4">
        <v>26000</v>
      </c>
      <c r="D441" s="5" t="s">
        <v>186</v>
      </c>
      <c r="E441" s="5" t="s">
        <v>9</v>
      </c>
    </row>
    <row r="442" spans="1:5" x14ac:dyDescent="0.25">
      <c r="A442" s="5" t="s">
        <v>499</v>
      </c>
      <c r="B442" s="5" t="s">
        <v>500</v>
      </c>
      <c r="C442" s="4">
        <v>52000</v>
      </c>
      <c r="D442" s="5" t="s">
        <v>186</v>
      </c>
      <c r="E442" s="5" t="s">
        <v>9</v>
      </c>
    </row>
    <row r="443" spans="1:5" x14ac:dyDescent="0.25">
      <c r="A443" s="3" t="s">
        <v>501</v>
      </c>
      <c r="B443" s="5" t="s">
        <v>611</v>
      </c>
      <c r="C443" s="4" t="s">
        <v>611</v>
      </c>
      <c r="D443" s="5" t="s">
        <v>611</v>
      </c>
      <c r="E443" s="5" t="s">
        <v>611</v>
      </c>
    </row>
    <row r="444" spans="1:5" x14ac:dyDescent="0.25">
      <c r="A444" s="3" t="s">
        <v>502</v>
      </c>
      <c r="B444" s="5" t="s">
        <v>611</v>
      </c>
      <c r="C444" s="4" t="s">
        <v>611</v>
      </c>
      <c r="D444" s="5" t="s">
        <v>611</v>
      </c>
      <c r="E444" s="5" t="s">
        <v>611</v>
      </c>
    </row>
    <row r="445" spans="1:5" x14ac:dyDescent="0.25">
      <c r="A445" s="5" t="s">
        <v>503</v>
      </c>
      <c r="B445" s="5" t="s">
        <v>405</v>
      </c>
      <c r="C445" s="4">
        <v>51600</v>
      </c>
      <c r="D445" s="5" t="s">
        <v>212</v>
      </c>
      <c r="E445" s="5" t="s">
        <v>9</v>
      </c>
    </row>
    <row r="446" spans="1:5" x14ac:dyDescent="0.25">
      <c r="A446" s="5" t="s">
        <v>504</v>
      </c>
      <c r="B446" s="5" t="s">
        <v>405</v>
      </c>
      <c r="C446" s="4">
        <v>57000</v>
      </c>
      <c r="D446" s="5" t="s">
        <v>212</v>
      </c>
      <c r="E446" s="5" t="s">
        <v>9</v>
      </c>
    </row>
    <row r="447" spans="1:5" x14ac:dyDescent="0.25">
      <c r="A447" s="5" t="s">
        <v>505</v>
      </c>
      <c r="B447" s="5" t="s">
        <v>170</v>
      </c>
      <c r="C447" s="4">
        <v>13500</v>
      </c>
      <c r="D447" s="5" t="s">
        <v>8</v>
      </c>
      <c r="E447" s="5" t="s">
        <v>9</v>
      </c>
    </row>
    <row r="448" spans="1:5" x14ac:dyDescent="0.25">
      <c r="A448" s="5" t="s">
        <v>506</v>
      </c>
      <c r="B448" s="5" t="s">
        <v>507</v>
      </c>
      <c r="C448" s="4">
        <v>76800</v>
      </c>
      <c r="D448" s="5" t="s">
        <v>212</v>
      </c>
      <c r="E448" s="5" t="s">
        <v>9</v>
      </c>
    </row>
    <row r="449" spans="1:5" x14ac:dyDescent="0.25">
      <c r="A449" s="5" t="s">
        <v>508</v>
      </c>
      <c r="B449" s="5" t="s">
        <v>479</v>
      </c>
      <c r="C449" s="4">
        <v>162000</v>
      </c>
      <c r="D449" s="5" t="s">
        <v>212</v>
      </c>
      <c r="E449" s="5" t="s">
        <v>9</v>
      </c>
    </row>
    <row r="450" spans="1:5" x14ac:dyDescent="0.25">
      <c r="A450" s="5" t="s">
        <v>509</v>
      </c>
      <c r="B450" s="5" t="s">
        <v>479</v>
      </c>
      <c r="C450" s="4">
        <v>10600</v>
      </c>
      <c r="D450" s="5" t="s">
        <v>8</v>
      </c>
      <c r="E450" s="5" t="s">
        <v>9</v>
      </c>
    </row>
    <row r="451" spans="1:5" x14ac:dyDescent="0.25">
      <c r="A451" s="5" t="s">
        <v>510</v>
      </c>
      <c r="B451" s="5" t="s">
        <v>479</v>
      </c>
      <c r="C451" s="4">
        <v>154800</v>
      </c>
      <c r="D451" s="5" t="s">
        <v>212</v>
      </c>
      <c r="E451" s="5" t="s">
        <v>9</v>
      </c>
    </row>
    <row r="452" spans="1:5" x14ac:dyDescent="0.25">
      <c r="A452" s="5" t="s">
        <v>511</v>
      </c>
      <c r="B452" s="5" t="s">
        <v>170</v>
      </c>
      <c r="C452" s="4">
        <v>20900</v>
      </c>
      <c r="D452" s="5" t="s">
        <v>8</v>
      </c>
      <c r="E452" s="5" t="s">
        <v>9</v>
      </c>
    </row>
    <row r="453" spans="1:5" x14ac:dyDescent="0.25">
      <c r="A453" s="5" t="s">
        <v>512</v>
      </c>
      <c r="B453" s="5" t="s">
        <v>479</v>
      </c>
      <c r="C453" s="4">
        <v>27600</v>
      </c>
      <c r="D453" s="5" t="s">
        <v>212</v>
      </c>
      <c r="E453" s="5" t="s">
        <v>9</v>
      </c>
    </row>
    <row r="454" spans="1:5" x14ac:dyDescent="0.25">
      <c r="A454" s="5" t="s">
        <v>513</v>
      </c>
      <c r="B454" s="5" t="s">
        <v>479</v>
      </c>
      <c r="C454" s="4">
        <v>76800</v>
      </c>
      <c r="D454" s="5" t="s">
        <v>212</v>
      </c>
      <c r="E454" s="5" t="s">
        <v>9</v>
      </c>
    </row>
    <row r="455" spans="1:5" x14ac:dyDescent="0.25">
      <c r="A455" s="5" t="s">
        <v>514</v>
      </c>
      <c r="B455" s="5" t="s">
        <v>170</v>
      </c>
      <c r="C455" s="4">
        <v>19600</v>
      </c>
      <c r="D455" s="5" t="s">
        <v>8</v>
      </c>
      <c r="E455" s="5" t="s">
        <v>9</v>
      </c>
    </row>
    <row r="456" spans="1:5" x14ac:dyDescent="0.25">
      <c r="A456" s="5" t="s">
        <v>515</v>
      </c>
      <c r="B456" s="5" t="s">
        <v>516</v>
      </c>
      <c r="C456" s="4">
        <v>15000</v>
      </c>
      <c r="D456" s="5" t="s">
        <v>8</v>
      </c>
      <c r="E456" s="5" t="s">
        <v>9</v>
      </c>
    </row>
    <row r="457" spans="1:5" x14ac:dyDescent="0.25">
      <c r="A457" s="5" t="s">
        <v>517</v>
      </c>
      <c r="B457" s="5" t="s">
        <v>170</v>
      </c>
      <c r="C457" s="4">
        <v>28000</v>
      </c>
      <c r="D457" s="5" t="s">
        <v>8</v>
      </c>
      <c r="E457" s="5" t="s">
        <v>9</v>
      </c>
    </row>
    <row r="458" spans="1:5" x14ac:dyDescent="0.25">
      <c r="A458" s="5" t="s">
        <v>518</v>
      </c>
      <c r="B458" s="5" t="s">
        <v>519</v>
      </c>
      <c r="C458" s="4">
        <v>5400</v>
      </c>
      <c r="D458" s="5" t="s">
        <v>8</v>
      </c>
      <c r="E458" s="5" t="s">
        <v>9</v>
      </c>
    </row>
    <row r="459" spans="1:5" x14ac:dyDescent="0.25">
      <c r="A459" s="5" t="s">
        <v>520</v>
      </c>
      <c r="B459" s="5" t="s">
        <v>521</v>
      </c>
      <c r="C459" s="4">
        <v>3500</v>
      </c>
      <c r="D459" s="5" t="s">
        <v>8</v>
      </c>
      <c r="E459" s="5" t="s">
        <v>9</v>
      </c>
    </row>
    <row r="460" spans="1:5" x14ac:dyDescent="0.25">
      <c r="A460" s="5" t="s">
        <v>522</v>
      </c>
      <c r="B460" s="5" t="s">
        <v>523</v>
      </c>
      <c r="C460" s="4">
        <v>2800</v>
      </c>
      <c r="D460" s="5" t="s">
        <v>8</v>
      </c>
      <c r="E460" s="5" t="s">
        <v>9</v>
      </c>
    </row>
    <row r="461" spans="1:5" x14ac:dyDescent="0.25">
      <c r="A461" s="5" t="s">
        <v>524</v>
      </c>
      <c r="B461" s="5" t="s">
        <v>525</v>
      </c>
      <c r="C461" s="4">
        <v>3500</v>
      </c>
      <c r="D461" s="5" t="s">
        <v>8</v>
      </c>
      <c r="E461" s="5" t="s">
        <v>9</v>
      </c>
    </row>
    <row r="462" spans="1:5" x14ac:dyDescent="0.25">
      <c r="A462" s="5" t="s">
        <v>2046</v>
      </c>
      <c r="B462" s="5" t="s">
        <v>519</v>
      </c>
      <c r="C462" s="4">
        <v>5300</v>
      </c>
      <c r="D462" s="5" t="s">
        <v>8</v>
      </c>
      <c r="E462" s="5" t="s">
        <v>9</v>
      </c>
    </row>
    <row r="463" spans="1:5" x14ac:dyDescent="0.25">
      <c r="A463" s="5" t="s">
        <v>1967</v>
      </c>
      <c r="B463" s="5" t="s">
        <v>507</v>
      </c>
      <c r="C463" s="4">
        <v>4600</v>
      </c>
      <c r="D463" s="5" t="s">
        <v>8</v>
      </c>
      <c r="E463" s="5" t="s">
        <v>9</v>
      </c>
    </row>
    <row r="464" spans="1:5" x14ac:dyDescent="0.25">
      <c r="A464" s="5" t="s">
        <v>1968</v>
      </c>
      <c r="B464" s="5" t="s">
        <v>170</v>
      </c>
      <c r="C464" s="4">
        <v>15200</v>
      </c>
      <c r="D464" s="5" t="s">
        <v>8</v>
      </c>
      <c r="E464" s="5" t="s">
        <v>9</v>
      </c>
    </row>
    <row r="465" spans="1:5" x14ac:dyDescent="0.25">
      <c r="A465" s="5" t="s">
        <v>2089</v>
      </c>
      <c r="B465" s="5" t="s">
        <v>519</v>
      </c>
      <c r="C465" s="4">
        <v>5800</v>
      </c>
      <c r="D465" s="5" t="s">
        <v>8</v>
      </c>
      <c r="E465" s="5" t="s">
        <v>9</v>
      </c>
    </row>
    <row r="466" spans="1:5" x14ac:dyDescent="0.25">
      <c r="A466" s="5" t="s">
        <v>2064</v>
      </c>
      <c r="B466" s="5" t="s">
        <v>721</v>
      </c>
      <c r="C466" s="4">
        <v>3100</v>
      </c>
      <c r="D466" s="5" t="s">
        <v>8</v>
      </c>
      <c r="E466" s="5" t="s">
        <v>9</v>
      </c>
    </row>
    <row r="467" spans="1:5" x14ac:dyDescent="0.25">
      <c r="A467" s="5" t="s">
        <v>526</v>
      </c>
      <c r="B467" s="5" t="s">
        <v>527</v>
      </c>
      <c r="C467" s="4">
        <v>48000</v>
      </c>
      <c r="D467" s="5" t="s">
        <v>8</v>
      </c>
      <c r="E467" s="5" t="s">
        <v>9</v>
      </c>
    </row>
    <row r="468" spans="1:5" x14ac:dyDescent="0.25">
      <c r="A468" s="5" t="s">
        <v>528</v>
      </c>
      <c r="B468" s="5" t="s">
        <v>529</v>
      </c>
      <c r="C468" s="4">
        <v>24600</v>
      </c>
      <c r="D468" s="5" t="s">
        <v>212</v>
      </c>
      <c r="E468" s="5" t="s">
        <v>9</v>
      </c>
    </row>
    <row r="469" spans="1:5" x14ac:dyDescent="0.25">
      <c r="A469" s="5" t="s">
        <v>530</v>
      </c>
      <c r="B469" s="5" t="s">
        <v>531</v>
      </c>
      <c r="C469" s="4">
        <v>49200</v>
      </c>
      <c r="D469" s="5" t="s">
        <v>212</v>
      </c>
      <c r="E469" s="5" t="s">
        <v>9</v>
      </c>
    </row>
    <row r="470" spans="1:5" x14ac:dyDescent="0.25">
      <c r="A470" s="5" t="s">
        <v>532</v>
      </c>
      <c r="B470" s="5" t="s">
        <v>533</v>
      </c>
      <c r="C470" s="4">
        <v>105600</v>
      </c>
      <c r="D470" s="5" t="s">
        <v>212</v>
      </c>
      <c r="E470" s="5" t="s">
        <v>9</v>
      </c>
    </row>
    <row r="471" spans="1:5" x14ac:dyDescent="0.25">
      <c r="A471" s="5" t="s">
        <v>534</v>
      </c>
      <c r="B471" s="5" t="s">
        <v>535</v>
      </c>
      <c r="C471" s="4">
        <v>17000</v>
      </c>
      <c r="D471" s="5" t="s">
        <v>8</v>
      </c>
      <c r="E471" s="5" t="s">
        <v>9</v>
      </c>
    </row>
    <row r="472" spans="1:5" x14ac:dyDescent="0.25">
      <c r="A472" s="3" t="s">
        <v>536</v>
      </c>
      <c r="B472" s="5" t="s">
        <v>611</v>
      </c>
      <c r="C472" s="4" t="s">
        <v>611</v>
      </c>
      <c r="D472" s="5" t="s">
        <v>611</v>
      </c>
      <c r="E472" s="5" t="s">
        <v>611</v>
      </c>
    </row>
    <row r="473" spans="1:5" x14ac:dyDescent="0.25">
      <c r="A473" s="5" t="s">
        <v>537</v>
      </c>
      <c r="B473" s="5" t="s">
        <v>153</v>
      </c>
      <c r="C473" s="4">
        <v>34000</v>
      </c>
      <c r="D473" s="5" t="s">
        <v>8</v>
      </c>
      <c r="E473" s="5" t="s">
        <v>9</v>
      </c>
    </row>
    <row r="474" spans="1:5" x14ac:dyDescent="0.25">
      <c r="A474" s="5" t="s">
        <v>538</v>
      </c>
      <c r="B474" s="5" t="s">
        <v>137</v>
      </c>
      <c r="C474" s="4">
        <v>68000</v>
      </c>
      <c r="D474" s="5" t="s">
        <v>8</v>
      </c>
      <c r="E474" s="5" t="s">
        <v>9</v>
      </c>
    </row>
    <row r="475" spans="1:5" x14ac:dyDescent="0.25">
      <c r="A475" s="5" t="s">
        <v>539</v>
      </c>
      <c r="B475" s="5" t="s">
        <v>540</v>
      </c>
      <c r="C475" s="4">
        <v>143000</v>
      </c>
      <c r="D475" s="5" t="s">
        <v>8</v>
      </c>
      <c r="E475" s="5" t="s">
        <v>9</v>
      </c>
    </row>
    <row r="476" spans="1:5" x14ac:dyDescent="0.25">
      <c r="A476" s="5" t="s">
        <v>541</v>
      </c>
      <c r="B476" s="5" t="s">
        <v>191</v>
      </c>
      <c r="C476" s="4">
        <v>115000</v>
      </c>
      <c r="D476" s="5" t="s">
        <v>8</v>
      </c>
      <c r="E476" s="5" t="s">
        <v>9</v>
      </c>
    </row>
    <row r="477" spans="1:5" x14ac:dyDescent="0.25">
      <c r="A477" s="5" t="s">
        <v>542</v>
      </c>
      <c r="B477" s="5" t="s">
        <v>543</v>
      </c>
      <c r="C477" s="4">
        <v>200000</v>
      </c>
      <c r="D477" s="5" t="s">
        <v>8</v>
      </c>
      <c r="E477" s="5" t="s">
        <v>9</v>
      </c>
    </row>
    <row r="478" spans="1:5" x14ac:dyDescent="0.25">
      <c r="A478" s="5" t="s">
        <v>544</v>
      </c>
      <c r="B478" s="5" t="s">
        <v>545</v>
      </c>
      <c r="C478" s="4">
        <v>214000</v>
      </c>
      <c r="D478" s="5" t="s">
        <v>8</v>
      </c>
      <c r="E478" s="5" t="s">
        <v>9</v>
      </c>
    </row>
    <row r="479" spans="1:5" x14ac:dyDescent="0.25">
      <c r="A479" s="5" t="s">
        <v>546</v>
      </c>
      <c r="B479" s="5" t="s">
        <v>545</v>
      </c>
      <c r="C479" s="4">
        <v>231000</v>
      </c>
      <c r="D479" s="5" t="s">
        <v>8</v>
      </c>
      <c r="E479" s="5" t="s">
        <v>9</v>
      </c>
    </row>
    <row r="480" spans="1:5" x14ac:dyDescent="0.25">
      <c r="A480" s="5" t="s">
        <v>547</v>
      </c>
      <c r="B480" s="5" t="s">
        <v>548</v>
      </c>
      <c r="C480" s="4">
        <v>291000</v>
      </c>
      <c r="D480" s="5" t="s">
        <v>8</v>
      </c>
      <c r="E480" s="5" t="s">
        <v>9</v>
      </c>
    </row>
    <row r="481" spans="1:5" x14ac:dyDescent="0.25">
      <c r="A481" s="5" t="s">
        <v>1997</v>
      </c>
      <c r="B481" s="5" t="s">
        <v>1996</v>
      </c>
      <c r="C481" s="4">
        <v>178000</v>
      </c>
      <c r="D481" s="5" t="s">
        <v>8</v>
      </c>
      <c r="E481" s="5" t="s">
        <v>9</v>
      </c>
    </row>
    <row r="482" spans="1:5" x14ac:dyDescent="0.25">
      <c r="A482" s="3" t="s">
        <v>549</v>
      </c>
      <c r="B482" s="5" t="s">
        <v>611</v>
      </c>
      <c r="C482" s="4" t="s">
        <v>611</v>
      </c>
      <c r="D482" s="5" t="s">
        <v>611</v>
      </c>
      <c r="E482" s="5" t="s">
        <v>611</v>
      </c>
    </row>
    <row r="483" spans="1:5" x14ac:dyDescent="0.25">
      <c r="A483" s="5" t="s">
        <v>550</v>
      </c>
      <c r="B483" s="5" t="s">
        <v>551</v>
      </c>
      <c r="C483" s="4">
        <v>31000</v>
      </c>
      <c r="D483" s="5" t="s">
        <v>8</v>
      </c>
      <c r="E483" s="5" t="s">
        <v>9</v>
      </c>
    </row>
    <row r="484" spans="1:5" x14ac:dyDescent="0.25">
      <c r="A484" s="5" t="s">
        <v>552</v>
      </c>
      <c r="B484" s="5" t="s">
        <v>551</v>
      </c>
      <c r="C484" s="4">
        <v>28500</v>
      </c>
      <c r="D484" s="5" t="s">
        <v>8</v>
      </c>
      <c r="E484" s="5" t="s">
        <v>9</v>
      </c>
    </row>
    <row r="485" spans="1:5" x14ac:dyDescent="0.25">
      <c r="A485" s="5" t="s">
        <v>553</v>
      </c>
      <c r="B485" s="5" t="s">
        <v>137</v>
      </c>
      <c r="C485" s="4">
        <v>20400</v>
      </c>
      <c r="D485" s="5" t="s">
        <v>8</v>
      </c>
      <c r="E485" s="5" t="s">
        <v>9</v>
      </c>
    </row>
    <row r="486" spans="1:5" x14ac:dyDescent="0.25">
      <c r="A486" s="5" t="s">
        <v>554</v>
      </c>
      <c r="B486" s="5" t="s">
        <v>137</v>
      </c>
      <c r="C486" s="4">
        <v>12300</v>
      </c>
      <c r="D486" s="5" t="s">
        <v>8</v>
      </c>
      <c r="E486" s="5" t="s">
        <v>9</v>
      </c>
    </row>
    <row r="487" spans="1:5" x14ac:dyDescent="0.25">
      <c r="A487" s="5" t="s">
        <v>555</v>
      </c>
      <c r="B487" s="5" t="s">
        <v>137</v>
      </c>
      <c r="C487" s="4">
        <v>16500</v>
      </c>
      <c r="D487" s="5" t="s">
        <v>8</v>
      </c>
      <c r="E487" s="5" t="s">
        <v>9</v>
      </c>
    </row>
    <row r="488" spans="1:5" x14ac:dyDescent="0.25">
      <c r="A488" s="5" t="s">
        <v>556</v>
      </c>
      <c r="B488" s="5" t="s">
        <v>137</v>
      </c>
      <c r="C488" s="4">
        <v>17200</v>
      </c>
      <c r="D488" s="5" t="s">
        <v>8</v>
      </c>
      <c r="E488" s="5" t="s">
        <v>9</v>
      </c>
    </row>
    <row r="489" spans="1:5" x14ac:dyDescent="0.25">
      <c r="A489" s="5" t="s">
        <v>557</v>
      </c>
      <c r="B489" s="5" t="s">
        <v>558</v>
      </c>
      <c r="C489" s="4">
        <v>11500</v>
      </c>
      <c r="D489" s="5" t="s">
        <v>8</v>
      </c>
      <c r="E489" s="5" t="s">
        <v>9</v>
      </c>
    </row>
    <row r="490" spans="1:5" x14ac:dyDescent="0.25">
      <c r="A490" s="5" t="s">
        <v>559</v>
      </c>
      <c r="B490" s="5" t="s">
        <v>551</v>
      </c>
      <c r="C490" s="4">
        <v>30500</v>
      </c>
      <c r="D490" s="5" t="s">
        <v>8</v>
      </c>
      <c r="E490" s="5" t="s">
        <v>9</v>
      </c>
    </row>
    <row r="491" spans="1:5" x14ac:dyDescent="0.25">
      <c r="A491" s="5" t="s">
        <v>560</v>
      </c>
      <c r="B491" s="5" t="s">
        <v>561</v>
      </c>
      <c r="C491" s="4">
        <v>5350</v>
      </c>
      <c r="D491" s="5" t="s">
        <v>8</v>
      </c>
      <c r="E491" s="5" t="s">
        <v>9</v>
      </c>
    </row>
    <row r="492" spans="1:5" x14ac:dyDescent="0.25">
      <c r="A492" s="5" t="s">
        <v>562</v>
      </c>
      <c r="B492" s="5" t="s">
        <v>137</v>
      </c>
      <c r="C492" s="4">
        <v>25500</v>
      </c>
      <c r="D492" s="5" t="s">
        <v>8</v>
      </c>
      <c r="E492" s="5" t="s">
        <v>9</v>
      </c>
    </row>
    <row r="493" spans="1:5" x14ac:dyDescent="0.25">
      <c r="A493" s="5" t="s">
        <v>563</v>
      </c>
      <c r="B493" s="5" t="s">
        <v>115</v>
      </c>
      <c r="C493" s="4">
        <v>18400</v>
      </c>
      <c r="D493" s="5" t="s">
        <v>8</v>
      </c>
      <c r="E493" s="5" t="s">
        <v>9</v>
      </c>
    </row>
    <row r="494" spans="1:5" x14ac:dyDescent="0.25">
      <c r="A494" s="5" t="s">
        <v>564</v>
      </c>
      <c r="B494" s="5" t="s">
        <v>137</v>
      </c>
      <c r="C494" s="4">
        <v>22500</v>
      </c>
      <c r="D494" s="5" t="s">
        <v>8</v>
      </c>
      <c r="E494" s="5" t="s">
        <v>9</v>
      </c>
    </row>
    <row r="495" spans="1:5" x14ac:dyDescent="0.25">
      <c r="A495" s="5" t="s">
        <v>565</v>
      </c>
      <c r="B495" s="5" t="s">
        <v>137</v>
      </c>
      <c r="C495" s="4">
        <v>24300</v>
      </c>
      <c r="D495" s="5" t="s">
        <v>8</v>
      </c>
      <c r="E495" s="5" t="s">
        <v>9</v>
      </c>
    </row>
    <row r="496" spans="1:5" x14ac:dyDescent="0.25">
      <c r="A496" s="5" t="s">
        <v>566</v>
      </c>
      <c r="B496" s="5" t="s">
        <v>137</v>
      </c>
      <c r="C496" s="4">
        <v>11100</v>
      </c>
      <c r="D496" s="5" t="s">
        <v>8</v>
      </c>
      <c r="E496" s="5" t="s">
        <v>9</v>
      </c>
    </row>
    <row r="497" spans="1:5" x14ac:dyDescent="0.25">
      <c r="A497" s="5" t="s">
        <v>567</v>
      </c>
      <c r="B497" s="5" t="s">
        <v>137</v>
      </c>
      <c r="C497" s="4">
        <v>19000</v>
      </c>
      <c r="D497" s="5" t="s">
        <v>8</v>
      </c>
      <c r="E497" s="5" t="s">
        <v>9</v>
      </c>
    </row>
    <row r="498" spans="1:5" x14ac:dyDescent="0.25">
      <c r="A498" s="5" t="s">
        <v>568</v>
      </c>
      <c r="B498" s="5" t="s">
        <v>569</v>
      </c>
      <c r="C498" s="4">
        <v>14200</v>
      </c>
      <c r="D498" s="5" t="s">
        <v>8</v>
      </c>
      <c r="E498" s="5" t="s">
        <v>9</v>
      </c>
    </row>
    <row r="499" spans="1:5" x14ac:dyDescent="0.25">
      <c r="A499" s="5" t="s">
        <v>570</v>
      </c>
      <c r="B499" s="5" t="s">
        <v>137</v>
      </c>
      <c r="C499" s="4">
        <v>41000</v>
      </c>
      <c r="D499" s="5" t="s">
        <v>8</v>
      </c>
      <c r="E499" s="5" t="s">
        <v>9</v>
      </c>
    </row>
    <row r="500" spans="1:5" x14ac:dyDescent="0.25">
      <c r="A500" s="5" t="s">
        <v>571</v>
      </c>
      <c r="B500" s="5" t="s">
        <v>115</v>
      </c>
      <c r="C500" s="4">
        <v>17000</v>
      </c>
      <c r="D500" s="5" t="s">
        <v>8</v>
      </c>
      <c r="E500" s="5" t="s">
        <v>9</v>
      </c>
    </row>
    <row r="501" spans="1:5" x14ac:dyDescent="0.25">
      <c r="A501" s="5" t="s">
        <v>572</v>
      </c>
      <c r="B501" s="5" t="s">
        <v>569</v>
      </c>
      <c r="C501" s="4">
        <v>17900</v>
      </c>
      <c r="D501" s="5" t="s">
        <v>8</v>
      </c>
      <c r="E501" s="5" t="s">
        <v>9</v>
      </c>
    </row>
    <row r="502" spans="1:5" x14ac:dyDescent="0.25">
      <c r="A502" s="3" t="s">
        <v>573</v>
      </c>
      <c r="B502" s="5" t="s">
        <v>611</v>
      </c>
      <c r="C502" s="4" t="s">
        <v>611</v>
      </c>
      <c r="D502" s="5" t="s">
        <v>611</v>
      </c>
      <c r="E502" s="5" t="s">
        <v>611</v>
      </c>
    </row>
    <row r="503" spans="1:5" x14ac:dyDescent="0.25">
      <c r="A503" s="5" t="s">
        <v>574</v>
      </c>
      <c r="B503" s="5" t="s">
        <v>575</v>
      </c>
      <c r="C503" s="4">
        <v>160000</v>
      </c>
      <c r="D503" s="5" t="s">
        <v>8</v>
      </c>
      <c r="E503" s="5" t="s">
        <v>9</v>
      </c>
    </row>
    <row r="504" spans="1:5" x14ac:dyDescent="0.25">
      <c r="A504" s="5" t="s">
        <v>576</v>
      </c>
      <c r="B504" s="5" t="s">
        <v>200</v>
      </c>
      <c r="C504" s="4">
        <v>205000</v>
      </c>
      <c r="D504" s="5" t="s">
        <v>8</v>
      </c>
      <c r="E504" s="5" t="s">
        <v>9</v>
      </c>
    </row>
    <row r="505" spans="1:5" x14ac:dyDescent="0.25">
      <c r="A505" s="5" t="s">
        <v>1109</v>
      </c>
      <c r="B505" s="5" t="s">
        <v>137</v>
      </c>
      <c r="C505" s="4">
        <v>31000</v>
      </c>
      <c r="D505" s="5" t="s">
        <v>8</v>
      </c>
      <c r="E505" s="5" t="s">
        <v>9</v>
      </c>
    </row>
    <row r="506" spans="1:5" x14ac:dyDescent="0.25">
      <c r="A506" s="3" t="s">
        <v>577</v>
      </c>
      <c r="B506" s="5" t="s">
        <v>611</v>
      </c>
      <c r="C506" s="4" t="s">
        <v>611</v>
      </c>
      <c r="D506" s="5" t="s">
        <v>611</v>
      </c>
      <c r="E506" s="5" t="s">
        <v>611</v>
      </c>
    </row>
    <row r="507" spans="1:5" x14ac:dyDescent="0.25">
      <c r="A507" s="5" t="s">
        <v>578</v>
      </c>
      <c r="B507" s="5" t="s">
        <v>579</v>
      </c>
      <c r="C507" s="4">
        <v>20500</v>
      </c>
      <c r="D507" s="5" t="s">
        <v>8</v>
      </c>
      <c r="E507" s="5" t="s">
        <v>9</v>
      </c>
    </row>
    <row r="508" spans="1:5" x14ac:dyDescent="0.25">
      <c r="A508" s="5" t="s">
        <v>580</v>
      </c>
      <c r="B508" s="5" t="s">
        <v>581</v>
      </c>
      <c r="C508" s="4">
        <v>25000</v>
      </c>
      <c r="D508" s="5" t="s">
        <v>8</v>
      </c>
      <c r="E508" s="5" t="s">
        <v>9</v>
      </c>
    </row>
    <row r="509" spans="1:5" x14ac:dyDescent="0.25">
      <c r="A509" s="5" t="s">
        <v>582</v>
      </c>
      <c r="B509" s="5" t="s">
        <v>558</v>
      </c>
      <c r="C509" s="4">
        <v>26200</v>
      </c>
      <c r="D509" s="5" t="s">
        <v>8</v>
      </c>
      <c r="E509" s="5" t="s">
        <v>9</v>
      </c>
    </row>
    <row r="510" spans="1:5" x14ac:dyDescent="0.25">
      <c r="A510" s="5" t="s">
        <v>583</v>
      </c>
      <c r="B510" s="5" t="s">
        <v>584</v>
      </c>
      <c r="C510" s="4">
        <v>23500</v>
      </c>
      <c r="D510" s="5" t="s">
        <v>8</v>
      </c>
      <c r="E510" s="5" t="s">
        <v>9</v>
      </c>
    </row>
    <row r="511" spans="1:5" x14ac:dyDescent="0.25">
      <c r="A511" s="5" t="s">
        <v>585</v>
      </c>
      <c r="B511" s="5" t="s">
        <v>586</v>
      </c>
      <c r="C511" s="4">
        <v>24000</v>
      </c>
      <c r="D511" s="5" t="s">
        <v>8</v>
      </c>
      <c r="E511" s="5" t="s">
        <v>9</v>
      </c>
    </row>
    <row r="512" spans="1:5" x14ac:dyDescent="0.25">
      <c r="A512" s="5" t="s">
        <v>587</v>
      </c>
      <c r="B512" s="5" t="s">
        <v>584</v>
      </c>
      <c r="C512" s="4">
        <v>19000</v>
      </c>
      <c r="D512" s="5" t="s">
        <v>8</v>
      </c>
      <c r="E512" s="5" t="s">
        <v>9</v>
      </c>
    </row>
    <row r="513" spans="1:5" x14ac:dyDescent="0.25">
      <c r="A513" s="5" t="s">
        <v>588</v>
      </c>
      <c r="B513" s="5" t="s">
        <v>129</v>
      </c>
      <c r="C513" s="4">
        <v>23500</v>
      </c>
      <c r="D513" s="5" t="s">
        <v>8</v>
      </c>
      <c r="E513" s="5" t="s">
        <v>9</v>
      </c>
    </row>
    <row r="514" spans="1:5" x14ac:dyDescent="0.25">
      <c r="A514" s="5" t="s">
        <v>589</v>
      </c>
      <c r="B514" s="5" t="s">
        <v>590</v>
      </c>
      <c r="C514" s="4">
        <v>29500</v>
      </c>
      <c r="D514" s="5" t="s">
        <v>8</v>
      </c>
      <c r="E514" s="5" t="s">
        <v>9</v>
      </c>
    </row>
    <row r="515" spans="1:5" x14ac:dyDescent="0.25">
      <c r="A515" s="5" t="s">
        <v>591</v>
      </c>
      <c r="B515" s="5" t="s">
        <v>592</v>
      </c>
      <c r="C515" s="4">
        <v>28500</v>
      </c>
      <c r="D515" s="5" t="s">
        <v>8</v>
      </c>
      <c r="E515" s="5" t="s">
        <v>9</v>
      </c>
    </row>
    <row r="516" spans="1:5" x14ac:dyDescent="0.25">
      <c r="A516" s="5" t="s">
        <v>593</v>
      </c>
      <c r="B516" s="5" t="s">
        <v>527</v>
      </c>
      <c r="C516" s="4">
        <v>10500</v>
      </c>
      <c r="D516" s="5" t="s">
        <v>8</v>
      </c>
      <c r="E516" s="5" t="s">
        <v>9</v>
      </c>
    </row>
    <row r="517" spans="1:5" x14ac:dyDescent="0.25">
      <c r="A517" s="5" t="s">
        <v>594</v>
      </c>
      <c r="B517" s="5" t="s">
        <v>527</v>
      </c>
      <c r="C517" s="4">
        <v>11500</v>
      </c>
      <c r="D517" s="5" t="s">
        <v>8</v>
      </c>
      <c r="E517" s="5" t="s">
        <v>9</v>
      </c>
    </row>
    <row r="518" spans="1:5" x14ac:dyDescent="0.25">
      <c r="A518" s="5" t="s">
        <v>595</v>
      </c>
      <c r="B518" s="5" t="s">
        <v>527</v>
      </c>
      <c r="C518" s="4">
        <v>11000</v>
      </c>
      <c r="D518" s="5" t="s">
        <v>8</v>
      </c>
      <c r="E518" s="5" t="s">
        <v>9</v>
      </c>
    </row>
    <row r="519" spans="1:5" x14ac:dyDescent="0.25">
      <c r="A519" s="5" t="s">
        <v>596</v>
      </c>
      <c r="B519" s="5" t="s">
        <v>592</v>
      </c>
      <c r="C519" s="4">
        <v>42000</v>
      </c>
      <c r="D519" s="5" t="s">
        <v>8</v>
      </c>
      <c r="E519" s="5" t="s">
        <v>9</v>
      </c>
    </row>
    <row r="520" spans="1:5" x14ac:dyDescent="0.25">
      <c r="A520" s="5" t="s">
        <v>597</v>
      </c>
      <c r="B520" s="5" t="s">
        <v>137</v>
      </c>
      <c r="C520" s="4">
        <v>27900</v>
      </c>
      <c r="D520" s="5" t="s">
        <v>8</v>
      </c>
      <c r="E520" s="5" t="s">
        <v>9</v>
      </c>
    </row>
    <row r="521" spans="1:5" x14ac:dyDescent="0.25">
      <c r="A521" s="5" t="s">
        <v>598</v>
      </c>
      <c r="B521" s="5" t="s">
        <v>137</v>
      </c>
      <c r="C521" s="4">
        <v>33500</v>
      </c>
      <c r="D521" s="5" t="s">
        <v>8</v>
      </c>
      <c r="E521" s="5" t="s">
        <v>9</v>
      </c>
    </row>
    <row r="522" spans="1:5" x14ac:dyDescent="0.25">
      <c r="A522" s="5" t="s">
        <v>1827</v>
      </c>
      <c r="B522" s="5" t="s">
        <v>137</v>
      </c>
      <c r="C522" s="4">
        <v>49500</v>
      </c>
      <c r="D522" s="5" t="s">
        <v>8</v>
      </c>
      <c r="E522" s="5" t="s">
        <v>9</v>
      </c>
    </row>
    <row r="523" spans="1:5" x14ac:dyDescent="0.25">
      <c r="A523" s="5" t="s">
        <v>599</v>
      </c>
      <c r="B523" s="5" t="s">
        <v>551</v>
      </c>
      <c r="C523" s="4">
        <v>72000</v>
      </c>
      <c r="D523" s="5" t="s">
        <v>8</v>
      </c>
      <c r="E523" s="5" t="s">
        <v>9</v>
      </c>
    </row>
    <row r="524" spans="1:5" x14ac:dyDescent="0.25">
      <c r="A524" s="5" t="s">
        <v>600</v>
      </c>
      <c r="B524" s="5" t="s">
        <v>551</v>
      </c>
      <c r="C524" s="4">
        <v>72000</v>
      </c>
      <c r="D524" s="5" t="s">
        <v>8</v>
      </c>
      <c r="E524" s="5" t="s">
        <v>9</v>
      </c>
    </row>
    <row r="525" spans="1:5" x14ac:dyDescent="0.25">
      <c r="A525" s="5" t="s">
        <v>2022</v>
      </c>
      <c r="B525" s="5" t="s">
        <v>137</v>
      </c>
      <c r="C525" s="4">
        <v>55000</v>
      </c>
      <c r="D525" s="5" t="s">
        <v>8</v>
      </c>
      <c r="E525" s="5" t="s">
        <v>9</v>
      </c>
    </row>
    <row r="526" spans="1:5" x14ac:dyDescent="0.25">
      <c r="A526" s="5" t="s">
        <v>601</v>
      </c>
      <c r="B526" s="5" t="s">
        <v>558</v>
      </c>
      <c r="C526" s="4">
        <v>28000</v>
      </c>
      <c r="D526" s="5" t="s">
        <v>8</v>
      </c>
      <c r="E526" s="5" t="s">
        <v>9</v>
      </c>
    </row>
    <row r="527" spans="1:5" x14ac:dyDescent="0.25">
      <c r="A527" s="5" t="s">
        <v>602</v>
      </c>
      <c r="B527" s="5" t="s">
        <v>551</v>
      </c>
      <c r="C527" s="4">
        <v>79000</v>
      </c>
      <c r="D527" s="5" t="s">
        <v>8</v>
      </c>
      <c r="E527" s="5" t="s">
        <v>9</v>
      </c>
    </row>
    <row r="528" spans="1:5" x14ac:dyDescent="0.25">
      <c r="A528" s="5" t="s">
        <v>603</v>
      </c>
      <c r="B528" s="5" t="s">
        <v>558</v>
      </c>
      <c r="C528" s="4">
        <v>22000</v>
      </c>
      <c r="D528" s="5" t="s">
        <v>8</v>
      </c>
      <c r="E528" s="5" t="s">
        <v>9</v>
      </c>
    </row>
    <row r="529" spans="1:5" x14ac:dyDescent="0.25">
      <c r="A529" s="5" t="s">
        <v>604</v>
      </c>
      <c r="B529" s="5" t="s">
        <v>137</v>
      </c>
      <c r="C529" s="4">
        <v>50000</v>
      </c>
      <c r="D529" s="5" t="s">
        <v>8</v>
      </c>
      <c r="E529" s="5" t="s">
        <v>9</v>
      </c>
    </row>
    <row r="530" spans="1:5" x14ac:dyDescent="0.25">
      <c r="A530" s="5" t="s">
        <v>605</v>
      </c>
      <c r="B530" s="5" t="s">
        <v>592</v>
      </c>
      <c r="C530" s="4">
        <v>36000</v>
      </c>
      <c r="D530" s="5" t="s">
        <v>8</v>
      </c>
      <c r="E530" s="5" t="s">
        <v>9</v>
      </c>
    </row>
    <row r="531" spans="1:5" x14ac:dyDescent="0.25">
      <c r="A531" s="5" t="s">
        <v>606</v>
      </c>
      <c r="B531" s="5" t="s">
        <v>551</v>
      </c>
      <c r="C531" s="4">
        <v>86000</v>
      </c>
      <c r="D531" s="5" t="s">
        <v>8</v>
      </c>
      <c r="E531" s="5" t="s">
        <v>9</v>
      </c>
    </row>
    <row r="532" spans="1:5" x14ac:dyDescent="0.25">
      <c r="A532" s="5" t="s">
        <v>607</v>
      </c>
      <c r="B532" s="5" t="s">
        <v>592</v>
      </c>
      <c r="C532" s="4">
        <v>31000</v>
      </c>
      <c r="D532" s="5" t="s">
        <v>8</v>
      </c>
      <c r="E532" s="5" t="s">
        <v>9</v>
      </c>
    </row>
    <row r="533" spans="1:5" x14ac:dyDescent="0.25">
      <c r="A533" s="5" t="s">
        <v>608</v>
      </c>
      <c r="B533" s="5" t="s">
        <v>137</v>
      </c>
      <c r="C533" s="4">
        <v>41000</v>
      </c>
      <c r="D533" s="5" t="s">
        <v>8</v>
      </c>
      <c r="E533" s="5" t="s">
        <v>9</v>
      </c>
    </row>
    <row r="534" spans="1:5" x14ac:dyDescent="0.25">
      <c r="A534" s="5" t="s">
        <v>609</v>
      </c>
      <c r="B534" s="5" t="s">
        <v>129</v>
      </c>
      <c r="C534" s="4">
        <v>19500</v>
      </c>
      <c r="D534" s="5" t="s">
        <v>8</v>
      </c>
      <c r="E534" s="5" t="s">
        <v>9</v>
      </c>
    </row>
    <row r="535" spans="1:5" x14ac:dyDescent="0.25">
      <c r="A535" s="5" t="s">
        <v>1966</v>
      </c>
      <c r="B535" s="5" t="s">
        <v>527</v>
      </c>
      <c r="C535" s="4">
        <v>19500</v>
      </c>
      <c r="D535" s="5" t="s">
        <v>8</v>
      </c>
      <c r="E535" s="5" t="s">
        <v>9</v>
      </c>
    </row>
    <row r="536" spans="1:5" x14ac:dyDescent="0.25">
      <c r="A536" s="3" t="s">
        <v>610</v>
      </c>
      <c r="B536" s="5" t="s">
        <v>611</v>
      </c>
      <c r="C536" s="4" t="s">
        <v>611</v>
      </c>
      <c r="D536" s="5" t="s">
        <v>611</v>
      </c>
      <c r="E536" s="5" t="s">
        <v>611</v>
      </c>
    </row>
    <row r="537" spans="1:5" x14ac:dyDescent="0.25">
      <c r="A537" s="5" t="s">
        <v>612</v>
      </c>
      <c r="B537" s="5" t="s">
        <v>393</v>
      </c>
      <c r="C537" s="4">
        <v>5100</v>
      </c>
      <c r="D537" s="5" t="s">
        <v>8</v>
      </c>
      <c r="E537" s="5" t="s">
        <v>9</v>
      </c>
    </row>
    <row r="538" spans="1:5" x14ac:dyDescent="0.25">
      <c r="A538" s="5" t="s">
        <v>613</v>
      </c>
      <c r="B538" s="5" t="s">
        <v>393</v>
      </c>
      <c r="C538" s="4">
        <v>5500</v>
      </c>
      <c r="D538" s="5" t="s">
        <v>8</v>
      </c>
      <c r="E538" s="5" t="s">
        <v>9</v>
      </c>
    </row>
    <row r="539" spans="1:5" x14ac:dyDescent="0.25">
      <c r="A539" s="5" t="s">
        <v>614</v>
      </c>
      <c r="B539" s="5" t="s">
        <v>146</v>
      </c>
      <c r="C539" s="4">
        <v>14000</v>
      </c>
      <c r="D539" s="5" t="s">
        <v>8</v>
      </c>
      <c r="E539" s="5" t="s">
        <v>9</v>
      </c>
    </row>
    <row r="540" spans="1:5" x14ac:dyDescent="0.25">
      <c r="A540" s="5" t="s">
        <v>615</v>
      </c>
      <c r="B540" s="5" t="s">
        <v>132</v>
      </c>
      <c r="C540" s="4">
        <v>7400</v>
      </c>
      <c r="D540" s="5" t="s">
        <v>8</v>
      </c>
      <c r="E540" s="5" t="s">
        <v>9</v>
      </c>
    </row>
    <row r="541" spans="1:5" x14ac:dyDescent="0.25">
      <c r="A541" s="5" t="s">
        <v>617</v>
      </c>
      <c r="B541" s="5" t="s">
        <v>132</v>
      </c>
      <c r="C541" s="4">
        <v>8300</v>
      </c>
      <c r="D541" s="5" t="s">
        <v>8</v>
      </c>
      <c r="E541" s="5" t="s">
        <v>9</v>
      </c>
    </row>
    <row r="542" spans="1:5" x14ac:dyDescent="0.25">
      <c r="A542" s="5" t="s">
        <v>616</v>
      </c>
      <c r="B542" s="5" t="s">
        <v>132</v>
      </c>
      <c r="C542" s="4">
        <v>9600</v>
      </c>
      <c r="D542" s="5" t="s">
        <v>8</v>
      </c>
      <c r="E542" s="5" t="s">
        <v>9</v>
      </c>
    </row>
    <row r="543" spans="1:5" x14ac:dyDescent="0.25">
      <c r="A543" s="3" t="s">
        <v>632</v>
      </c>
      <c r="B543" s="5" t="s">
        <v>611</v>
      </c>
      <c r="C543" s="4" t="s">
        <v>611</v>
      </c>
      <c r="D543" s="5" t="s">
        <v>611</v>
      </c>
      <c r="E543" s="5" t="s">
        <v>611</v>
      </c>
    </row>
    <row r="544" spans="1:5" x14ac:dyDescent="0.25">
      <c r="A544" s="5" t="s">
        <v>633</v>
      </c>
      <c r="B544" s="5" t="s">
        <v>634</v>
      </c>
      <c r="C544" s="4">
        <v>28300</v>
      </c>
      <c r="D544" s="5" t="s">
        <v>374</v>
      </c>
      <c r="E544" s="5" t="s">
        <v>9</v>
      </c>
    </row>
    <row r="545" spans="1:5" x14ac:dyDescent="0.25">
      <c r="A545" s="5" t="s">
        <v>635</v>
      </c>
      <c r="B545" s="5" t="s">
        <v>634</v>
      </c>
      <c r="C545" s="4">
        <v>28300</v>
      </c>
      <c r="D545" s="5" t="s">
        <v>374</v>
      </c>
      <c r="E545" s="5" t="s">
        <v>9</v>
      </c>
    </row>
    <row r="546" spans="1:5" x14ac:dyDescent="0.25">
      <c r="A546" s="5" t="s">
        <v>636</v>
      </c>
      <c r="B546" s="5" t="s">
        <v>634</v>
      </c>
      <c r="C546" s="4">
        <v>28600</v>
      </c>
      <c r="D546" s="5" t="s">
        <v>374</v>
      </c>
      <c r="E546" s="5" t="s">
        <v>9</v>
      </c>
    </row>
    <row r="547" spans="1:5" x14ac:dyDescent="0.25">
      <c r="A547" s="5" t="s">
        <v>637</v>
      </c>
      <c r="B547" s="5" t="s">
        <v>638</v>
      </c>
      <c r="C547" s="4">
        <v>34100</v>
      </c>
      <c r="D547" s="5" t="s">
        <v>374</v>
      </c>
      <c r="E547" s="5" t="s">
        <v>9</v>
      </c>
    </row>
    <row r="548" spans="1:5" x14ac:dyDescent="0.25">
      <c r="A548" s="5" t="s">
        <v>639</v>
      </c>
      <c r="B548" s="5" t="s">
        <v>638</v>
      </c>
      <c r="C548" s="4">
        <v>34100</v>
      </c>
      <c r="D548" s="5" t="s">
        <v>374</v>
      </c>
      <c r="E548" s="5" t="s">
        <v>9</v>
      </c>
    </row>
    <row r="549" spans="1:5" x14ac:dyDescent="0.25">
      <c r="A549" s="5" t="s">
        <v>640</v>
      </c>
      <c r="B549" s="5" t="s">
        <v>641</v>
      </c>
      <c r="C549" s="4">
        <v>32000</v>
      </c>
      <c r="D549" s="5" t="s">
        <v>374</v>
      </c>
      <c r="E549" s="5" t="s">
        <v>9</v>
      </c>
    </row>
    <row r="550" spans="1:5" x14ac:dyDescent="0.25">
      <c r="A550" s="5" t="s">
        <v>642</v>
      </c>
      <c r="B550" s="5" t="s">
        <v>641</v>
      </c>
      <c r="C550" s="4">
        <v>32000</v>
      </c>
      <c r="D550" s="5" t="s">
        <v>374</v>
      </c>
      <c r="E550" s="5" t="s">
        <v>9</v>
      </c>
    </row>
    <row r="551" spans="1:5" x14ac:dyDescent="0.25">
      <c r="A551" s="5" t="s">
        <v>643</v>
      </c>
      <c r="B551" s="5" t="s">
        <v>641</v>
      </c>
      <c r="C551" s="4">
        <v>32300</v>
      </c>
      <c r="D551" s="5" t="s">
        <v>374</v>
      </c>
      <c r="E551" s="5" t="s">
        <v>9</v>
      </c>
    </row>
    <row r="552" spans="1:5" x14ac:dyDescent="0.25">
      <c r="A552" s="5" t="s">
        <v>644</v>
      </c>
      <c r="B552" s="5" t="s">
        <v>645</v>
      </c>
      <c r="C552" s="4">
        <v>44800</v>
      </c>
      <c r="D552" s="5" t="s">
        <v>374</v>
      </c>
      <c r="E552" s="5" t="s">
        <v>9</v>
      </c>
    </row>
    <row r="553" spans="1:5" x14ac:dyDescent="0.25">
      <c r="A553" s="5" t="s">
        <v>646</v>
      </c>
      <c r="B553" s="5" t="s">
        <v>641</v>
      </c>
      <c r="C553" s="4">
        <v>31700</v>
      </c>
      <c r="D553" s="5" t="s">
        <v>374</v>
      </c>
      <c r="E553" s="5" t="s">
        <v>9</v>
      </c>
    </row>
    <row r="554" spans="1:5" x14ac:dyDescent="0.25">
      <c r="A554" s="5" t="s">
        <v>647</v>
      </c>
      <c r="B554" s="5" t="s">
        <v>641</v>
      </c>
      <c r="C554" s="4">
        <v>31700</v>
      </c>
      <c r="D554" s="5" t="s">
        <v>374</v>
      </c>
      <c r="E554" s="5" t="s">
        <v>9</v>
      </c>
    </row>
    <row r="555" spans="1:5" x14ac:dyDescent="0.25">
      <c r="A555" s="5" t="s">
        <v>648</v>
      </c>
      <c r="B555" s="5" t="s">
        <v>641</v>
      </c>
      <c r="C555" s="4">
        <v>32000</v>
      </c>
      <c r="D555" s="5" t="s">
        <v>374</v>
      </c>
      <c r="E555" s="5" t="s">
        <v>9</v>
      </c>
    </row>
    <row r="556" spans="1:5" x14ac:dyDescent="0.25">
      <c r="A556" s="5" t="s">
        <v>649</v>
      </c>
      <c r="B556" s="5" t="s">
        <v>641</v>
      </c>
      <c r="C556" s="4">
        <v>32300</v>
      </c>
      <c r="D556" s="5" t="s">
        <v>374</v>
      </c>
      <c r="E556" s="5" t="s">
        <v>9</v>
      </c>
    </row>
    <row r="557" spans="1:5" x14ac:dyDescent="0.25">
      <c r="A557" s="5" t="s">
        <v>650</v>
      </c>
      <c r="B557" s="5" t="s">
        <v>641</v>
      </c>
      <c r="C557" s="4">
        <v>32300</v>
      </c>
      <c r="D557" s="5" t="s">
        <v>374</v>
      </c>
      <c r="E557" s="5" t="s">
        <v>9</v>
      </c>
    </row>
    <row r="558" spans="1:5" x14ac:dyDescent="0.25">
      <c r="A558" s="5" t="s">
        <v>651</v>
      </c>
      <c r="B558" s="5" t="s">
        <v>634</v>
      </c>
      <c r="C558" s="4">
        <v>29100</v>
      </c>
      <c r="D558" s="5" t="s">
        <v>374</v>
      </c>
      <c r="E558" s="5" t="s">
        <v>9</v>
      </c>
    </row>
    <row r="559" spans="1:5" x14ac:dyDescent="0.25">
      <c r="A559" s="5" t="s">
        <v>652</v>
      </c>
      <c r="B559" s="5" t="s">
        <v>641</v>
      </c>
      <c r="C559" s="4">
        <v>32500</v>
      </c>
      <c r="D559" s="5" t="s">
        <v>374</v>
      </c>
      <c r="E559" s="5" t="s">
        <v>9</v>
      </c>
    </row>
    <row r="560" spans="1:5" x14ac:dyDescent="0.25">
      <c r="A560" s="5" t="s">
        <v>653</v>
      </c>
      <c r="B560" s="5" t="s">
        <v>654</v>
      </c>
      <c r="C560" s="4">
        <v>34000</v>
      </c>
      <c r="D560" s="5" t="s">
        <v>374</v>
      </c>
      <c r="E560" s="5" t="s">
        <v>9</v>
      </c>
    </row>
    <row r="561" spans="1:5" x14ac:dyDescent="0.25">
      <c r="A561" s="5" t="s">
        <v>655</v>
      </c>
      <c r="B561" s="5" t="s">
        <v>656</v>
      </c>
      <c r="C561" s="4">
        <v>36200</v>
      </c>
      <c r="D561" s="5" t="s">
        <v>374</v>
      </c>
      <c r="E561" s="5" t="s">
        <v>9</v>
      </c>
    </row>
    <row r="562" spans="1:5" x14ac:dyDescent="0.25">
      <c r="A562" s="5" t="s">
        <v>657</v>
      </c>
      <c r="B562" s="5" t="s">
        <v>658</v>
      </c>
      <c r="C562" s="4">
        <v>74800</v>
      </c>
      <c r="D562" s="5" t="s">
        <v>374</v>
      </c>
      <c r="E562" s="5" t="s">
        <v>9</v>
      </c>
    </row>
    <row r="563" spans="1:5" x14ac:dyDescent="0.25">
      <c r="A563" s="5" t="s">
        <v>659</v>
      </c>
      <c r="B563" s="5" t="s">
        <v>660</v>
      </c>
      <c r="C563" s="4">
        <v>70000</v>
      </c>
      <c r="D563" s="5" t="s">
        <v>374</v>
      </c>
      <c r="E563" s="5" t="s">
        <v>9</v>
      </c>
    </row>
    <row r="564" spans="1:5" x14ac:dyDescent="0.25">
      <c r="A564" s="5" t="s">
        <v>1839</v>
      </c>
      <c r="B564" s="5" t="s">
        <v>1809</v>
      </c>
      <c r="C564" s="4">
        <v>78000</v>
      </c>
      <c r="D564" s="5" t="s">
        <v>374</v>
      </c>
      <c r="E564" s="5" t="s">
        <v>9</v>
      </c>
    </row>
    <row r="565" spans="1:5" x14ac:dyDescent="0.25">
      <c r="A565" s="5" t="s">
        <v>1808</v>
      </c>
      <c r="B565" s="5" t="s">
        <v>1809</v>
      </c>
      <c r="C565" s="4">
        <v>85500</v>
      </c>
      <c r="D565" s="5" t="s">
        <v>374</v>
      </c>
      <c r="E565" s="5" t="s">
        <v>9</v>
      </c>
    </row>
    <row r="566" spans="1:5" x14ac:dyDescent="0.25">
      <c r="A566" s="5" t="s">
        <v>1859</v>
      </c>
      <c r="B566" s="5" t="s">
        <v>1809</v>
      </c>
      <c r="C566" s="4">
        <v>144000</v>
      </c>
      <c r="D566" s="5" t="s">
        <v>374</v>
      </c>
      <c r="E566" s="5" t="s">
        <v>9</v>
      </c>
    </row>
    <row r="567" spans="1:5" x14ac:dyDescent="0.25">
      <c r="A567" s="5" t="s">
        <v>1840</v>
      </c>
      <c r="B567" s="5" t="s">
        <v>1809</v>
      </c>
      <c r="C567" s="4">
        <v>45900</v>
      </c>
      <c r="D567" s="5" t="s">
        <v>374</v>
      </c>
      <c r="E567" s="5" t="s">
        <v>9</v>
      </c>
    </row>
    <row r="568" spans="1:5" x14ac:dyDescent="0.25">
      <c r="A568" s="5" t="s">
        <v>1810</v>
      </c>
      <c r="B568" s="5" t="s">
        <v>1811</v>
      </c>
      <c r="C568" s="4">
        <v>75600</v>
      </c>
      <c r="D568" s="5" t="s">
        <v>374</v>
      </c>
      <c r="E568" s="5" t="s">
        <v>9</v>
      </c>
    </row>
    <row r="569" spans="1:5" x14ac:dyDescent="0.25">
      <c r="A569" s="5" t="s">
        <v>1729</v>
      </c>
      <c r="B569" s="5" t="s">
        <v>1728</v>
      </c>
      <c r="C569" s="4">
        <v>30000</v>
      </c>
      <c r="D569" s="5" t="s">
        <v>8</v>
      </c>
      <c r="E569" s="5" t="s">
        <v>9</v>
      </c>
    </row>
    <row r="570" spans="1:5" x14ac:dyDescent="0.25">
      <c r="A570" s="5" t="s">
        <v>661</v>
      </c>
      <c r="B570" s="5" t="s">
        <v>662</v>
      </c>
      <c r="C570" s="4">
        <v>7200</v>
      </c>
      <c r="D570" s="5" t="s">
        <v>186</v>
      </c>
      <c r="E570" s="5" t="s">
        <v>9</v>
      </c>
    </row>
    <row r="571" spans="1:5" x14ac:dyDescent="0.25">
      <c r="A571" s="5" t="s">
        <v>663</v>
      </c>
      <c r="B571" s="5" t="s">
        <v>371</v>
      </c>
      <c r="C571" s="4">
        <v>6150</v>
      </c>
      <c r="D571" s="5" t="s">
        <v>8</v>
      </c>
      <c r="E571" s="5" t="s">
        <v>9</v>
      </c>
    </row>
    <row r="572" spans="1:5" x14ac:dyDescent="0.25">
      <c r="A572" s="5" t="s">
        <v>664</v>
      </c>
      <c r="B572" s="5" t="s">
        <v>442</v>
      </c>
      <c r="C572" s="4">
        <v>9400</v>
      </c>
      <c r="D572" s="5" t="s">
        <v>8</v>
      </c>
      <c r="E572" s="5" t="s">
        <v>9</v>
      </c>
    </row>
    <row r="573" spans="1:5" x14ac:dyDescent="0.25">
      <c r="A573" s="5" t="s">
        <v>665</v>
      </c>
      <c r="B573" s="5" t="s">
        <v>452</v>
      </c>
      <c r="C573" s="4">
        <v>4300</v>
      </c>
      <c r="D573" s="5" t="s">
        <v>8</v>
      </c>
      <c r="E573" s="5" t="s">
        <v>9</v>
      </c>
    </row>
    <row r="574" spans="1:5" x14ac:dyDescent="0.25">
      <c r="A574" s="5" t="s">
        <v>666</v>
      </c>
      <c r="B574" s="5" t="s">
        <v>667</v>
      </c>
      <c r="C574" s="4">
        <v>7500</v>
      </c>
      <c r="D574" s="5" t="s">
        <v>8</v>
      </c>
      <c r="E574" s="5" t="s">
        <v>9</v>
      </c>
    </row>
    <row r="575" spans="1:5" x14ac:dyDescent="0.25">
      <c r="A575" s="5" t="s">
        <v>668</v>
      </c>
      <c r="B575" s="5" t="s">
        <v>634</v>
      </c>
      <c r="C575" s="4">
        <v>16500</v>
      </c>
      <c r="D575" s="5" t="s">
        <v>374</v>
      </c>
      <c r="E575" s="5" t="s">
        <v>9</v>
      </c>
    </row>
    <row r="576" spans="1:5" x14ac:dyDescent="0.25">
      <c r="A576" s="3" t="s">
        <v>1785</v>
      </c>
      <c r="B576" s="5" t="s">
        <v>611</v>
      </c>
      <c r="C576" s="4" t="s">
        <v>611</v>
      </c>
      <c r="D576" s="5" t="s">
        <v>611</v>
      </c>
      <c r="E576" s="5" t="s">
        <v>611</v>
      </c>
    </row>
    <row r="577" spans="1:5" x14ac:dyDescent="0.25">
      <c r="A577" s="5" t="s">
        <v>1146</v>
      </c>
      <c r="B577" s="5" t="s">
        <v>1147</v>
      </c>
      <c r="C577" s="4">
        <v>8400</v>
      </c>
      <c r="D577" s="5" t="s">
        <v>374</v>
      </c>
      <c r="E577" s="5" t="s">
        <v>9</v>
      </c>
    </row>
    <row r="578" spans="1:5" x14ac:dyDescent="0.25">
      <c r="A578" s="3" t="s">
        <v>669</v>
      </c>
      <c r="B578" s="5" t="s">
        <v>611</v>
      </c>
      <c r="C578" s="4" t="s">
        <v>611</v>
      </c>
      <c r="D578" s="5" t="s">
        <v>611</v>
      </c>
      <c r="E578" s="5" t="s">
        <v>611</v>
      </c>
    </row>
    <row r="579" spans="1:5" x14ac:dyDescent="0.25">
      <c r="A579" s="5" t="s">
        <v>670</v>
      </c>
      <c r="B579" s="5" t="s">
        <v>391</v>
      </c>
      <c r="C579" s="4">
        <v>13700</v>
      </c>
      <c r="D579" s="5" t="s">
        <v>8</v>
      </c>
      <c r="E579" s="5" t="s">
        <v>9</v>
      </c>
    </row>
    <row r="580" spans="1:5" x14ac:dyDescent="0.25">
      <c r="A580" s="5" t="s">
        <v>671</v>
      </c>
      <c r="B580" s="5" t="s">
        <v>672</v>
      </c>
      <c r="C580" s="4">
        <v>21000</v>
      </c>
      <c r="D580" s="5" t="s">
        <v>8</v>
      </c>
      <c r="E580" s="5" t="s">
        <v>9</v>
      </c>
    </row>
    <row r="581" spans="1:5" x14ac:dyDescent="0.25">
      <c r="A581" s="5" t="s">
        <v>673</v>
      </c>
      <c r="B581" s="5" t="s">
        <v>153</v>
      </c>
      <c r="C581" s="4">
        <v>28000</v>
      </c>
      <c r="D581" s="5" t="s">
        <v>8</v>
      </c>
      <c r="E581" s="5" t="s">
        <v>9</v>
      </c>
    </row>
    <row r="582" spans="1:5" x14ac:dyDescent="0.25">
      <c r="A582" s="5" t="s">
        <v>674</v>
      </c>
      <c r="B582" s="5" t="s">
        <v>391</v>
      </c>
      <c r="C582" s="4">
        <v>12700</v>
      </c>
      <c r="D582" s="5" t="s">
        <v>8</v>
      </c>
      <c r="E582" s="5" t="s">
        <v>9</v>
      </c>
    </row>
    <row r="583" spans="1:5" x14ac:dyDescent="0.25">
      <c r="A583" s="5" t="s">
        <v>675</v>
      </c>
      <c r="B583" s="5" t="s">
        <v>672</v>
      </c>
      <c r="C583" s="4">
        <v>19000</v>
      </c>
      <c r="D583" s="5" t="s">
        <v>8</v>
      </c>
      <c r="E583" s="5" t="s">
        <v>9</v>
      </c>
    </row>
    <row r="584" spans="1:5" x14ac:dyDescent="0.25">
      <c r="A584" s="5" t="s">
        <v>676</v>
      </c>
      <c r="B584" s="5" t="s">
        <v>153</v>
      </c>
      <c r="C584" s="4">
        <v>25000</v>
      </c>
      <c r="D584" s="5" t="s">
        <v>8</v>
      </c>
      <c r="E584" s="5" t="s">
        <v>9</v>
      </c>
    </row>
    <row r="585" spans="1:5" x14ac:dyDescent="0.25">
      <c r="A585" s="5" t="s">
        <v>1988</v>
      </c>
      <c r="B585" s="5" t="s">
        <v>135</v>
      </c>
      <c r="C585" s="4">
        <v>13500</v>
      </c>
      <c r="D585" s="5" t="s">
        <v>8</v>
      </c>
      <c r="E585" s="5" t="s">
        <v>9</v>
      </c>
    </row>
    <row r="586" spans="1:5" x14ac:dyDescent="0.25">
      <c r="A586" s="5" t="s">
        <v>1987</v>
      </c>
      <c r="B586" s="5" t="s">
        <v>135</v>
      </c>
      <c r="C586" s="4">
        <v>13500</v>
      </c>
      <c r="D586" s="5" t="s">
        <v>8</v>
      </c>
      <c r="E586" s="5" t="s">
        <v>9</v>
      </c>
    </row>
    <row r="587" spans="1:5" x14ac:dyDescent="0.25">
      <c r="A587" s="5" t="s">
        <v>1989</v>
      </c>
      <c r="B587" s="5" t="s">
        <v>135</v>
      </c>
      <c r="C587" s="4">
        <v>13500</v>
      </c>
      <c r="D587" s="5" t="s">
        <v>8</v>
      </c>
      <c r="E587" s="5" t="s">
        <v>9</v>
      </c>
    </row>
    <row r="588" spans="1:5" x14ac:dyDescent="0.25">
      <c r="A588" s="5" t="s">
        <v>1990</v>
      </c>
      <c r="B588" s="5" t="s">
        <v>135</v>
      </c>
      <c r="C588" s="4">
        <v>13500</v>
      </c>
      <c r="D588" s="5" t="s">
        <v>8</v>
      </c>
      <c r="E588" s="5" t="s">
        <v>9</v>
      </c>
    </row>
    <row r="589" spans="1:5" x14ac:dyDescent="0.25">
      <c r="A589" s="5" t="s">
        <v>1991</v>
      </c>
      <c r="B589" s="5" t="s">
        <v>1985</v>
      </c>
      <c r="C589" s="4">
        <v>19200</v>
      </c>
      <c r="D589" s="5" t="s">
        <v>8</v>
      </c>
      <c r="E589" s="5" t="s">
        <v>9</v>
      </c>
    </row>
    <row r="590" spans="1:5" x14ac:dyDescent="0.25">
      <c r="A590" s="5" t="s">
        <v>1992</v>
      </c>
      <c r="B590" s="5" t="s">
        <v>1985</v>
      </c>
      <c r="C590" s="4">
        <v>19200</v>
      </c>
      <c r="D590" s="5" t="s">
        <v>8</v>
      </c>
      <c r="E590" s="5" t="s">
        <v>9</v>
      </c>
    </row>
    <row r="591" spans="1:5" x14ac:dyDescent="0.25">
      <c r="A591" s="5" t="s">
        <v>1993</v>
      </c>
      <c r="B591" s="5" t="s">
        <v>1985</v>
      </c>
      <c r="C591" s="4">
        <v>19200</v>
      </c>
      <c r="D591" s="5" t="s">
        <v>8</v>
      </c>
      <c r="E591" s="5" t="s">
        <v>9</v>
      </c>
    </row>
    <row r="592" spans="1:5" x14ac:dyDescent="0.25">
      <c r="A592" s="5" t="s">
        <v>1986</v>
      </c>
      <c r="B592" s="5" t="s">
        <v>1985</v>
      </c>
      <c r="C592" s="4">
        <v>19200</v>
      </c>
      <c r="D592" s="5" t="s">
        <v>8</v>
      </c>
      <c r="E592" s="5" t="s">
        <v>9</v>
      </c>
    </row>
    <row r="593" spans="1:5" x14ac:dyDescent="0.25">
      <c r="A593" s="5" t="s">
        <v>2006</v>
      </c>
      <c r="B593" s="5" t="s">
        <v>135</v>
      </c>
      <c r="C593" s="4">
        <v>14500</v>
      </c>
      <c r="D593" s="5" t="s">
        <v>8</v>
      </c>
      <c r="E593" s="5" t="s">
        <v>9</v>
      </c>
    </row>
    <row r="594" spans="1:5" x14ac:dyDescent="0.25">
      <c r="A594" s="5" t="s">
        <v>2007</v>
      </c>
      <c r="B594" s="5" t="s">
        <v>135</v>
      </c>
      <c r="C594" s="4">
        <v>14500</v>
      </c>
      <c r="D594" s="5" t="s">
        <v>8</v>
      </c>
      <c r="E594" s="5" t="s">
        <v>9</v>
      </c>
    </row>
    <row r="595" spans="1:5" x14ac:dyDescent="0.25">
      <c r="A595" s="5" t="s">
        <v>2008</v>
      </c>
      <c r="B595" s="5" t="s">
        <v>135</v>
      </c>
      <c r="C595" s="4">
        <v>14500</v>
      </c>
      <c r="D595" s="5" t="s">
        <v>8</v>
      </c>
      <c r="E595" s="5" t="s">
        <v>9</v>
      </c>
    </row>
    <row r="596" spans="1:5" x14ac:dyDescent="0.25">
      <c r="A596" s="5" t="s">
        <v>2009</v>
      </c>
      <c r="B596" s="5" t="s">
        <v>135</v>
      </c>
      <c r="C596" s="4">
        <v>14500</v>
      </c>
      <c r="D596" s="5" t="s">
        <v>8</v>
      </c>
      <c r="E596" s="5" t="s">
        <v>9</v>
      </c>
    </row>
    <row r="597" spans="1:5" x14ac:dyDescent="0.25">
      <c r="A597" s="5" t="s">
        <v>2004</v>
      </c>
      <c r="B597" s="5" t="s">
        <v>1985</v>
      </c>
      <c r="C597" s="4">
        <v>20500</v>
      </c>
      <c r="D597" s="5" t="s">
        <v>8</v>
      </c>
      <c r="E597" s="5" t="s">
        <v>9</v>
      </c>
    </row>
    <row r="598" spans="1:5" x14ac:dyDescent="0.25">
      <c r="A598" s="5" t="s">
        <v>2005</v>
      </c>
      <c r="B598" s="5" t="s">
        <v>1985</v>
      </c>
      <c r="C598" s="4">
        <v>20500</v>
      </c>
      <c r="D598" s="5" t="s">
        <v>8</v>
      </c>
      <c r="E598" s="5" t="s">
        <v>9</v>
      </c>
    </row>
    <row r="599" spans="1:5" x14ac:dyDescent="0.25">
      <c r="A599" s="5" t="s">
        <v>2002</v>
      </c>
      <c r="B599" s="5" t="s">
        <v>1985</v>
      </c>
      <c r="C599" s="4">
        <v>20500</v>
      </c>
      <c r="D599" s="5" t="s">
        <v>8</v>
      </c>
      <c r="E599" s="5" t="s">
        <v>9</v>
      </c>
    </row>
    <row r="600" spans="1:5" x14ac:dyDescent="0.25">
      <c r="A600" s="5" t="s">
        <v>2003</v>
      </c>
      <c r="B600" s="5" t="s">
        <v>1985</v>
      </c>
      <c r="C600" s="4">
        <v>20500</v>
      </c>
      <c r="D600" s="5" t="s">
        <v>8</v>
      </c>
      <c r="E600" s="5" t="s">
        <v>9</v>
      </c>
    </row>
    <row r="601" spans="1:5" x14ac:dyDescent="0.25">
      <c r="A601" s="5" t="s">
        <v>677</v>
      </c>
      <c r="B601" s="5" t="s">
        <v>579</v>
      </c>
      <c r="C601" s="4">
        <v>16700</v>
      </c>
      <c r="D601" s="5" t="s">
        <v>8</v>
      </c>
      <c r="E601" s="5" t="s">
        <v>9</v>
      </c>
    </row>
    <row r="602" spans="1:5" x14ac:dyDescent="0.25">
      <c r="A602" s="5" t="s">
        <v>678</v>
      </c>
      <c r="B602" s="5" t="s">
        <v>581</v>
      </c>
      <c r="C602" s="4">
        <v>38500</v>
      </c>
      <c r="D602" s="5" t="s">
        <v>8</v>
      </c>
      <c r="E602" s="5" t="s">
        <v>9</v>
      </c>
    </row>
    <row r="603" spans="1:5" x14ac:dyDescent="0.25">
      <c r="A603" s="5" t="s">
        <v>679</v>
      </c>
      <c r="B603" s="5" t="s">
        <v>558</v>
      </c>
      <c r="C603" s="4">
        <v>32300</v>
      </c>
      <c r="D603" s="5" t="s">
        <v>8</v>
      </c>
      <c r="E603" s="5" t="s">
        <v>9</v>
      </c>
    </row>
    <row r="604" spans="1:5" x14ac:dyDescent="0.25">
      <c r="A604" s="5" t="s">
        <v>1977</v>
      </c>
      <c r="B604" s="5" t="s">
        <v>558</v>
      </c>
      <c r="C604" s="4">
        <v>37500</v>
      </c>
      <c r="D604" s="5" t="s">
        <v>8</v>
      </c>
      <c r="E604" s="5" t="s">
        <v>9</v>
      </c>
    </row>
    <row r="605" spans="1:5" x14ac:dyDescent="0.25">
      <c r="A605" s="5" t="s">
        <v>680</v>
      </c>
      <c r="B605" s="5" t="s">
        <v>592</v>
      </c>
      <c r="C605" s="4">
        <v>36000</v>
      </c>
      <c r="D605" s="5" t="s">
        <v>8</v>
      </c>
      <c r="E605" s="5" t="s">
        <v>9</v>
      </c>
    </row>
    <row r="606" spans="1:5" x14ac:dyDescent="0.25">
      <c r="A606" s="5" t="s">
        <v>681</v>
      </c>
      <c r="B606" s="5" t="s">
        <v>129</v>
      </c>
      <c r="C606" s="4">
        <v>15000</v>
      </c>
      <c r="D606" s="5" t="s">
        <v>8</v>
      </c>
      <c r="E606" s="5" t="s">
        <v>9</v>
      </c>
    </row>
    <row r="607" spans="1:5" x14ac:dyDescent="0.25">
      <c r="A607" s="5" t="s">
        <v>682</v>
      </c>
      <c r="B607" s="5" t="s">
        <v>558</v>
      </c>
      <c r="C607" s="4">
        <v>69000</v>
      </c>
      <c r="D607" s="5" t="s">
        <v>8</v>
      </c>
      <c r="E607" s="5" t="s">
        <v>9</v>
      </c>
    </row>
    <row r="608" spans="1:5" x14ac:dyDescent="0.25">
      <c r="A608" s="5" t="s">
        <v>2063</v>
      </c>
      <c r="B608" s="5" t="s">
        <v>132</v>
      </c>
      <c r="C608" s="4">
        <v>14500</v>
      </c>
      <c r="D608" s="5" t="s">
        <v>8</v>
      </c>
      <c r="E608" s="5" t="s">
        <v>9</v>
      </c>
    </row>
    <row r="609" spans="1:5" x14ac:dyDescent="0.25">
      <c r="A609" s="5" t="s">
        <v>683</v>
      </c>
      <c r="B609" s="5" t="s">
        <v>684</v>
      </c>
      <c r="C609" s="4">
        <v>1750</v>
      </c>
      <c r="D609" s="5" t="s">
        <v>8</v>
      </c>
      <c r="E609" s="5" t="s">
        <v>9</v>
      </c>
    </row>
    <row r="610" spans="1:5" x14ac:dyDescent="0.25">
      <c r="A610" s="5" t="s">
        <v>685</v>
      </c>
      <c r="B610" s="5" t="s">
        <v>684</v>
      </c>
      <c r="C610" s="4">
        <v>1575</v>
      </c>
      <c r="D610" s="5" t="s">
        <v>8</v>
      </c>
      <c r="E610" s="5" t="s">
        <v>9</v>
      </c>
    </row>
    <row r="611" spans="1:5" x14ac:dyDescent="0.25">
      <c r="A611" s="5" t="s">
        <v>686</v>
      </c>
      <c r="B611" s="5" t="s">
        <v>1775</v>
      </c>
      <c r="C611" s="4">
        <v>2000</v>
      </c>
      <c r="D611" s="5" t="s">
        <v>8</v>
      </c>
      <c r="E611" s="5" t="s">
        <v>9</v>
      </c>
    </row>
    <row r="612" spans="1:5" x14ac:dyDescent="0.25">
      <c r="A612" s="5" t="s">
        <v>1803</v>
      </c>
      <c r="B612" s="5" t="s">
        <v>1804</v>
      </c>
      <c r="C612" s="4">
        <v>7300</v>
      </c>
      <c r="D612" s="5" t="s">
        <v>8</v>
      </c>
      <c r="E612" s="5" t="s">
        <v>9</v>
      </c>
    </row>
    <row r="613" spans="1:5" x14ac:dyDescent="0.25">
      <c r="A613" s="5" t="s">
        <v>687</v>
      </c>
      <c r="B613" s="5" t="s">
        <v>7</v>
      </c>
      <c r="C613" s="4">
        <v>3050</v>
      </c>
      <c r="D613" s="5" t="s">
        <v>8</v>
      </c>
      <c r="E613" s="5" t="s">
        <v>9</v>
      </c>
    </row>
    <row r="614" spans="1:5" x14ac:dyDescent="0.25">
      <c r="A614" s="5" t="s">
        <v>688</v>
      </c>
      <c r="B614" s="5" t="s">
        <v>11</v>
      </c>
      <c r="C614" s="4">
        <v>3300</v>
      </c>
      <c r="D614" s="5" t="s">
        <v>8</v>
      </c>
      <c r="E614" s="5" t="s">
        <v>9</v>
      </c>
    </row>
    <row r="615" spans="1:5" x14ac:dyDescent="0.25">
      <c r="A615" s="5" t="s">
        <v>689</v>
      </c>
      <c r="B615" s="5" t="s">
        <v>11</v>
      </c>
      <c r="C615" s="4">
        <v>3500</v>
      </c>
      <c r="D615" s="5" t="s">
        <v>8</v>
      </c>
      <c r="E615" s="5" t="s">
        <v>9</v>
      </c>
    </row>
    <row r="616" spans="1:5" x14ac:dyDescent="0.25">
      <c r="A616" s="5" t="s">
        <v>690</v>
      </c>
      <c r="B616" s="5" t="s">
        <v>181</v>
      </c>
      <c r="C616" s="4">
        <v>61000</v>
      </c>
      <c r="D616" s="5" t="s">
        <v>8</v>
      </c>
      <c r="E616" s="5" t="s">
        <v>9</v>
      </c>
    </row>
    <row r="617" spans="1:5" x14ac:dyDescent="0.25">
      <c r="A617" s="5" t="s">
        <v>691</v>
      </c>
      <c r="B617" s="5" t="s">
        <v>181</v>
      </c>
      <c r="C617" s="4">
        <v>61000</v>
      </c>
      <c r="D617" s="5" t="s">
        <v>8</v>
      </c>
      <c r="E617" s="5" t="s">
        <v>9</v>
      </c>
    </row>
    <row r="618" spans="1:5" x14ac:dyDescent="0.25">
      <c r="A618" s="5" t="s">
        <v>692</v>
      </c>
      <c r="B618" s="5" t="s">
        <v>197</v>
      </c>
      <c r="C618" s="4">
        <v>55000</v>
      </c>
      <c r="D618" s="5" t="s">
        <v>8</v>
      </c>
      <c r="E618" s="5" t="s">
        <v>9</v>
      </c>
    </row>
    <row r="619" spans="1:5" x14ac:dyDescent="0.25">
      <c r="A619" s="5" t="s">
        <v>693</v>
      </c>
      <c r="B619" s="5" t="s">
        <v>551</v>
      </c>
      <c r="C619" s="4">
        <v>66000</v>
      </c>
      <c r="D619" s="5" t="s">
        <v>8</v>
      </c>
      <c r="E619" s="5" t="s">
        <v>9</v>
      </c>
    </row>
    <row r="620" spans="1:5" x14ac:dyDescent="0.25">
      <c r="A620" s="5" t="s">
        <v>694</v>
      </c>
      <c r="B620" s="5" t="s">
        <v>695</v>
      </c>
      <c r="C620" s="4">
        <v>122500</v>
      </c>
      <c r="D620" s="5" t="s">
        <v>374</v>
      </c>
      <c r="E620" s="5" t="s">
        <v>9</v>
      </c>
    </row>
    <row r="621" spans="1:5" x14ac:dyDescent="0.25">
      <c r="A621" s="5" t="s">
        <v>1539</v>
      </c>
      <c r="B621" s="5" t="s">
        <v>1540</v>
      </c>
      <c r="C621" s="4">
        <v>5500</v>
      </c>
      <c r="D621" s="5" t="s">
        <v>898</v>
      </c>
      <c r="E621" s="5" t="s">
        <v>9</v>
      </c>
    </row>
    <row r="622" spans="1:5" x14ac:dyDescent="0.25">
      <c r="A622" s="5" t="s">
        <v>1541</v>
      </c>
      <c r="B622" s="5" t="s">
        <v>1540</v>
      </c>
      <c r="C622" s="4">
        <v>4900</v>
      </c>
      <c r="D622" s="5" t="s">
        <v>898</v>
      </c>
      <c r="E622" s="5" t="s">
        <v>9</v>
      </c>
    </row>
    <row r="623" spans="1:5" x14ac:dyDescent="0.25">
      <c r="A623" s="5" t="s">
        <v>696</v>
      </c>
      <c r="B623" s="5" t="s">
        <v>569</v>
      </c>
      <c r="C623" s="4">
        <v>14900</v>
      </c>
      <c r="D623" s="5" t="s">
        <v>8</v>
      </c>
      <c r="E623" s="5" t="s">
        <v>9</v>
      </c>
    </row>
    <row r="624" spans="1:5" x14ac:dyDescent="0.25">
      <c r="A624" s="5" t="s">
        <v>697</v>
      </c>
      <c r="B624" s="5" t="s">
        <v>569</v>
      </c>
      <c r="C624" s="4">
        <v>15700</v>
      </c>
      <c r="D624" s="5" t="s">
        <v>8</v>
      </c>
      <c r="E624" s="5" t="s">
        <v>9</v>
      </c>
    </row>
    <row r="625" spans="1:5" x14ac:dyDescent="0.25">
      <c r="A625" s="3" t="s">
        <v>698</v>
      </c>
      <c r="B625" s="5" t="s">
        <v>611</v>
      </c>
      <c r="C625" s="4" t="s">
        <v>611</v>
      </c>
      <c r="D625" s="5" t="s">
        <v>611</v>
      </c>
      <c r="E625" s="5" t="s">
        <v>611</v>
      </c>
    </row>
    <row r="626" spans="1:5" x14ac:dyDescent="0.25">
      <c r="A626" s="5" t="s">
        <v>699</v>
      </c>
      <c r="B626" s="5" t="s">
        <v>700</v>
      </c>
      <c r="C626" s="4">
        <v>39000</v>
      </c>
      <c r="D626" s="5" t="s">
        <v>8</v>
      </c>
      <c r="E626" s="5" t="s">
        <v>9</v>
      </c>
    </row>
    <row r="627" spans="1:5" x14ac:dyDescent="0.25">
      <c r="A627" s="5" t="s">
        <v>701</v>
      </c>
      <c r="B627" s="5" t="s">
        <v>170</v>
      </c>
      <c r="C627" s="4">
        <v>45000</v>
      </c>
      <c r="D627" s="5" t="s">
        <v>8</v>
      </c>
      <c r="E627" s="5" t="s">
        <v>9</v>
      </c>
    </row>
    <row r="628" spans="1:5" x14ac:dyDescent="0.25">
      <c r="A628" s="5" t="s">
        <v>702</v>
      </c>
      <c r="B628" s="5" t="s">
        <v>170</v>
      </c>
      <c r="C628" s="4">
        <v>94000</v>
      </c>
      <c r="D628" s="5" t="s">
        <v>8</v>
      </c>
      <c r="E628" s="5" t="s">
        <v>9</v>
      </c>
    </row>
    <row r="629" spans="1:5" x14ac:dyDescent="0.25">
      <c r="A629" s="5" t="s">
        <v>703</v>
      </c>
      <c r="B629" s="5" t="s">
        <v>704</v>
      </c>
      <c r="C629" s="4">
        <v>143000</v>
      </c>
      <c r="D629" s="5" t="s">
        <v>8</v>
      </c>
      <c r="E629" s="5" t="s">
        <v>9</v>
      </c>
    </row>
    <row r="630" spans="1:5" x14ac:dyDescent="0.25">
      <c r="A630" s="5" t="s">
        <v>705</v>
      </c>
      <c r="B630" s="5" t="s">
        <v>704</v>
      </c>
      <c r="C630" s="4">
        <v>82000</v>
      </c>
      <c r="D630" s="5" t="s">
        <v>8</v>
      </c>
      <c r="E630" s="5" t="s">
        <v>9</v>
      </c>
    </row>
    <row r="631" spans="1:5" x14ac:dyDescent="0.25">
      <c r="A631" s="5" t="s">
        <v>706</v>
      </c>
      <c r="B631" s="5" t="s">
        <v>170</v>
      </c>
      <c r="C631" s="4">
        <v>55000</v>
      </c>
      <c r="D631" s="5" t="s">
        <v>8</v>
      </c>
      <c r="E631" s="5" t="s">
        <v>9</v>
      </c>
    </row>
    <row r="632" spans="1:5" x14ac:dyDescent="0.25">
      <c r="A632" s="5" t="s">
        <v>707</v>
      </c>
      <c r="B632" s="5" t="s">
        <v>704</v>
      </c>
      <c r="C632" s="4">
        <v>108000</v>
      </c>
      <c r="D632" s="5" t="s">
        <v>8</v>
      </c>
      <c r="E632" s="5" t="s">
        <v>9</v>
      </c>
    </row>
    <row r="633" spans="1:5" x14ac:dyDescent="0.25">
      <c r="A633" s="5" t="s">
        <v>708</v>
      </c>
      <c r="B633" s="5" t="s">
        <v>519</v>
      </c>
      <c r="C633" s="4">
        <v>37000</v>
      </c>
      <c r="D633" s="5" t="s">
        <v>8</v>
      </c>
      <c r="E633" s="5" t="s">
        <v>9</v>
      </c>
    </row>
    <row r="634" spans="1:5" x14ac:dyDescent="0.25">
      <c r="A634" s="5" t="s">
        <v>709</v>
      </c>
      <c r="B634" s="5" t="s">
        <v>704</v>
      </c>
      <c r="C634" s="4">
        <v>128000</v>
      </c>
      <c r="D634" s="5" t="s">
        <v>8</v>
      </c>
      <c r="E634" s="5" t="s">
        <v>9</v>
      </c>
    </row>
    <row r="635" spans="1:5" x14ac:dyDescent="0.25">
      <c r="A635" s="5" t="s">
        <v>710</v>
      </c>
      <c r="B635" s="5" t="s">
        <v>700</v>
      </c>
      <c r="C635" s="4">
        <v>41000</v>
      </c>
      <c r="D635" s="5" t="s">
        <v>8</v>
      </c>
      <c r="E635" s="5" t="s">
        <v>9</v>
      </c>
    </row>
    <row r="636" spans="1:5" x14ac:dyDescent="0.25">
      <c r="A636" s="5" t="s">
        <v>711</v>
      </c>
      <c r="B636" s="5" t="s">
        <v>700</v>
      </c>
      <c r="C636" s="4">
        <v>42900</v>
      </c>
      <c r="D636" s="5" t="s">
        <v>8</v>
      </c>
      <c r="E636" s="5" t="s">
        <v>9</v>
      </c>
    </row>
    <row r="637" spans="1:5" x14ac:dyDescent="0.25">
      <c r="A637" s="5" t="s">
        <v>712</v>
      </c>
      <c r="B637" s="5" t="s">
        <v>704</v>
      </c>
      <c r="C637" s="4">
        <v>158000</v>
      </c>
      <c r="D637" s="5" t="s">
        <v>8</v>
      </c>
      <c r="E637" s="5" t="s">
        <v>9</v>
      </c>
    </row>
    <row r="638" spans="1:5" x14ac:dyDescent="0.25">
      <c r="A638" s="3" t="s">
        <v>713</v>
      </c>
      <c r="B638" s="5" t="s">
        <v>611</v>
      </c>
      <c r="C638" s="4" t="s">
        <v>611</v>
      </c>
      <c r="D638" s="5" t="s">
        <v>611</v>
      </c>
      <c r="E638" s="5" t="s">
        <v>611</v>
      </c>
    </row>
    <row r="639" spans="1:5" x14ac:dyDescent="0.25">
      <c r="A639" s="5" t="s">
        <v>714</v>
      </c>
      <c r="B639" s="5" t="s">
        <v>715</v>
      </c>
      <c r="C639" s="4">
        <v>2100</v>
      </c>
      <c r="D639" s="5" t="s">
        <v>8</v>
      </c>
      <c r="E639" s="5" t="s">
        <v>9</v>
      </c>
    </row>
    <row r="640" spans="1:5" x14ac:dyDescent="0.25">
      <c r="A640" s="5" t="s">
        <v>716</v>
      </c>
      <c r="B640" s="5" t="s">
        <v>717</v>
      </c>
      <c r="C640" s="4">
        <v>3300</v>
      </c>
      <c r="D640" s="5" t="s">
        <v>8</v>
      </c>
      <c r="E640" s="5" t="s">
        <v>9</v>
      </c>
    </row>
    <row r="641" spans="1:5" x14ac:dyDescent="0.25">
      <c r="A641" s="5" t="s">
        <v>718</v>
      </c>
      <c r="B641" s="5" t="s">
        <v>413</v>
      </c>
      <c r="C641" s="4">
        <v>4400</v>
      </c>
      <c r="D641" s="5" t="s">
        <v>8</v>
      </c>
      <c r="E641" s="5" t="s">
        <v>9</v>
      </c>
    </row>
    <row r="642" spans="1:5" x14ac:dyDescent="0.25">
      <c r="A642" s="5" t="s">
        <v>719</v>
      </c>
      <c r="B642" s="5" t="s">
        <v>521</v>
      </c>
      <c r="C642" s="4">
        <v>2100</v>
      </c>
      <c r="D642" s="5" t="s">
        <v>8</v>
      </c>
      <c r="E642" s="5" t="s">
        <v>9</v>
      </c>
    </row>
    <row r="643" spans="1:5" x14ac:dyDescent="0.25">
      <c r="A643" s="5" t="s">
        <v>720</v>
      </c>
      <c r="B643" s="5" t="s">
        <v>721</v>
      </c>
      <c r="C643" s="4">
        <v>3300</v>
      </c>
      <c r="D643" s="5" t="s">
        <v>8</v>
      </c>
      <c r="E643" s="5" t="s">
        <v>9</v>
      </c>
    </row>
    <row r="644" spans="1:5" x14ac:dyDescent="0.25">
      <c r="A644" s="5" t="s">
        <v>722</v>
      </c>
      <c r="B644" s="5" t="s">
        <v>521</v>
      </c>
      <c r="C644" s="4">
        <v>2300</v>
      </c>
      <c r="D644" s="5" t="s">
        <v>8</v>
      </c>
      <c r="E644" s="5" t="s">
        <v>9</v>
      </c>
    </row>
    <row r="645" spans="1:5" x14ac:dyDescent="0.25">
      <c r="A645" s="5" t="s">
        <v>723</v>
      </c>
      <c r="B645" s="5" t="s">
        <v>521</v>
      </c>
      <c r="C645" s="4">
        <v>2450</v>
      </c>
      <c r="D645" s="5" t="s">
        <v>8</v>
      </c>
      <c r="E645" s="5" t="s">
        <v>9</v>
      </c>
    </row>
    <row r="646" spans="1:5" x14ac:dyDescent="0.25">
      <c r="A646" s="5" t="s">
        <v>724</v>
      </c>
      <c r="B646" s="5" t="s">
        <v>521</v>
      </c>
      <c r="C646" s="4">
        <v>2350</v>
      </c>
      <c r="D646" s="5" t="s">
        <v>8</v>
      </c>
      <c r="E646" s="5" t="s">
        <v>9</v>
      </c>
    </row>
    <row r="647" spans="1:5" x14ac:dyDescent="0.25">
      <c r="A647" s="5" t="s">
        <v>725</v>
      </c>
      <c r="B647" s="5" t="s">
        <v>405</v>
      </c>
      <c r="C647" s="4">
        <v>4200</v>
      </c>
      <c r="D647" s="5" t="s">
        <v>8</v>
      </c>
      <c r="E647" s="5" t="s">
        <v>9</v>
      </c>
    </row>
    <row r="648" spans="1:5" x14ac:dyDescent="0.25">
      <c r="A648" s="5" t="s">
        <v>726</v>
      </c>
      <c r="B648" s="5" t="s">
        <v>479</v>
      </c>
      <c r="C648" s="4">
        <v>6500</v>
      </c>
      <c r="D648" s="5" t="s">
        <v>8</v>
      </c>
      <c r="E648" s="5" t="s">
        <v>9</v>
      </c>
    </row>
    <row r="649" spans="1:5" x14ac:dyDescent="0.25">
      <c r="A649" s="5" t="s">
        <v>727</v>
      </c>
      <c r="B649" s="5" t="s">
        <v>728</v>
      </c>
      <c r="C649" s="4">
        <v>1500</v>
      </c>
      <c r="D649" s="5" t="s">
        <v>8</v>
      </c>
      <c r="E649" s="5" t="s">
        <v>9</v>
      </c>
    </row>
    <row r="650" spans="1:5" x14ac:dyDescent="0.25">
      <c r="A650" s="5" t="s">
        <v>729</v>
      </c>
      <c r="B650" s="5" t="s">
        <v>521</v>
      </c>
      <c r="C650" s="4">
        <v>3300</v>
      </c>
      <c r="D650" s="5" t="s">
        <v>8</v>
      </c>
      <c r="E650" s="5" t="s">
        <v>9</v>
      </c>
    </row>
    <row r="651" spans="1:5" x14ac:dyDescent="0.25">
      <c r="A651" s="5" t="s">
        <v>730</v>
      </c>
      <c r="B651" s="5" t="s">
        <v>373</v>
      </c>
      <c r="C651" s="4">
        <v>5900</v>
      </c>
      <c r="D651" s="5" t="s">
        <v>8</v>
      </c>
      <c r="E651" s="5" t="s">
        <v>9</v>
      </c>
    </row>
    <row r="652" spans="1:5" x14ac:dyDescent="0.25">
      <c r="A652" s="5" t="s">
        <v>731</v>
      </c>
      <c r="B652" s="5" t="s">
        <v>732</v>
      </c>
      <c r="C652" s="4">
        <v>3900</v>
      </c>
      <c r="D652" s="5" t="s">
        <v>8</v>
      </c>
      <c r="E652" s="5" t="s">
        <v>9</v>
      </c>
    </row>
    <row r="653" spans="1:5" x14ac:dyDescent="0.25">
      <c r="A653" s="5" t="s">
        <v>1953</v>
      </c>
      <c r="B653" s="5" t="s">
        <v>740</v>
      </c>
      <c r="C653" s="4">
        <v>37200</v>
      </c>
      <c r="D653" s="5" t="s">
        <v>374</v>
      </c>
      <c r="E653" s="5" t="s">
        <v>9</v>
      </c>
    </row>
    <row r="654" spans="1:5" x14ac:dyDescent="0.25">
      <c r="A654" s="5" t="s">
        <v>1954</v>
      </c>
      <c r="B654" s="5" t="s">
        <v>170</v>
      </c>
      <c r="C654" s="4">
        <v>34200</v>
      </c>
      <c r="D654" s="5" t="s">
        <v>374</v>
      </c>
      <c r="E654" s="5" t="s">
        <v>9</v>
      </c>
    </row>
    <row r="655" spans="1:5" x14ac:dyDescent="0.25">
      <c r="A655" s="5" t="s">
        <v>735</v>
      </c>
      <c r="B655" s="5" t="s">
        <v>405</v>
      </c>
      <c r="C655" s="4">
        <v>19800</v>
      </c>
      <c r="D655" s="5" t="s">
        <v>374</v>
      </c>
      <c r="E655" s="5" t="s">
        <v>9</v>
      </c>
    </row>
    <row r="656" spans="1:5" x14ac:dyDescent="0.25">
      <c r="A656" s="5" t="s">
        <v>736</v>
      </c>
      <c r="B656" s="5" t="s">
        <v>479</v>
      </c>
      <c r="C656" s="4">
        <v>30000</v>
      </c>
      <c r="D656" s="5" t="s">
        <v>374</v>
      </c>
      <c r="E656" s="5" t="s">
        <v>9</v>
      </c>
    </row>
    <row r="657" spans="1:5" x14ac:dyDescent="0.25">
      <c r="A657" s="5" t="s">
        <v>737</v>
      </c>
      <c r="B657" s="5" t="s">
        <v>479</v>
      </c>
      <c r="C657" s="4">
        <v>25800</v>
      </c>
      <c r="D657" s="5" t="s">
        <v>374</v>
      </c>
      <c r="E657" s="5" t="s">
        <v>9</v>
      </c>
    </row>
    <row r="658" spans="1:5" x14ac:dyDescent="0.25">
      <c r="A658" s="5" t="s">
        <v>738</v>
      </c>
      <c r="B658" s="5" t="s">
        <v>405</v>
      </c>
      <c r="C658" s="4">
        <v>19200</v>
      </c>
      <c r="D658" s="5" t="s">
        <v>374</v>
      </c>
      <c r="E658" s="5" t="s">
        <v>9</v>
      </c>
    </row>
    <row r="659" spans="1:5" x14ac:dyDescent="0.25">
      <c r="A659" s="5" t="s">
        <v>739</v>
      </c>
      <c r="B659" s="5" t="s">
        <v>740</v>
      </c>
      <c r="C659" s="4">
        <v>33600</v>
      </c>
      <c r="D659" s="5" t="s">
        <v>374</v>
      </c>
      <c r="E659" s="5" t="s">
        <v>9</v>
      </c>
    </row>
    <row r="660" spans="1:5" x14ac:dyDescent="0.25">
      <c r="A660" s="5" t="s">
        <v>741</v>
      </c>
      <c r="B660" s="5" t="s">
        <v>479</v>
      </c>
      <c r="C660" s="4">
        <v>30000</v>
      </c>
      <c r="D660" s="5" t="s">
        <v>374</v>
      </c>
      <c r="E660" s="5" t="s">
        <v>9</v>
      </c>
    </row>
    <row r="661" spans="1:5" x14ac:dyDescent="0.25">
      <c r="A661" s="5" t="s">
        <v>742</v>
      </c>
      <c r="B661" s="5" t="s">
        <v>743</v>
      </c>
      <c r="C661" s="4">
        <v>120000</v>
      </c>
      <c r="D661" s="5" t="s">
        <v>374</v>
      </c>
      <c r="E661" s="5" t="s">
        <v>9</v>
      </c>
    </row>
    <row r="662" spans="1:5" x14ac:dyDescent="0.25">
      <c r="A662" s="5" t="s">
        <v>733</v>
      </c>
      <c r="B662" s="5" t="s">
        <v>405</v>
      </c>
      <c r="C662" s="4">
        <v>18600</v>
      </c>
      <c r="D662" s="5" t="s">
        <v>374</v>
      </c>
      <c r="E662" s="5" t="s">
        <v>9</v>
      </c>
    </row>
    <row r="663" spans="1:5" x14ac:dyDescent="0.25">
      <c r="A663" s="5" t="s">
        <v>734</v>
      </c>
      <c r="B663" s="5" t="s">
        <v>479</v>
      </c>
      <c r="C663" s="4">
        <v>25800</v>
      </c>
      <c r="D663" s="5" t="s">
        <v>374</v>
      </c>
      <c r="E663" s="5" t="s">
        <v>9</v>
      </c>
    </row>
    <row r="664" spans="1:5" x14ac:dyDescent="0.25">
      <c r="A664" s="5" t="s">
        <v>1955</v>
      </c>
      <c r="B664" s="5" t="s">
        <v>1956</v>
      </c>
      <c r="C664" s="4">
        <v>40800</v>
      </c>
      <c r="D664" s="5" t="s">
        <v>374</v>
      </c>
      <c r="E664" s="5" t="s">
        <v>9</v>
      </c>
    </row>
    <row r="665" spans="1:5" x14ac:dyDescent="0.25">
      <c r="A665" s="5" t="s">
        <v>744</v>
      </c>
      <c r="B665" s="5" t="s">
        <v>479</v>
      </c>
      <c r="C665" s="4">
        <v>31200</v>
      </c>
      <c r="D665" s="5" t="s">
        <v>374</v>
      </c>
      <c r="E665" s="5" t="s">
        <v>9</v>
      </c>
    </row>
    <row r="666" spans="1:5" x14ac:dyDescent="0.25">
      <c r="A666" s="5" t="s">
        <v>745</v>
      </c>
      <c r="B666" s="5" t="s">
        <v>479</v>
      </c>
      <c r="C666" s="4">
        <v>36000</v>
      </c>
      <c r="D666" s="5" t="s">
        <v>374</v>
      </c>
      <c r="E666" s="5" t="s">
        <v>9</v>
      </c>
    </row>
    <row r="667" spans="1:5" x14ac:dyDescent="0.25">
      <c r="A667" s="5" t="s">
        <v>1833</v>
      </c>
      <c r="B667" s="5" t="s">
        <v>170</v>
      </c>
      <c r="C667" s="4">
        <v>80400</v>
      </c>
      <c r="D667" s="5" t="s">
        <v>374</v>
      </c>
      <c r="E667" s="5" t="s">
        <v>9</v>
      </c>
    </row>
    <row r="668" spans="1:5" x14ac:dyDescent="0.25">
      <c r="A668" s="5" t="s">
        <v>746</v>
      </c>
      <c r="B668" s="5" t="s">
        <v>747</v>
      </c>
      <c r="C668" s="4">
        <v>11000</v>
      </c>
      <c r="D668" s="5" t="s">
        <v>186</v>
      </c>
      <c r="E668" s="5" t="s">
        <v>9</v>
      </c>
    </row>
    <row r="669" spans="1:5" x14ac:dyDescent="0.25">
      <c r="A669" s="5" t="s">
        <v>748</v>
      </c>
      <c r="B669" s="5" t="s">
        <v>442</v>
      </c>
      <c r="C669" s="4">
        <v>10100</v>
      </c>
      <c r="D669" s="5" t="s">
        <v>8</v>
      </c>
      <c r="E669" s="5" t="s">
        <v>9</v>
      </c>
    </row>
    <row r="670" spans="1:5" x14ac:dyDescent="0.25">
      <c r="A670" s="3" t="s">
        <v>749</v>
      </c>
      <c r="B670" s="5" t="s">
        <v>611</v>
      </c>
      <c r="C670" s="4" t="s">
        <v>611</v>
      </c>
      <c r="D670" s="5" t="s">
        <v>611</v>
      </c>
      <c r="E670" s="5" t="s">
        <v>611</v>
      </c>
    </row>
    <row r="671" spans="1:5" x14ac:dyDescent="0.25">
      <c r="A671" s="5" t="s">
        <v>750</v>
      </c>
      <c r="B671" s="5" t="s">
        <v>132</v>
      </c>
      <c r="C671" s="4">
        <v>32000</v>
      </c>
      <c r="D671" s="5" t="s">
        <v>263</v>
      </c>
      <c r="E671" s="5" t="s">
        <v>9</v>
      </c>
    </row>
    <row r="672" spans="1:5" x14ac:dyDescent="0.25">
      <c r="A672" s="5" t="s">
        <v>751</v>
      </c>
      <c r="B672" s="5" t="s">
        <v>153</v>
      </c>
      <c r="C672" s="4">
        <v>57500</v>
      </c>
      <c r="D672" s="5" t="s">
        <v>263</v>
      </c>
      <c r="E672" s="5" t="s">
        <v>9</v>
      </c>
    </row>
    <row r="673" spans="1:5" x14ac:dyDescent="0.25">
      <c r="A673" s="5" t="s">
        <v>752</v>
      </c>
      <c r="B673" s="5" t="s">
        <v>135</v>
      </c>
      <c r="C673" s="4">
        <v>30000</v>
      </c>
      <c r="D673" s="5" t="s">
        <v>263</v>
      </c>
      <c r="E673" s="5" t="s">
        <v>9</v>
      </c>
    </row>
    <row r="674" spans="1:5" x14ac:dyDescent="0.25">
      <c r="A674" s="5" t="s">
        <v>753</v>
      </c>
      <c r="B674" s="5" t="s">
        <v>153</v>
      </c>
      <c r="C674" s="4">
        <v>40000</v>
      </c>
      <c r="D674" s="5" t="s">
        <v>263</v>
      </c>
      <c r="E674" s="5" t="s">
        <v>9</v>
      </c>
    </row>
    <row r="675" spans="1:5" x14ac:dyDescent="0.25">
      <c r="A675" s="5" t="s">
        <v>754</v>
      </c>
      <c r="B675" s="5" t="s">
        <v>207</v>
      </c>
      <c r="C675" s="4">
        <v>6400</v>
      </c>
      <c r="D675" s="5" t="s">
        <v>186</v>
      </c>
      <c r="E675" s="5" t="s">
        <v>9</v>
      </c>
    </row>
    <row r="676" spans="1:5" x14ac:dyDescent="0.25">
      <c r="A676" s="5" t="s">
        <v>755</v>
      </c>
      <c r="B676" s="5" t="s">
        <v>207</v>
      </c>
      <c r="C676" s="4">
        <v>6200</v>
      </c>
      <c r="D676" s="5" t="s">
        <v>186</v>
      </c>
      <c r="E676" s="5" t="s">
        <v>9</v>
      </c>
    </row>
    <row r="677" spans="1:5" x14ac:dyDescent="0.25">
      <c r="A677" s="5" t="s">
        <v>1755</v>
      </c>
      <c r="B677" s="5" t="s">
        <v>207</v>
      </c>
      <c r="C677" s="4">
        <v>7900</v>
      </c>
      <c r="D677" s="5" t="s">
        <v>186</v>
      </c>
      <c r="E677" s="5" t="s">
        <v>9</v>
      </c>
    </row>
    <row r="678" spans="1:5" x14ac:dyDescent="0.25">
      <c r="A678" s="5" t="s">
        <v>756</v>
      </c>
      <c r="B678" s="5" t="s">
        <v>757</v>
      </c>
      <c r="C678" s="4">
        <v>72000</v>
      </c>
      <c r="D678" s="5" t="s">
        <v>374</v>
      </c>
      <c r="E678" s="5" t="s">
        <v>9</v>
      </c>
    </row>
    <row r="679" spans="1:5" x14ac:dyDescent="0.25">
      <c r="A679" s="5" t="s">
        <v>758</v>
      </c>
      <c r="B679" s="5" t="s">
        <v>759</v>
      </c>
      <c r="C679" s="4">
        <v>155000</v>
      </c>
      <c r="D679" s="5" t="s">
        <v>374</v>
      </c>
      <c r="E679" s="5" t="s">
        <v>9</v>
      </c>
    </row>
    <row r="680" spans="1:5" x14ac:dyDescent="0.25">
      <c r="A680" s="5" t="s">
        <v>760</v>
      </c>
      <c r="B680" s="5" t="s">
        <v>207</v>
      </c>
      <c r="C680" s="4">
        <v>11500</v>
      </c>
      <c r="D680" s="5" t="s">
        <v>186</v>
      </c>
      <c r="E680" s="5" t="s">
        <v>9</v>
      </c>
    </row>
    <row r="681" spans="1:5" x14ac:dyDescent="0.25">
      <c r="A681" s="3" t="s">
        <v>761</v>
      </c>
      <c r="B681" s="5" t="s">
        <v>611</v>
      </c>
      <c r="C681" s="4" t="s">
        <v>611</v>
      </c>
      <c r="D681" s="5" t="s">
        <v>611</v>
      </c>
      <c r="E681" s="5" t="s">
        <v>611</v>
      </c>
    </row>
    <row r="682" spans="1:5" x14ac:dyDescent="0.25">
      <c r="A682" s="5" t="s">
        <v>762</v>
      </c>
      <c r="B682" s="5" t="s">
        <v>763</v>
      </c>
      <c r="C682" s="4">
        <v>34500</v>
      </c>
      <c r="D682" s="5" t="s">
        <v>263</v>
      </c>
      <c r="E682" s="5" t="s">
        <v>9</v>
      </c>
    </row>
    <row r="683" spans="1:5" x14ac:dyDescent="0.25">
      <c r="A683" s="5" t="s">
        <v>764</v>
      </c>
      <c r="B683" s="5" t="s">
        <v>765</v>
      </c>
      <c r="C683" s="4">
        <v>97000</v>
      </c>
      <c r="D683" s="5" t="s">
        <v>263</v>
      </c>
      <c r="E683" s="5" t="s">
        <v>9</v>
      </c>
    </row>
    <row r="684" spans="1:5" x14ac:dyDescent="0.25">
      <c r="A684" s="5" t="s">
        <v>766</v>
      </c>
      <c r="B684" s="5" t="s">
        <v>765</v>
      </c>
      <c r="C684" s="4">
        <v>119000</v>
      </c>
      <c r="D684" s="5" t="s">
        <v>263</v>
      </c>
      <c r="E684" s="5" t="s">
        <v>9</v>
      </c>
    </row>
    <row r="685" spans="1:5" x14ac:dyDescent="0.25">
      <c r="A685" s="3" t="s">
        <v>771</v>
      </c>
      <c r="B685" s="5" t="s">
        <v>611</v>
      </c>
      <c r="C685" s="4" t="s">
        <v>611</v>
      </c>
      <c r="D685" s="5" t="s">
        <v>611</v>
      </c>
      <c r="E685" s="5" t="s">
        <v>611</v>
      </c>
    </row>
    <row r="686" spans="1:5" x14ac:dyDescent="0.25">
      <c r="A686" s="5" t="s">
        <v>772</v>
      </c>
      <c r="B686" s="5" t="s">
        <v>391</v>
      </c>
      <c r="C686" s="4">
        <v>69000</v>
      </c>
      <c r="D686" s="5" t="s">
        <v>8</v>
      </c>
      <c r="E686" s="5" t="s">
        <v>9</v>
      </c>
    </row>
    <row r="687" spans="1:5" x14ac:dyDescent="0.25">
      <c r="A687" s="5" t="s">
        <v>773</v>
      </c>
      <c r="B687" s="5" t="s">
        <v>391</v>
      </c>
      <c r="C687" s="4">
        <v>78500</v>
      </c>
      <c r="D687" s="5" t="s">
        <v>8</v>
      </c>
      <c r="E687" s="5" t="s">
        <v>9</v>
      </c>
    </row>
    <row r="688" spans="1:5" x14ac:dyDescent="0.25">
      <c r="A688" s="3" t="s">
        <v>774</v>
      </c>
      <c r="B688" s="5" t="s">
        <v>611</v>
      </c>
      <c r="C688" s="4" t="s">
        <v>611</v>
      </c>
      <c r="D688" s="5" t="s">
        <v>611</v>
      </c>
      <c r="E688" s="5" t="s">
        <v>611</v>
      </c>
    </row>
    <row r="689" spans="1:5" x14ac:dyDescent="0.25">
      <c r="A689" s="5" t="s">
        <v>775</v>
      </c>
      <c r="B689" s="5" t="s">
        <v>776</v>
      </c>
      <c r="C689" s="4">
        <v>3700</v>
      </c>
      <c r="D689" s="5" t="s">
        <v>8</v>
      </c>
      <c r="E689" s="5" t="s">
        <v>9</v>
      </c>
    </row>
    <row r="690" spans="1:5" x14ac:dyDescent="0.25">
      <c r="A690" s="5" t="s">
        <v>777</v>
      </c>
      <c r="B690" s="5" t="s">
        <v>776</v>
      </c>
      <c r="C690" s="4">
        <v>3700</v>
      </c>
      <c r="D690" s="5" t="s">
        <v>8</v>
      </c>
      <c r="E690" s="5" t="s">
        <v>9</v>
      </c>
    </row>
    <row r="691" spans="1:5" x14ac:dyDescent="0.25">
      <c r="A691" s="5" t="s">
        <v>778</v>
      </c>
      <c r="B691" s="5" t="s">
        <v>776</v>
      </c>
      <c r="C691" s="4">
        <v>3700</v>
      </c>
      <c r="D691" s="5" t="s">
        <v>8</v>
      </c>
      <c r="E691" s="5" t="s">
        <v>9</v>
      </c>
    </row>
    <row r="692" spans="1:5" x14ac:dyDescent="0.25">
      <c r="A692" s="5" t="s">
        <v>779</v>
      </c>
      <c r="B692" s="5" t="s">
        <v>776</v>
      </c>
      <c r="C692" s="4">
        <v>3050</v>
      </c>
      <c r="D692" s="5" t="s">
        <v>8</v>
      </c>
      <c r="E692" s="5" t="s">
        <v>9</v>
      </c>
    </row>
    <row r="693" spans="1:5" x14ac:dyDescent="0.25">
      <c r="A693" s="5" t="s">
        <v>781</v>
      </c>
      <c r="B693" s="5" t="s">
        <v>405</v>
      </c>
      <c r="C693" s="4">
        <v>2850</v>
      </c>
      <c r="D693" s="5" t="s">
        <v>8</v>
      </c>
      <c r="E693" s="5" t="s">
        <v>9</v>
      </c>
    </row>
    <row r="694" spans="1:5" x14ac:dyDescent="0.25">
      <c r="A694" s="5" t="s">
        <v>782</v>
      </c>
      <c r="B694" s="5" t="s">
        <v>783</v>
      </c>
      <c r="C694" s="4">
        <v>16500</v>
      </c>
      <c r="D694" s="5" t="s">
        <v>186</v>
      </c>
      <c r="E694" s="5" t="s">
        <v>9</v>
      </c>
    </row>
    <row r="695" spans="1:5" x14ac:dyDescent="0.25">
      <c r="A695" s="5" t="s">
        <v>784</v>
      </c>
      <c r="B695" s="5" t="s">
        <v>785</v>
      </c>
      <c r="C695" s="4">
        <v>3100</v>
      </c>
      <c r="D695" s="5" t="s">
        <v>8</v>
      </c>
      <c r="E695" s="5" t="s">
        <v>9</v>
      </c>
    </row>
    <row r="696" spans="1:5" x14ac:dyDescent="0.25">
      <c r="A696" s="5" t="s">
        <v>786</v>
      </c>
      <c r="B696" s="5" t="s">
        <v>787</v>
      </c>
      <c r="C696" s="4">
        <v>10300</v>
      </c>
      <c r="D696" s="5" t="s">
        <v>186</v>
      </c>
      <c r="E696" s="5" t="s">
        <v>9</v>
      </c>
    </row>
    <row r="697" spans="1:5" x14ac:dyDescent="0.25">
      <c r="A697" s="5" t="s">
        <v>788</v>
      </c>
      <c r="B697" s="5" t="s">
        <v>789</v>
      </c>
      <c r="C697" s="4">
        <v>19400</v>
      </c>
      <c r="D697" s="5" t="s">
        <v>186</v>
      </c>
      <c r="E697" s="5" t="s">
        <v>9</v>
      </c>
    </row>
    <row r="698" spans="1:5" x14ac:dyDescent="0.25">
      <c r="A698" s="5" t="s">
        <v>790</v>
      </c>
      <c r="B698" s="5" t="s">
        <v>791</v>
      </c>
      <c r="C698" s="4">
        <v>38800</v>
      </c>
      <c r="D698" s="5" t="s">
        <v>186</v>
      </c>
      <c r="E698" s="5" t="s">
        <v>9</v>
      </c>
    </row>
    <row r="699" spans="1:5" x14ac:dyDescent="0.25">
      <c r="A699" s="5" t="s">
        <v>792</v>
      </c>
      <c r="B699" s="5" t="s">
        <v>787</v>
      </c>
      <c r="C699" s="4">
        <v>18000</v>
      </c>
      <c r="D699" s="5" t="s">
        <v>186</v>
      </c>
      <c r="E699" s="5" t="s">
        <v>9</v>
      </c>
    </row>
    <row r="700" spans="1:5" x14ac:dyDescent="0.25">
      <c r="A700" s="5" t="s">
        <v>793</v>
      </c>
      <c r="B700" s="5" t="s">
        <v>789</v>
      </c>
      <c r="C700" s="4">
        <v>20500</v>
      </c>
      <c r="D700" s="5" t="s">
        <v>186</v>
      </c>
      <c r="E700" s="5" t="s">
        <v>9</v>
      </c>
    </row>
    <row r="701" spans="1:5" x14ac:dyDescent="0.25">
      <c r="A701" s="5" t="s">
        <v>794</v>
      </c>
      <c r="B701" s="5" t="s">
        <v>795</v>
      </c>
      <c r="C701" s="4">
        <v>22200</v>
      </c>
      <c r="D701" s="5" t="s">
        <v>186</v>
      </c>
      <c r="E701" s="5" t="s">
        <v>9</v>
      </c>
    </row>
    <row r="702" spans="1:5" x14ac:dyDescent="0.25">
      <c r="A702" s="5" t="s">
        <v>796</v>
      </c>
      <c r="B702" s="5" t="s">
        <v>783</v>
      </c>
      <c r="C702" s="4">
        <v>17100</v>
      </c>
      <c r="D702" s="5" t="s">
        <v>186</v>
      </c>
      <c r="E702" s="5" t="s">
        <v>9</v>
      </c>
    </row>
    <row r="703" spans="1:5" x14ac:dyDescent="0.25">
      <c r="A703" s="5" t="s">
        <v>1873</v>
      </c>
      <c r="B703" s="5" t="s">
        <v>783</v>
      </c>
      <c r="C703" s="4">
        <v>21000</v>
      </c>
      <c r="D703" s="5" t="s">
        <v>186</v>
      </c>
      <c r="E703" s="5" t="s">
        <v>9</v>
      </c>
    </row>
    <row r="704" spans="1:5" x14ac:dyDescent="0.25">
      <c r="A704" s="5" t="s">
        <v>1874</v>
      </c>
      <c r="B704" s="5" t="s">
        <v>783</v>
      </c>
      <c r="C704" s="4">
        <v>21000</v>
      </c>
      <c r="D704" s="5" t="s">
        <v>186</v>
      </c>
      <c r="E704" s="5" t="s">
        <v>9</v>
      </c>
    </row>
    <row r="705" spans="1:5" x14ac:dyDescent="0.25">
      <c r="A705" s="5" t="s">
        <v>1825</v>
      </c>
      <c r="B705" s="5" t="s">
        <v>1826</v>
      </c>
      <c r="C705" s="4">
        <v>1050</v>
      </c>
      <c r="D705" s="5" t="s">
        <v>8</v>
      </c>
      <c r="E705" s="5" t="s">
        <v>9</v>
      </c>
    </row>
    <row r="706" spans="1:5" x14ac:dyDescent="0.25">
      <c r="A706" s="5" t="s">
        <v>1994</v>
      </c>
      <c r="B706" s="5" t="s">
        <v>783</v>
      </c>
      <c r="C706" s="4">
        <v>30500</v>
      </c>
      <c r="D706" s="5" t="s">
        <v>186</v>
      </c>
      <c r="E706" s="5" t="s">
        <v>9</v>
      </c>
    </row>
    <row r="707" spans="1:5" x14ac:dyDescent="0.25">
      <c r="A707" s="3" t="s">
        <v>797</v>
      </c>
      <c r="B707" s="5" t="s">
        <v>611</v>
      </c>
      <c r="C707" s="4" t="s">
        <v>611</v>
      </c>
      <c r="D707" s="5" t="s">
        <v>611</v>
      </c>
      <c r="E707" s="5" t="s">
        <v>611</v>
      </c>
    </row>
    <row r="708" spans="1:5" x14ac:dyDescent="0.25">
      <c r="A708" s="5" t="s">
        <v>798</v>
      </c>
      <c r="B708" s="5" t="s">
        <v>1779</v>
      </c>
      <c r="C708" s="4">
        <v>5400</v>
      </c>
      <c r="D708" s="5" t="s">
        <v>367</v>
      </c>
      <c r="E708" s="5" t="s">
        <v>9</v>
      </c>
    </row>
    <row r="709" spans="1:5" x14ac:dyDescent="0.25">
      <c r="A709" s="5" t="s">
        <v>799</v>
      </c>
      <c r="B709" s="5" t="s">
        <v>1779</v>
      </c>
      <c r="C709" s="4">
        <v>4600</v>
      </c>
      <c r="D709" s="5" t="s">
        <v>367</v>
      </c>
      <c r="E709" s="5" t="s">
        <v>9</v>
      </c>
    </row>
    <row r="710" spans="1:5" x14ac:dyDescent="0.25">
      <c r="A710" s="5" t="s">
        <v>800</v>
      </c>
      <c r="B710" s="5" t="s">
        <v>1780</v>
      </c>
      <c r="C710" s="4">
        <v>7500</v>
      </c>
      <c r="D710" s="5" t="s">
        <v>367</v>
      </c>
      <c r="E710" s="5" t="s">
        <v>9</v>
      </c>
    </row>
    <row r="711" spans="1:5" x14ac:dyDescent="0.25">
      <c r="A711" s="5" t="s">
        <v>2012</v>
      </c>
      <c r="B711" s="5" t="s">
        <v>1779</v>
      </c>
      <c r="C711" s="4">
        <v>6000</v>
      </c>
      <c r="D711" s="5" t="s">
        <v>367</v>
      </c>
      <c r="E711" s="5" t="s">
        <v>9</v>
      </c>
    </row>
    <row r="712" spans="1:5" x14ac:dyDescent="0.25">
      <c r="A712" s="5" t="s">
        <v>2013</v>
      </c>
      <c r="B712" s="5" t="s">
        <v>1779</v>
      </c>
      <c r="C712" s="4">
        <v>7300</v>
      </c>
      <c r="D712" s="5" t="s">
        <v>367</v>
      </c>
      <c r="E712" s="5" t="s">
        <v>9</v>
      </c>
    </row>
    <row r="713" spans="1:5" x14ac:dyDescent="0.25">
      <c r="A713" s="5" t="s">
        <v>2014</v>
      </c>
      <c r="B713" s="5" t="s">
        <v>1779</v>
      </c>
      <c r="C713" s="4">
        <v>6000</v>
      </c>
      <c r="D713" s="5" t="s">
        <v>367</v>
      </c>
      <c r="E713" s="5" t="s">
        <v>9</v>
      </c>
    </row>
    <row r="714" spans="1:5" x14ac:dyDescent="0.25">
      <c r="A714" s="5" t="s">
        <v>2015</v>
      </c>
      <c r="B714" s="5" t="s">
        <v>1779</v>
      </c>
      <c r="C714" s="4">
        <v>5600</v>
      </c>
      <c r="D714" s="5" t="s">
        <v>367</v>
      </c>
      <c r="E714" s="5" t="s">
        <v>9</v>
      </c>
    </row>
    <row r="715" spans="1:5" x14ac:dyDescent="0.25">
      <c r="A715" s="5" t="s">
        <v>2016</v>
      </c>
      <c r="B715" s="5" t="s">
        <v>1779</v>
      </c>
      <c r="C715" s="4">
        <v>12000</v>
      </c>
      <c r="D715" s="5" t="s">
        <v>367</v>
      </c>
      <c r="E715" s="5" t="s">
        <v>9</v>
      </c>
    </row>
    <row r="716" spans="1:5" x14ac:dyDescent="0.25">
      <c r="A716" s="5" t="s">
        <v>2047</v>
      </c>
      <c r="B716" s="5" t="s">
        <v>1779</v>
      </c>
      <c r="C716" s="4">
        <v>5500</v>
      </c>
      <c r="D716" s="5" t="s">
        <v>367</v>
      </c>
      <c r="E716" s="5" t="s">
        <v>9</v>
      </c>
    </row>
    <row r="717" spans="1:5" x14ac:dyDescent="0.25">
      <c r="A717" s="5" t="s">
        <v>2048</v>
      </c>
      <c r="B717" s="5" t="s">
        <v>1779</v>
      </c>
      <c r="C717" s="4">
        <v>7600</v>
      </c>
      <c r="D717" s="5" t="s">
        <v>367</v>
      </c>
      <c r="E717" s="5" t="s">
        <v>9</v>
      </c>
    </row>
    <row r="718" spans="1:5" x14ac:dyDescent="0.25">
      <c r="A718" s="5" t="s">
        <v>2049</v>
      </c>
      <c r="B718" s="5" t="s">
        <v>1779</v>
      </c>
      <c r="C718" s="4">
        <v>10700</v>
      </c>
      <c r="D718" s="5" t="s">
        <v>367</v>
      </c>
      <c r="E718" s="5" t="s">
        <v>9</v>
      </c>
    </row>
    <row r="719" spans="1:5" x14ac:dyDescent="0.25">
      <c r="A719" s="5" t="s">
        <v>2067</v>
      </c>
      <c r="B719" s="5" t="s">
        <v>1779</v>
      </c>
      <c r="C719" s="4">
        <v>8700</v>
      </c>
      <c r="D719" s="5" t="s">
        <v>367</v>
      </c>
      <c r="E719" s="5" t="s">
        <v>9</v>
      </c>
    </row>
    <row r="720" spans="1:5" x14ac:dyDescent="0.25">
      <c r="A720" s="5" t="s">
        <v>2068</v>
      </c>
      <c r="B720" s="5" t="s">
        <v>1779</v>
      </c>
      <c r="C720" s="4">
        <v>11300</v>
      </c>
      <c r="D720" s="5" t="s">
        <v>367</v>
      </c>
      <c r="E720" s="5" t="s">
        <v>9</v>
      </c>
    </row>
    <row r="721" spans="1:5" x14ac:dyDescent="0.25">
      <c r="A721" s="5" t="s">
        <v>2069</v>
      </c>
      <c r="B721" s="5" t="s">
        <v>1779</v>
      </c>
      <c r="C721" s="4">
        <v>11300</v>
      </c>
      <c r="D721" s="5" t="s">
        <v>367</v>
      </c>
      <c r="E721" s="5" t="s">
        <v>9</v>
      </c>
    </row>
    <row r="722" spans="1:5" x14ac:dyDescent="0.25">
      <c r="A722" s="5" t="s">
        <v>2070</v>
      </c>
      <c r="B722" s="5" t="s">
        <v>1779</v>
      </c>
      <c r="C722" s="4">
        <v>7900</v>
      </c>
      <c r="D722" s="5" t="s">
        <v>367</v>
      </c>
      <c r="E722" s="5" t="s">
        <v>9</v>
      </c>
    </row>
    <row r="723" spans="1:5" x14ac:dyDescent="0.25">
      <c r="A723" s="3" t="s">
        <v>801</v>
      </c>
      <c r="B723" s="5" t="s">
        <v>611</v>
      </c>
      <c r="C723" s="4" t="s">
        <v>611</v>
      </c>
      <c r="D723" s="5" t="s">
        <v>611</v>
      </c>
      <c r="E723" s="5" t="s">
        <v>611</v>
      </c>
    </row>
    <row r="724" spans="1:5" x14ac:dyDescent="0.25">
      <c r="A724" s="5" t="s">
        <v>802</v>
      </c>
      <c r="B724" s="5" t="s">
        <v>803</v>
      </c>
      <c r="C724" s="4">
        <v>6900</v>
      </c>
      <c r="D724" s="5" t="s">
        <v>186</v>
      </c>
      <c r="E724" s="5" t="s">
        <v>9</v>
      </c>
    </row>
    <row r="725" spans="1:5" x14ac:dyDescent="0.25">
      <c r="A725" s="5" t="s">
        <v>804</v>
      </c>
      <c r="B725" s="5" t="s">
        <v>805</v>
      </c>
      <c r="C725" s="4">
        <v>11000</v>
      </c>
      <c r="D725" s="5" t="s">
        <v>186</v>
      </c>
      <c r="E725" s="5" t="s">
        <v>9</v>
      </c>
    </row>
    <row r="726" spans="1:5" x14ac:dyDescent="0.25">
      <c r="A726" s="5" t="s">
        <v>806</v>
      </c>
      <c r="B726" s="5" t="s">
        <v>807</v>
      </c>
      <c r="C726" s="4">
        <v>7700</v>
      </c>
      <c r="D726" s="5" t="s">
        <v>186</v>
      </c>
      <c r="E726" s="5" t="s">
        <v>9</v>
      </c>
    </row>
    <row r="727" spans="1:5" x14ac:dyDescent="0.25">
      <c r="A727" s="5" t="s">
        <v>808</v>
      </c>
      <c r="B727" s="5" t="s">
        <v>809</v>
      </c>
      <c r="C727" s="4">
        <v>9600</v>
      </c>
      <c r="D727" s="5" t="s">
        <v>186</v>
      </c>
      <c r="E727" s="5" t="s">
        <v>9</v>
      </c>
    </row>
    <row r="728" spans="1:5" x14ac:dyDescent="0.25">
      <c r="A728" s="5" t="s">
        <v>810</v>
      </c>
      <c r="B728" s="5" t="s">
        <v>811</v>
      </c>
      <c r="C728" s="4">
        <v>13000</v>
      </c>
      <c r="D728" s="5" t="s">
        <v>186</v>
      </c>
      <c r="E728" s="5" t="s">
        <v>9</v>
      </c>
    </row>
    <row r="729" spans="1:5" x14ac:dyDescent="0.25">
      <c r="A729" s="5" t="s">
        <v>812</v>
      </c>
      <c r="B729" s="5" t="s">
        <v>813</v>
      </c>
      <c r="C729" s="4">
        <v>4450</v>
      </c>
      <c r="D729" s="5" t="s">
        <v>186</v>
      </c>
      <c r="E729" s="5" t="s">
        <v>9</v>
      </c>
    </row>
    <row r="730" spans="1:5" x14ac:dyDescent="0.25">
      <c r="A730" s="5" t="s">
        <v>814</v>
      </c>
      <c r="B730" s="5" t="s">
        <v>813</v>
      </c>
      <c r="C730" s="4">
        <v>5300</v>
      </c>
      <c r="D730" s="5" t="s">
        <v>186</v>
      </c>
      <c r="E730" s="5" t="s">
        <v>9</v>
      </c>
    </row>
    <row r="731" spans="1:5" x14ac:dyDescent="0.25">
      <c r="A731" s="5" t="s">
        <v>815</v>
      </c>
      <c r="B731" s="5" t="s">
        <v>813</v>
      </c>
      <c r="C731" s="4">
        <v>4200</v>
      </c>
      <c r="D731" s="5" t="s">
        <v>186</v>
      </c>
      <c r="E731" s="5" t="s">
        <v>9</v>
      </c>
    </row>
    <row r="732" spans="1:5" x14ac:dyDescent="0.25">
      <c r="A732" s="5" t="s">
        <v>816</v>
      </c>
      <c r="B732" s="5" t="s">
        <v>813</v>
      </c>
      <c r="C732" s="4">
        <v>4250</v>
      </c>
      <c r="D732" s="5" t="s">
        <v>186</v>
      </c>
      <c r="E732" s="5" t="s">
        <v>9</v>
      </c>
    </row>
    <row r="733" spans="1:5" x14ac:dyDescent="0.25">
      <c r="A733" s="5" t="s">
        <v>817</v>
      </c>
      <c r="B733" s="5" t="s">
        <v>780</v>
      </c>
      <c r="C733" s="4">
        <v>6300</v>
      </c>
      <c r="D733" s="5" t="s">
        <v>186</v>
      </c>
      <c r="E733" s="5" t="s">
        <v>9</v>
      </c>
    </row>
    <row r="734" spans="1:5" x14ac:dyDescent="0.25">
      <c r="A734" s="5" t="s">
        <v>818</v>
      </c>
      <c r="B734" s="5" t="s">
        <v>819</v>
      </c>
      <c r="C734" s="4">
        <v>5200</v>
      </c>
      <c r="D734" s="5" t="s">
        <v>186</v>
      </c>
      <c r="E734" s="5" t="s">
        <v>9</v>
      </c>
    </row>
    <row r="735" spans="1:5" x14ac:dyDescent="0.25">
      <c r="A735" s="5" t="s">
        <v>820</v>
      </c>
      <c r="B735" s="5" t="s">
        <v>783</v>
      </c>
      <c r="C735" s="4">
        <v>12800</v>
      </c>
      <c r="D735" s="5" t="s">
        <v>186</v>
      </c>
      <c r="E735" s="5" t="s">
        <v>9</v>
      </c>
    </row>
    <row r="736" spans="1:5" x14ac:dyDescent="0.25">
      <c r="A736" s="5" t="s">
        <v>821</v>
      </c>
      <c r="B736" s="5" t="s">
        <v>813</v>
      </c>
      <c r="C736" s="4">
        <v>7900</v>
      </c>
      <c r="D736" s="5" t="s">
        <v>186</v>
      </c>
      <c r="E736" s="5" t="s">
        <v>9</v>
      </c>
    </row>
    <row r="737" spans="1:5" x14ac:dyDescent="0.25">
      <c r="A737" s="5" t="s">
        <v>822</v>
      </c>
      <c r="B737" s="5" t="s">
        <v>823</v>
      </c>
      <c r="C737" s="4">
        <v>6600</v>
      </c>
      <c r="D737" s="5" t="s">
        <v>186</v>
      </c>
      <c r="E737" s="5" t="s">
        <v>9</v>
      </c>
    </row>
    <row r="738" spans="1:5" x14ac:dyDescent="0.25">
      <c r="A738" s="5" t="s">
        <v>824</v>
      </c>
      <c r="B738" s="5" t="s">
        <v>825</v>
      </c>
      <c r="C738" s="4">
        <v>5650</v>
      </c>
      <c r="D738" s="5" t="s">
        <v>186</v>
      </c>
      <c r="E738" s="5" t="s">
        <v>9</v>
      </c>
    </row>
    <row r="739" spans="1:5" x14ac:dyDescent="0.25">
      <c r="A739" s="5" t="s">
        <v>826</v>
      </c>
      <c r="B739" s="5" t="s">
        <v>747</v>
      </c>
      <c r="C739" s="4">
        <v>7100</v>
      </c>
      <c r="D739" s="5" t="s">
        <v>186</v>
      </c>
      <c r="E739" s="5" t="s">
        <v>9</v>
      </c>
    </row>
    <row r="740" spans="1:5" x14ac:dyDescent="0.25">
      <c r="A740" s="5" t="s">
        <v>827</v>
      </c>
      <c r="B740" s="5" t="s">
        <v>813</v>
      </c>
      <c r="C740" s="4">
        <v>3250</v>
      </c>
      <c r="D740" s="5" t="s">
        <v>186</v>
      </c>
      <c r="E740" s="5" t="s">
        <v>9</v>
      </c>
    </row>
    <row r="741" spans="1:5" x14ac:dyDescent="0.25">
      <c r="A741" s="5" t="s">
        <v>828</v>
      </c>
      <c r="B741" s="5" t="s">
        <v>813</v>
      </c>
      <c r="C741" s="4">
        <v>3700</v>
      </c>
      <c r="D741" s="5" t="s">
        <v>186</v>
      </c>
      <c r="E741" s="5" t="s">
        <v>9</v>
      </c>
    </row>
    <row r="742" spans="1:5" x14ac:dyDescent="0.25">
      <c r="A742" s="5" t="s">
        <v>829</v>
      </c>
      <c r="B742" s="5" t="s">
        <v>813</v>
      </c>
      <c r="C742" s="4">
        <v>2900</v>
      </c>
      <c r="D742" s="5" t="s">
        <v>186</v>
      </c>
      <c r="E742" s="5" t="s">
        <v>9</v>
      </c>
    </row>
    <row r="743" spans="1:5" x14ac:dyDescent="0.25">
      <c r="A743" s="5" t="s">
        <v>830</v>
      </c>
      <c r="B743" s="5" t="s">
        <v>813</v>
      </c>
      <c r="C743" s="4">
        <v>3200</v>
      </c>
      <c r="D743" s="5" t="s">
        <v>186</v>
      </c>
      <c r="E743" s="5" t="s">
        <v>9</v>
      </c>
    </row>
    <row r="744" spans="1:5" x14ac:dyDescent="0.25">
      <c r="A744" s="5" t="s">
        <v>831</v>
      </c>
      <c r="B744" s="5" t="s">
        <v>832</v>
      </c>
      <c r="C744" s="4">
        <v>5200</v>
      </c>
      <c r="D744" s="5" t="s">
        <v>367</v>
      </c>
      <c r="E744" s="5" t="s">
        <v>9</v>
      </c>
    </row>
    <row r="745" spans="1:5" x14ac:dyDescent="0.25">
      <c r="A745" s="5" t="s">
        <v>833</v>
      </c>
      <c r="B745" s="5" t="s">
        <v>834</v>
      </c>
      <c r="C745" s="4">
        <v>6600</v>
      </c>
      <c r="D745" s="5" t="s">
        <v>367</v>
      </c>
      <c r="E745" s="5" t="s">
        <v>9</v>
      </c>
    </row>
    <row r="746" spans="1:5" x14ac:dyDescent="0.25">
      <c r="A746" s="5" t="s">
        <v>835</v>
      </c>
      <c r="B746" s="5" t="s">
        <v>834</v>
      </c>
      <c r="C746" s="4">
        <v>6400</v>
      </c>
      <c r="D746" s="5" t="s">
        <v>367</v>
      </c>
      <c r="E746" s="5" t="s">
        <v>9</v>
      </c>
    </row>
    <row r="747" spans="1:5" x14ac:dyDescent="0.25">
      <c r="A747" s="5" t="s">
        <v>836</v>
      </c>
      <c r="B747" s="5" t="s">
        <v>837</v>
      </c>
      <c r="C747" s="4">
        <v>8900</v>
      </c>
      <c r="D747" s="5" t="s">
        <v>367</v>
      </c>
      <c r="E747" s="5" t="s">
        <v>9</v>
      </c>
    </row>
    <row r="748" spans="1:5" x14ac:dyDescent="0.25">
      <c r="A748" s="5" t="s">
        <v>838</v>
      </c>
      <c r="B748" s="5" t="s">
        <v>832</v>
      </c>
      <c r="C748" s="4">
        <v>3300</v>
      </c>
      <c r="D748" s="5" t="s">
        <v>367</v>
      </c>
      <c r="E748" s="5" t="s">
        <v>9</v>
      </c>
    </row>
    <row r="749" spans="1:5" x14ac:dyDescent="0.25">
      <c r="A749" s="5" t="s">
        <v>839</v>
      </c>
      <c r="B749" s="5" t="s">
        <v>787</v>
      </c>
      <c r="C749" s="4">
        <v>5800</v>
      </c>
      <c r="D749" s="5" t="s">
        <v>186</v>
      </c>
      <c r="E749" s="5" t="s">
        <v>9</v>
      </c>
    </row>
    <row r="750" spans="1:5" x14ac:dyDescent="0.25">
      <c r="A750" s="5" t="s">
        <v>840</v>
      </c>
      <c r="B750" s="5" t="s">
        <v>787</v>
      </c>
      <c r="C750" s="4">
        <v>13000</v>
      </c>
      <c r="D750" s="5" t="s">
        <v>186</v>
      </c>
      <c r="E750" s="5" t="s">
        <v>9</v>
      </c>
    </row>
    <row r="751" spans="1:5" x14ac:dyDescent="0.25">
      <c r="A751" s="5" t="s">
        <v>841</v>
      </c>
      <c r="B751" s="5" t="s">
        <v>787</v>
      </c>
      <c r="C751" s="4">
        <v>13000</v>
      </c>
      <c r="D751" s="5" t="s">
        <v>186</v>
      </c>
      <c r="E751" s="5" t="s">
        <v>9</v>
      </c>
    </row>
    <row r="752" spans="1:5" x14ac:dyDescent="0.25">
      <c r="A752" s="5" t="s">
        <v>842</v>
      </c>
      <c r="B752" s="5" t="s">
        <v>787</v>
      </c>
      <c r="C752" s="4">
        <v>13000</v>
      </c>
      <c r="D752" s="5" t="s">
        <v>186</v>
      </c>
      <c r="E752" s="5" t="s">
        <v>9</v>
      </c>
    </row>
    <row r="753" spans="1:5" x14ac:dyDescent="0.25">
      <c r="A753" s="5" t="s">
        <v>843</v>
      </c>
      <c r="B753" s="5" t="s">
        <v>787</v>
      </c>
      <c r="C753" s="4">
        <v>5800</v>
      </c>
      <c r="D753" s="5" t="s">
        <v>186</v>
      </c>
      <c r="E753" s="5" t="s">
        <v>9</v>
      </c>
    </row>
    <row r="754" spans="1:5" x14ac:dyDescent="0.25">
      <c r="A754" s="5" t="s">
        <v>844</v>
      </c>
      <c r="B754" s="5" t="s">
        <v>787</v>
      </c>
      <c r="C754" s="4">
        <v>13000</v>
      </c>
      <c r="D754" s="5" t="s">
        <v>186</v>
      </c>
      <c r="E754" s="5" t="s">
        <v>9</v>
      </c>
    </row>
    <row r="755" spans="1:5" x14ac:dyDescent="0.25">
      <c r="A755" s="5" t="s">
        <v>845</v>
      </c>
      <c r="B755" s="5" t="s">
        <v>846</v>
      </c>
      <c r="C755" s="4">
        <v>9000</v>
      </c>
      <c r="D755" s="5" t="s">
        <v>186</v>
      </c>
      <c r="E755" s="5" t="s">
        <v>9</v>
      </c>
    </row>
    <row r="756" spans="1:5" x14ac:dyDescent="0.25">
      <c r="A756" s="5" t="s">
        <v>847</v>
      </c>
      <c r="B756" s="5" t="s">
        <v>780</v>
      </c>
      <c r="C756" s="4">
        <v>8000</v>
      </c>
      <c r="D756" s="5" t="s">
        <v>186</v>
      </c>
      <c r="E756" s="5" t="s">
        <v>9</v>
      </c>
    </row>
    <row r="757" spans="1:5" x14ac:dyDescent="0.25">
      <c r="A757" s="5" t="s">
        <v>848</v>
      </c>
      <c r="B757" s="5" t="s">
        <v>780</v>
      </c>
      <c r="C757" s="4">
        <v>6800</v>
      </c>
      <c r="D757" s="5" t="s">
        <v>186</v>
      </c>
      <c r="E757" s="5" t="s">
        <v>9</v>
      </c>
    </row>
    <row r="758" spans="1:5" x14ac:dyDescent="0.25">
      <c r="A758" s="5" t="s">
        <v>1957</v>
      </c>
      <c r="B758" s="5" t="s">
        <v>1958</v>
      </c>
      <c r="C758" s="4">
        <v>6900</v>
      </c>
      <c r="D758" s="5" t="s">
        <v>186</v>
      </c>
      <c r="E758" s="5" t="s">
        <v>9</v>
      </c>
    </row>
    <row r="759" spans="1:5" x14ac:dyDescent="0.25">
      <c r="A759" s="5" t="s">
        <v>1959</v>
      </c>
      <c r="B759" s="5" t="s">
        <v>1958</v>
      </c>
      <c r="C759" s="4">
        <v>7300</v>
      </c>
      <c r="D759" s="5" t="s">
        <v>186</v>
      </c>
      <c r="E759" s="5" t="s">
        <v>9</v>
      </c>
    </row>
    <row r="760" spans="1:5" x14ac:dyDescent="0.25">
      <c r="A760" s="5" t="s">
        <v>1960</v>
      </c>
      <c r="B760" s="5" t="s">
        <v>1958</v>
      </c>
      <c r="C760" s="4">
        <v>7700</v>
      </c>
      <c r="D760" s="5" t="s">
        <v>186</v>
      </c>
      <c r="E760" s="5" t="s">
        <v>9</v>
      </c>
    </row>
    <row r="761" spans="1:5" x14ac:dyDescent="0.25">
      <c r="A761" s="5" t="s">
        <v>1961</v>
      </c>
      <c r="B761" s="5" t="s">
        <v>1958</v>
      </c>
      <c r="C761" s="4">
        <v>7400</v>
      </c>
      <c r="D761" s="5" t="s">
        <v>186</v>
      </c>
      <c r="E761" s="5" t="s">
        <v>9</v>
      </c>
    </row>
    <row r="762" spans="1:5" x14ac:dyDescent="0.25">
      <c r="A762" s="5" t="s">
        <v>1962</v>
      </c>
      <c r="B762" s="5" t="s">
        <v>1958</v>
      </c>
      <c r="C762" s="4">
        <v>5900</v>
      </c>
      <c r="D762" s="5" t="s">
        <v>186</v>
      </c>
      <c r="E762" s="5" t="s">
        <v>9</v>
      </c>
    </row>
    <row r="763" spans="1:5" x14ac:dyDescent="0.25">
      <c r="A763" s="5" t="s">
        <v>1963</v>
      </c>
      <c r="B763" s="5" t="s">
        <v>1964</v>
      </c>
      <c r="C763" s="4">
        <v>10600</v>
      </c>
      <c r="D763" s="5" t="s">
        <v>186</v>
      </c>
      <c r="E763" s="5" t="s">
        <v>9</v>
      </c>
    </row>
    <row r="764" spans="1:5" x14ac:dyDescent="0.25">
      <c r="A764" s="5" t="s">
        <v>1965</v>
      </c>
      <c r="B764" s="5" t="s">
        <v>662</v>
      </c>
      <c r="C764" s="4">
        <v>3250</v>
      </c>
      <c r="D764" s="5" t="s">
        <v>186</v>
      </c>
      <c r="E764" s="5" t="s">
        <v>9</v>
      </c>
    </row>
    <row r="765" spans="1:5" x14ac:dyDescent="0.25">
      <c r="A765" s="3" t="s">
        <v>849</v>
      </c>
      <c r="B765" s="5" t="s">
        <v>611</v>
      </c>
      <c r="C765" s="4" t="s">
        <v>611</v>
      </c>
      <c r="D765" s="5" t="s">
        <v>611</v>
      </c>
      <c r="E765" s="5" t="s">
        <v>611</v>
      </c>
    </row>
    <row r="766" spans="1:5" x14ac:dyDescent="0.25">
      <c r="A766" s="5" t="s">
        <v>1875</v>
      </c>
      <c r="B766" s="5" t="s">
        <v>1876</v>
      </c>
      <c r="C766" s="4">
        <v>21600</v>
      </c>
      <c r="D766" s="5" t="s">
        <v>374</v>
      </c>
      <c r="E766" s="5" t="s">
        <v>9</v>
      </c>
    </row>
    <row r="767" spans="1:5" x14ac:dyDescent="0.25">
      <c r="A767" s="5" t="s">
        <v>1877</v>
      </c>
      <c r="B767" s="5" t="s">
        <v>1876</v>
      </c>
      <c r="C767" s="4">
        <v>21600</v>
      </c>
      <c r="D767" s="5" t="s">
        <v>374</v>
      </c>
      <c r="E767" s="5" t="s">
        <v>9</v>
      </c>
    </row>
    <row r="768" spans="1:5" x14ac:dyDescent="0.25">
      <c r="A768" s="5" t="s">
        <v>1878</v>
      </c>
      <c r="B768" s="5" t="s">
        <v>1876</v>
      </c>
      <c r="C768" s="4">
        <v>21600</v>
      </c>
      <c r="D768" s="5" t="s">
        <v>374</v>
      </c>
      <c r="E768" s="5" t="s">
        <v>9</v>
      </c>
    </row>
    <row r="769" spans="1:5" x14ac:dyDescent="0.25">
      <c r="A769" s="5" t="s">
        <v>850</v>
      </c>
      <c r="B769" s="5" t="s">
        <v>851</v>
      </c>
      <c r="C769" s="4">
        <v>3100</v>
      </c>
      <c r="D769" s="5" t="s">
        <v>8</v>
      </c>
      <c r="E769" s="5" t="s">
        <v>9</v>
      </c>
    </row>
    <row r="770" spans="1:5" x14ac:dyDescent="0.25">
      <c r="A770" s="5" t="s">
        <v>852</v>
      </c>
      <c r="B770" s="5" t="s">
        <v>851</v>
      </c>
      <c r="C770" s="4">
        <v>3100</v>
      </c>
      <c r="D770" s="5" t="s">
        <v>8</v>
      </c>
      <c r="E770" s="5" t="s">
        <v>9</v>
      </c>
    </row>
    <row r="771" spans="1:5" x14ac:dyDescent="0.25">
      <c r="A771" s="5" t="s">
        <v>853</v>
      </c>
      <c r="B771" s="5" t="s">
        <v>371</v>
      </c>
      <c r="C771" s="4">
        <v>52800</v>
      </c>
      <c r="D771" s="5" t="s">
        <v>212</v>
      </c>
      <c r="E771" s="5" t="s">
        <v>9</v>
      </c>
    </row>
    <row r="772" spans="1:5" x14ac:dyDescent="0.25">
      <c r="A772" s="5" t="s">
        <v>854</v>
      </c>
      <c r="B772" s="5" t="s">
        <v>170</v>
      </c>
      <c r="C772" s="4">
        <v>60600</v>
      </c>
      <c r="D772" s="5" t="s">
        <v>212</v>
      </c>
      <c r="E772" s="5" t="s">
        <v>9</v>
      </c>
    </row>
    <row r="773" spans="1:5" x14ac:dyDescent="0.25">
      <c r="A773" s="3" t="s">
        <v>855</v>
      </c>
      <c r="B773" s="5" t="s">
        <v>611</v>
      </c>
      <c r="C773" s="4" t="s">
        <v>611</v>
      </c>
      <c r="D773" s="5" t="s">
        <v>611</v>
      </c>
      <c r="E773" s="5" t="s">
        <v>611</v>
      </c>
    </row>
    <row r="774" spans="1:5" x14ac:dyDescent="0.25">
      <c r="A774" s="5" t="s">
        <v>856</v>
      </c>
      <c r="B774" s="5" t="s">
        <v>857</v>
      </c>
      <c r="C774" s="4">
        <v>4400</v>
      </c>
      <c r="D774" s="5" t="s">
        <v>367</v>
      </c>
      <c r="E774" s="5" t="s">
        <v>9</v>
      </c>
    </row>
    <row r="775" spans="1:5" x14ac:dyDescent="0.25">
      <c r="A775" s="5" t="s">
        <v>858</v>
      </c>
      <c r="B775" s="5" t="s">
        <v>859</v>
      </c>
      <c r="C775" s="4">
        <v>32500</v>
      </c>
      <c r="D775" s="5" t="s">
        <v>340</v>
      </c>
      <c r="E775" s="5" t="s">
        <v>9</v>
      </c>
    </row>
    <row r="776" spans="1:5" x14ac:dyDescent="0.25">
      <c r="A776" s="5" t="s">
        <v>860</v>
      </c>
      <c r="B776" s="5" t="s">
        <v>861</v>
      </c>
      <c r="C776" s="4">
        <v>23000</v>
      </c>
      <c r="D776" s="5" t="s">
        <v>340</v>
      </c>
      <c r="E776" s="5" t="s">
        <v>9</v>
      </c>
    </row>
    <row r="777" spans="1:5" x14ac:dyDescent="0.25">
      <c r="A777" s="5" t="s">
        <v>862</v>
      </c>
      <c r="B777" s="5" t="s">
        <v>863</v>
      </c>
      <c r="C777" s="4">
        <v>23000</v>
      </c>
      <c r="D777" s="5" t="s">
        <v>374</v>
      </c>
      <c r="E777" s="5" t="s">
        <v>9</v>
      </c>
    </row>
    <row r="778" spans="1:5" x14ac:dyDescent="0.25">
      <c r="A778" s="3" t="s">
        <v>864</v>
      </c>
      <c r="B778" s="5" t="s">
        <v>611</v>
      </c>
      <c r="C778" s="4" t="s">
        <v>611</v>
      </c>
      <c r="D778" s="5" t="s">
        <v>611</v>
      </c>
      <c r="E778" s="5" t="s">
        <v>611</v>
      </c>
    </row>
    <row r="779" spans="1:5" x14ac:dyDescent="0.25">
      <c r="A779" s="5" t="s">
        <v>865</v>
      </c>
      <c r="B779" s="5" t="s">
        <v>191</v>
      </c>
      <c r="C779" s="4">
        <v>118000</v>
      </c>
      <c r="D779" s="5" t="s">
        <v>8</v>
      </c>
      <c r="E779" s="5" t="s">
        <v>9</v>
      </c>
    </row>
    <row r="780" spans="1:5" x14ac:dyDescent="0.25">
      <c r="A780" s="5" t="s">
        <v>866</v>
      </c>
      <c r="B780" s="5" t="s">
        <v>191</v>
      </c>
      <c r="C780" s="4">
        <v>40500</v>
      </c>
      <c r="D780" s="5" t="s">
        <v>8</v>
      </c>
      <c r="E780" s="5" t="s">
        <v>9</v>
      </c>
    </row>
    <row r="781" spans="1:5" x14ac:dyDescent="0.25">
      <c r="A781" s="5" t="s">
        <v>867</v>
      </c>
      <c r="B781" s="5" t="s">
        <v>191</v>
      </c>
      <c r="C781" s="4">
        <v>94500</v>
      </c>
      <c r="D781" s="5" t="s">
        <v>8</v>
      </c>
      <c r="E781" s="5" t="s">
        <v>9</v>
      </c>
    </row>
    <row r="782" spans="1:5" x14ac:dyDescent="0.25">
      <c r="A782" s="5" t="s">
        <v>868</v>
      </c>
      <c r="B782" s="5" t="s">
        <v>191</v>
      </c>
      <c r="C782" s="4">
        <v>94500</v>
      </c>
      <c r="D782" s="5" t="s">
        <v>8</v>
      </c>
      <c r="E782" s="5" t="s">
        <v>9</v>
      </c>
    </row>
    <row r="783" spans="1:5" x14ac:dyDescent="0.25">
      <c r="A783" s="5" t="s">
        <v>869</v>
      </c>
      <c r="B783" s="5" t="s">
        <v>191</v>
      </c>
      <c r="C783" s="4">
        <v>51500</v>
      </c>
      <c r="D783" s="5" t="s">
        <v>8</v>
      </c>
      <c r="E783" s="5" t="s">
        <v>9</v>
      </c>
    </row>
    <row r="784" spans="1:5" x14ac:dyDescent="0.25">
      <c r="A784" s="3" t="s">
        <v>870</v>
      </c>
      <c r="B784" s="5" t="s">
        <v>611</v>
      </c>
      <c r="C784" s="4" t="s">
        <v>611</v>
      </c>
      <c r="D784" s="5" t="s">
        <v>611</v>
      </c>
      <c r="E784" s="5" t="s">
        <v>611</v>
      </c>
    </row>
    <row r="785" spans="1:5" x14ac:dyDescent="0.25">
      <c r="A785" s="5" t="s">
        <v>871</v>
      </c>
      <c r="B785" s="5" t="s">
        <v>872</v>
      </c>
      <c r="C785" s="4">
        <v>2050</v>
      </c>
      <c r="D785" s="5" t="s">
        <v>873</v>
      </c>
      <c r="E785" s="5" t="s">
        <v>9</v>
      </c>
    </row>
    <row r="786" spans="1:5" x14ac:dyDescent="0.25">
      <c r="A786" s="5" t="s">
        <v>874</v>
      </c>
      <c r="B786" s="5" t="s">
        <v>872</v>
      </c>
      <c r="C786" s="4">
        <v>3000</v>
      </c>
      <c r="D786" s="5" t="s">
        <v>873</v>
      </c>
      <c r="E786" s="5" t="s">
        <v>9</v>
      </c>
    </row>
    <row r="787" spans="1:5" x14ac:dyDescent="0.25">
      <c r="A787" s="5" t="s">
        <v>875</v>
      </c>
      <c r="B787" s="5" t="s">
        <v>876</v>
      </c>
      <c r="C787" s="4">
        <v>3050</v>
      </c>
      <c r="D787" s="5" t="s">
        <v>873</v>
      </c>
      <c r="E787" s="5" t="s">
        <v>9</v>
      </c>
    </row>
    <row r="788" spans="1:5" x14ac:dyDescent="0.25">
      <c r="A788" s="5" t="s">
        <v>877</v>
      </c>
      <c r="B788" s="5" t="s">
        <v>876</v>
      </c>
      <c r="C788" s="4">
        <v>3300</v>
      </c>
      <c r="D788" s="5" t="s">
        <v>873</v>
      </c>
      <c r="E788" s="5" t="s">
        <v>9</v>
      </c>
    </row>
    <row r="789" spans="1:5" x14ac:dyDescent="0.25">
      <c r="A789" s="5" t="s">
        <v>878</v>
      </c>
      <c r="B789" s="5" t="s">
        <v>876</v>
      </c>
      <c r="C789" s="4">
        <v>4200</v>
      </c>
      <c r="D789" s="5" t="s">
        <v>873</v>
      </c>
      <c r="E789" s="5" t="s">
        <v>9</v>
      </c>
    </row>
    <row r="790" spans="1:5" x14ac:dyDescent="0.25">
      <c r="A790" s="5" t="s">
        <v>879</v>
      </c>
      <c r="B790" s="5" t="s">
        <v>876</v>
      </c>
      <c r="C790" s="4">
        <v>4300</v>
      </c>
      <c r="D790" s="5" t="s">
        <v>873</v>
      </c>
      <c r="E790" s="5" t="s">
        <v>9</v>
      </c>
    </row>
    <row r="791" spans="1:5" x14ac:dyDescent="0.25">
      <c r="A791" s="5" t="s">
        <v>880</v>
      </c>
      <c r="B791" s="5" t="s">
        <v>872</v>
      </c>
      <c r="C791" s="4">
        <v>3000</v>
      </c>
      <c r="D791" s="5" t="s">
        <v>873</v>
      </c>
      <c r="E791" s="5" t="s">
        <v>9</v>
      </c>
    </row>
    <row r="792" spans="1:5" x14ac:dyDescent="0.25">
      <c r="A792" s="5" t="s">
        <v>881</v>
      </c>
      <c r="B792" s="5" t="s">
        <v>872</v>
      </c>
      <c r="C792" s="4">
        <v>3000</v>
      </c>
      <c r="D792" s="5" t="s">
        <v>873</v>
      </c>
      <c r="E792" s="5" t="s">
        <v>9</v>
      </c>
    </row>
    <row r="793" spans="1:5" x14ac:dyDescent="0.25">
      <c r="A793" s="5" t="s">
        <v>882</v>
      </c>
      <c r="B793" s="5" t="s">
        <v>876</v>
      </c>
      <c r="C793" s="4">
        <v>4300</v>
      </c>
      <c r="D793" s="5" t="s">
        <v>873</v>
      </c>
      <c r="E793" s="5" t="s">
        <v>9</v>
      </c>
    </row>
    <row r="794" spans="1:5" x14ac:dyDescent="0.25">
      <c r="A794" s="5" t="s">
        <v>883</v>
      </c>
      <c r="B794" s="5" t="s">
        <v>872</v>
      </c>
      <c r="C794" s="4">
        <v>3000</v>
      </c>
      <c r="D794" s="5" t="s">
        <v>873</v>
      </c>
      <c r="E794" s="5" t="s">
        <v>9</v>
      </c>
    </row>
    <row r="795" spans="1:5" x14ac:dyDescent="0.25">
      <c r="A795" s="5" t="s">
        <v>884</v>
      </c>
      <c r="B795" s="5" t="s">
        <v>876</v>
      </c>
      <c r="C795" s="4">
        <v>4300</v>
      </c>
      <c r="D795" s="5" t="s">
        <v>873</v>
      </c>
      <c r="E795" s="5" t="s">
        <v>9</v>
      </c>
    </row>
    <row r="796" spans="1:5" x14ac:dyDescent="0.25">
      <c r="A796" s="5" t="s">
        <v>1145</v>
      </c>
      <c r="B796" s="5" t="s">
        <v>1134</v>
      </c>
      <c r="C796" s="4">
        <v>15500</v>
      </c>
      <c r="D796" s="5" t="s">
        <v>898</v>
      </c>
      <c r="E796" s="5" t="s">
        <v>9</v>
      </c>
    </row>
    <row r="797" spans="1:5" x14ac:dyDescent="0.25">
      <c r="A797" s="5" t="s">
        <v>885</v>
      </c>
      <c r="B797" s="5" t="s">
        <v>886</v>
      </c>
      <c r="C797" s="4">
        <v>2500</v>
      </c>
      <c r="D797" s="5" t="s">
        <v>263</v>
      </c>
      <c r="E797" s="5" t="s">
        <v>9</v>
      </c>
    </row>
    <row r="798" spans="1:5" x14ac:dyDescent="0.25">
      <c r="A798" s="5" t="s">
        <v>887</v>
      </c>
      <c r="B798" s="5" t="s">
        <v>886</v>
      </c>
      <c r="C798" s="4">
        <v>2500</v>
      </c>
      <c r="D798" s="5" t="s">
        <v>263</v>
      </c>
      <c r="E798" s="5" t="s">
        <v>9</v>
      </c>
    </row>
    <row r="799" spans="1:5" x14ac:dyDescent="0.25">
      <c r="A799" s="5" t="s">
        <v>888</v>
      </c>
      <c r="B799" s="5" t="s">
        <v>886</v>
      </c>
      <c r="C799" s="4">
        <v>2500</v>
      </c>
      <c r="D799" s="5" t="s">
        <v>263</v>
      </c>
      <c r="E799" s="5" t="s">
        <v>9</v>
      </c>
    </row>
    <row r="800" spans="1:5" x14ac:dyDescent="0.25">
      <c r="A800" s="5" t="s">
        <v>889</v>
      </c>
      <c r="B800" s="5" t="s">
        <v>886</v>
      </c>
      <c r="C800" s="4">
        <v>2500</v>
      </c>
      <c r="D800" s="5" t="s">
        <v>263</v>
      </c>
      <c r="E800" s="5" t="s">
        <v>9</v>
      </c>
    </row>
    <row r="801" spans="1:5" x14ac:dyDescent="0.25">
      <c r="A801" s="5" t="s">
        <v>890</v>
      </c>
      <c r="B801" s="5" t="s">
        <v>886</v>
      </c>
      <c r="C801" s="4">
        <v>2500</v>
      </c>
      <c r="D801" s="5" t="s">
        <v>263</v>
      </c>
      <c r="E801" s="5" t="s">
        <v>9</v>
      </c>
    </row>
    <row r="802" spans="1:5" x14ac:dyDescent="0.25">
      <c r="A802" s="5" t="s">
        <v>891</v>
      </c>
      <c r="B802" s="5" t="s">
        <v>886</v>
      </c>
      <c r="C802" s="4">
        <v>2500</v>
      </c>
      <c r="D802" s="5" t="s">
        <v>263</v>
      </c>
      <c r="E802" s="5" t="s">
        <v>9</v>
      </c>
    </row>
    <row r="803" spans="1:5" x14ac:dyDescent="0.25">
      <c r="A803" s="5" t="s">
        <v>892</v>
      </c>
      <c r="B803" s="5" t="s">
        <v>886</v>
      </c>
      <c r="C803" s="4">
        <v>2500</v>
      </c>
      <c r="D803" s="5" t="s">
        <v>263</v>
      </c>
      <c r="E803" s="5" t="s">
        <v>9</v>
      </c>
    </row>
    <row r="804" spans="1:5" x14ac:dyDescent="0.25">
      <c r="A804" s="5" t="s">
        <v>893</v>
      </c>
      <c r="B804" s="5" t="s">
        <v>886</v>
      </c>
      <c r="C804" s="4">
        <v>2500</v>
      </c>
      <c r="D804" s="5" t="s">
        <v>263</v>
      </c>
      <c r="E804" s="5" t="s">
        <v>9</v>
      </c>
    </row>
    <row r="805" spans="1:5" x14ac:dyDescent="0.25">
      <c r="A805" s="5" t="s">
        <v>894</v>
      </c>
      <c r="B805" s="5" t="s">
        <v>886</v>
      </c>
      <c r="C805" s="4">
        <v>2500</v>
      </c>
      <c r="D805" s="5" t="s">
        <v>263</v>
      </c>
      <c r="E805" s="5" t="s">
        <v>9</v>
      </c>
    </row>
    <row r="806" spans="1:5" x14ac:dyDescent="0.25">
      <c r="A806" s="5" t="s">
        <v>895</v>
      </c>
      <c r="B806" s="5" t="s">
        <v>886</v>
      </c>
      <c r="C806" s="4">
        <v>2500</v>
      </c>
      <c r="D806" s="5" t="s">
        <v>263</v>
      </c>
      <c r="E806" s="5" t="s">
        <v>9</v>
      </c>
    </row>
    <row r="807" spans="1:5" x14ac:dyDescent="0.25">
      <c r="A807" s="5" t="s">
        <v>896</v>
      </c>
      <c r="B807" s="5" t="s">
        <v>897</v>
      </c>
      <c r="C807" s="4">
        <v>28000</v>
      </c>
      <c r="D807" s="5" t="s">
        <v>898</v>
      </c>
      <c r="E807" s="5" t="s">
        <v>9</v>
      </c>
    </row>
    <row r="808" spans="1:5" x14ac:dyDescent="0.25">
      <c r="A808" s="3" t="s">
        <v>899</v>
      </c>
      <c r="B808" s="5" t="s">
        <v>611</v>
      </c>
      <c r="C808" s="4" t="s">
        <v>611</v>
      </c>
      <c r="D808" s="5" t="s">
        <v>611</v>
      </c>
      <c r="E808" s="5" t="s">
        <v>611</v>
      </c>
    </row>
    <row r="809" spans="1:5" x14ac:dyDescent="0.25">
      <c r="A809" s="5" t="s">
        <v>900</v>
      </c>
      <c r="B809" s="5" t="s">
        <v>901</v>
      </c>
      <c r="C809" s="4">
        <v>185000</v>
      </c>
      <c r="D809" s="5" t="s">
        <v>898</v>
      </c>
      <c r="E809" s="5" t="s">
        <v>9</v>
      </c>
    </row>
    <row r="810" spans="1:5" x14ac:dyDescent="0.25">
      <c r="A810" s="5" t="s">
        <v>902</v>
      </c>
      <c r="B810" s="5" t="s">
        <v>903</v>
      </c>
      <c r="C810" s="4">
        <v>85000</v>
      </c>
      <c r="D810" s="5" t="s">
        <v>898</v>
      </c>
      <c r="E810" s="5" t="s">
        <v>9</v>
      </c>
    </row>
    <row r="811" spans="1:5" x14ac:dyDescent="0.25">
      <c r="A811" s="5" t="s">
        <v>904</v>
      </c>
      <c r="B811" s="5" t="s">
        <v>905</v>
      </c>
      <c r="C811" s="4">
        <v>85500</v>
      </c>
      <c r="D811" s="5" t="s">
        <v>898</v>
      </c>
      <c r="E811" s="5" t="s">
        <v>9</v>
      </c>
    </row>
    <row r="812" spans="1:5" x14ac:dyDescent="0.25">
      <c r="A812" s="5" t="s">
        <v>906</v>
      </c>
      <c r="B812" s="5" t="s">
        <v>905</v>
      </c>
      <c r="C812" s="4">
        <v>95000</v>
      </c>
      <c r="D812" s="5" t="s">
        <v>898</v>
      </c>
      <c r="E812" s="5" t="s">
        <v>9</v>
      </c>
    </row>
    <row r="813" spans="1:5" x14ac:dyDescent="0.25">
      <c r="A813" s="5" t="s">
        <v>907</v>
      </c>
      <c r="B813" s="5" t="s">
        <v>908</v>
      </c>
      <c r="C813" s="4">
        <v>14500</v>
      </c>
      <c r="D813" s="5" t="s">
        <v>374</v>
      </c>
      <c r="E813" s="5" t="s">
        <v>9</v>
      </c>
    </row>
    <row r="814" spans="1:5" x14ac:dyDescent="0.25">
      <c r="A814" s="5" t="s">
        <v>909</v>
      </c>
      <c r="B814" s="5" t="s">
        <v>910</v>
      </c>
      <c r="C814" s="4">
        <v>20700</v>
      </c>
      <c r="D814" s="5" t="s">
        <v>374</v>
      </c>
      <c r="E814" s="5" t="s">
        <v>9</v>
      </c>
    </row>
    <row r="815" spans="1:5" x14ac:dyDescent="0.25">
      <c r="A815" s="3" t="s">
        <v>911</v>
      </c>
      <c r="B815" s="5" t="s">
        <v>611</v>
      </c>
      <c r="C815" s="4" t="s">
        <v>611</v>
      </c>
      <c r="D815" s="5" t="s">
        <v>611</v>
      </c>
      <c r="E815" s="5" t="s">
        <v>611</v>
      </c>
    </row>
    <row r="816" spans="1:5" x14ac:dyDescent="0.25">
      <c r="A816" s="5" t="s">
        <v>912</v>
      </c>
      <c r="B816" s="5" t="s">
        <v>197</v>
      </c>
      <c r="C816" s="4">
        <v>292000</v>
      </c>
      <c r="D816" s="5" t="s">
        <v>8</v>
      </c>
      <c r="E816" s="5" t="s">
        <v>9</v>
      </c>
    </row>
    <row r="817" spans="1:5" x14ac:dyDescent="0.25">
      <c r="A817" s="5" t="s">
        <v>913</v>
      </c>
      <c r="B817" s="5" t="s">
        <v>141</v>
      </c>
      <c r="C817" s="4">
        <v>1080000</v>
      </c>
      <c r="D817" s="5" t="s">
        <v>8</v>
      </c>
      <c r="E817" s="5" t="s">
        <v>9</v>
      </c>
    </row>
    <row r="818" spans="1:5" x14ac:dyDescent="0.25">
      <c r="A818" s="5" t="s">
        <v>914</v>
      </c>
      <c r="B818" s="5" t="s">
        <v>197</v>
      </c>
      <c r="C818" s="4">
        <v>390000</v>
      </c>
      <c r="D818" s="5" t="s">
        <v>8</v>
      </c>
      <c r="E818" s="5" t="s">
        <v>9</v>
      </c>
    </row>
    <row r="819" spans="1:5" x14ac:dyDescent="0.25">
      <c r="A819" s="5" t="s">
        <v>915</v>
      </c>
      <c r="B819" s="5" t="s">
        <v>197</v>
      </c>
      <c r="C819" s="4">
        <v>265000</v>
      </c>
      <c r="D819" s="5" t="s">
        <v>8</v>
      </c>
      <c r="E819" s="5" t="s">
        <v>9</v>
      </c>
    </row>
    <row r="820" spans="1:5" x14ac:dyDescent="0.25">
      <c r="A820" s="3" t="s">
        <v>916</v>
      </c>
      <c r="B820" s="5" t="s">
        <v>611</v>
      </c>
      <c r="C820" s="4" t="s">
        <v>611</v>
      </c>
      <c r="D820" s="5" t="s">
        <v>611</v>
      </c>
      <c r="E820" s="5" t="s">
        <v>611</v>
      </c>
    </row>
    <row r="821" spans="1:5" x14ac:dyDescent="0.25">
      <c r="A821" s="5" t="s">
        <v>917</v>
      </c>
      <c r="B821" s="5" t="s">
        <v>304</v>
      </c>
      <c r="C821" s="4">
        <v>26000</v>
      </c>
      <c r="D821" s="5" t="s">
        <v>8</v>
      </c>
      <c r="E821" s="5" t="s">
        <v>9</v>
      </c>
    </row>
    <row r="822" spans="1:5" x14ac:dyDescent="0.25">
      <c r="A822" s="5" t="s">
        <v>918</v>
      </c>
      <c r="B822" s="5" t="s">
        <v>919</v>
      </c>
      <c r="C822" s="4">
        <v>60000</v>
      </c>
      <c r="D822" s="5" t="s">
        <v>8</v>
      </c>
      <c r="E822" s="5" t="s">
        <v>9</v>
      </c>
    </row>
    <row r="823" spans="1:5" x14ac:dyDescent="0.25">
      <c r="A823" s="5" t="s">
        <v>920</v>
      </c>
      <c r="B823" s="5" t="s">
        <v>527</v>
      </c>
      <c r="C823" s="4">
        <v>20000</v>
      </c>
      <c r="D823" s="5" t="s">
        <v>8</v>
      </c>
      <c r="E823" s="5" t="s">
        <v>9</v>
      </c>
    </row>
    <row r="824" spans="1:5" x14ac:dyDescent="0.25">
      <c r="A824" s="5" t="s">
        <v>921</v>
      </c>
      <c r="B824" s="5" t="s">
        <v>135</v>
      </c>
      <c r="C824" s="4">
        <v>88000</v>
      </c>
      <c r="D824" s="5" t="s">
        <v>8</v>
      </c>
      <c r="E824" s="5" t="s">
        <v>9</v>
      </c>
    </row>
    <row r="825" spans="1:5" x14ac:dyDescent="0.25">
      <c r="A825" s="5" t="s">
        <v>922</v>
      </c>
      <c r="B825" s="5" t="s">
        <v>135</v>
      </c>
      <c r="C825" s="4">
        <v>115000</v>
      </c>
      <c r="D825" s="5" t="s">
        <v>8</v>
      </c>
      <c r="E825" s="5" t="s">
        <v>9</v>
      </c>
    </row>
    <row r="826" spans="1:5" x14ac:dyDescent="0.25">
      <c r="A826" s="3" t="s">
        <v>923</v>
      </c>
      <c r="B826" s="5" t="s">
        <v>611</v>
      </c>
      <c r="C826" s="4" t="s">
        <v>611</v>
      </c>
      <c r="D826" s="5" t="s">
        <v>611</v>
      </c>
      <c r="E826" s="5" t="s">
        <v>611</v>
      </c>
    </row>
    <row r="827" spans="1:5" x14ac:dyDescent="0.25">
      <c r="A827" s="5" t="s">
        <v>1731</v>
      </c>
      <c r="B827" s="5" t="s">
        <v>924</v>
      </c>
      <c r="C827" s="4">
        <v>3600</v>
      </c>
      <c r="D827" s="5" t="s">
        <v>898</v>
      </c>
      <c r="E827" s="5" t="s">
        <v>9</v>
      </c>
    </row>
    <row r="828" spans="1:5" x14ac:dyDescent="0.25">
      <c r="A828" s="5" t="s">
        <v>1732</v>
      </c>
      <c r="B828" s="5" t="s">
        <v>925</v>
      </c>
      <c r="C828" s="4">
        <v>7000</v>
      </c>
      <c r="D828" s="5" t="s">
        <v>898</v>
      </c>
      <c r="E828" s="5" t="s">
        <v>9</v>
      </c>
    </row>
    <row r="829" spans="1:5" x14ac:dyDescent="0.25">
      <c r="A829" s="5" t="s">
        <v>1733</v>
      </c>
      <c r="B829" s="5" t="s">
        <v>926</v>
      </c>
      <c r="C829" s="4">
        <v>5700</v>
      </c>
      <c r="D829" s="5" t="s">
        <v>898</v>
      </c>
      <c r="E829" s="5" t="s">
        <v>9</v>
      </c>
    </row>
    <row r="830" spans="1:5" x14ac:dyDescent="0.25">
      <c r="A830" s="5" t="s">
        <v>1734</v>
      </c>
      <c r="B830" s="5" t="s">
        <v>927</v>
      </c>
      <c r="C830" s="4">
        <v>10800</v>
      </c>
      <c r="D830" s="5" t="s">
        <v>898</v>
      </c>
      <c r="E830" s="5" t="s">
        <v>9</v>
      </c>
    </row>
    <row r="831" spans="1:5" x14ac:dyDescent="0.25">
      <c r="A831" s="5" t="s">
        <v>1735</v>
      </c>
      <c r="B831" s="5" t="s">
        <v>928</v>
      </c>
      <c r="C831" s="4">
        <v>15900</v>
      </c>
      <c r="D831" s="5" t="s">
        <v>898</v>
      </c>
      <c r="E831" s="5" t="s">
        <v>9</v>
      </c>
    </row>
    <row r="832" spans="1:5" x14ac:dyDescent="0.25">
      <c r="A832" s="5" t="s">
        <v>2023</v>
      </c>
      <c r="B832" s="5" t="s">
        <v>929</v>
      </c>
      <c r="C832" s="4">
        <v>4750</v>
      </c>
      <c r="D832" s="5" t="s">
        <v>898</v>
      </c>
      <c r="E832" s="5" t="s">
        <v>9</v>
      </c>
    </row>
    <row r="833" spans="1:5" x14ac:dyDescent="0.25">
      <c r="A833" s="5" t="s">
        <v>2024</v>
      </c>
      <c r="B833" s="5" t="s">
        <v>929</v>
      </c>
      <c r="C833" s="4">
        <v>5300</v>
      </c>
      <c r="D833" s="5" t="s">
        <v>898</v>
      </c>
      <c r="E833" s="5" t="s">
        <v>9</v>
      </c>
    </row>
    <row r="834" spans="1:5" x14ac:dyDescent="0.25">
      <c r="A834" s="5" t="s">
        <v>2025</v>
      </c>
      <c r="B834" s="5" t="s">
        <v>929</v>
      </c>
      <c r="C834" s="4">
        <v>5300</v>
      </c>
      <c r="D834" s="5" t="s">
        <v>898</v>
      </c>
      <c r="E834" s="5" t="s">
        <v>9</v>
      </c>
    </row>
    <row r="835" spans="1:5" x14ac:dyDescent="0.25">
      <c r="A835" s="5" t="s">
        <v>2026</v>
      </c>
      <c r="B835" s="5" t="s">
        <v>930</v>
      </c>
      <c r="C835" s="4">
        <v>9100</v>
      </c>
      <c r="D835" s="5" t="s">
        <v>898</v>
      </c>
      <c r="E835" s="5" t="s">
        <v>9</v>
      </c>
    </row>
    <row r="836" spans="1:5" x14ac:dyDescent="0.25">
      <c r="A836" s="5" t="s">
        <v>2027</v>
      </c>
      <c r="B836" s="5" t="s">
        <v>930</v>
      </c>
      <c r="C836" s="4">
        <v>10200</v>
      </c>
      <c r="D836" s="5" t="s">
        <v>898</v>
      </c>
      <c r="E836" s="5" t="s">
        <v>9</v>
      </c>
    </row>
    <row r="837" spans="1:5" x14ac:dyDescent="0.25">
      <c r="A837" s="5" t="s">
        <v>2028</v>
      </c>
      <c r="B837" s="5" t="s">
        <v>930</v>
      </c>
      <c r="C837" s="4">
        <v>10200</v>
      </c>
      <c r="D837" s="5" t="s">
        <v>898</v>
      </c>
      <c r="E837" s="5" t="s">
        <v>9</v>
      </c>
    </row>
    <row r="838" spans="1:5" x14ac:dyDescent="0.25">
      <c r="A838" s="5" t="s">
        <v>2029</v>
      </c>
      <c r="B838" s="5" t="s">
        <v>931</v>
      </c>
      <c r="C838" s="4">
        <v>5700</v>
      </c>
      <c r="D838" s="5" t="s">
        <v>898</v>
      </c>
      <c r="E838" s="5" t="s">
        <v>9</v>
      </c>
    </row>
    <row r="839" spans="1:5" x14ac:dyDescent="0.25">
      <c r="A839" s="5" t="s">
        <v>2030</v>
      </c>
      <c r="B839" s="5" t="s">
        <v>931</v>
      </c>
      <c r="C839" s="4">
        <v>6500</v>
      </c>
      <c r="D839" s="5" t="s">
        <v>898</v>
      </c>
      <c r="E839" s="5" t="s">
        <v>9</v>
      </c>
    </row>
    <row r="840" spans="1:5" x14ac:dyDescent="0.25">
      <c r="A840" s="5" t="s">
        <v>2031</v>
      </c>
      <c r="B840" s="5" t="s">
        <v>931</v>
      </c>
      <c r="C840" s="4">
        <v>6500</v>
      </c>
      <c r="D840" s="5" t="s">
        <v>898</v>
      </c>
      <c r="E840" s="5" t="s">
        <v>9</v>
      </c>
    </row>
    <row r="841" spans="1:5" x14ac:dyDescent="0.25">
      <c r="A841" s="5" t="s">
        <v>2032</v>
      </c>
      <c r="B841" s="5" t="s">
        <v>932</v>
      </c>
      <c r="C841" s="4">
        <v>10800</v>
      </c>
      <c r="D841" s="5" t="s">
        <v>898</v>
      </c>
      <c r="E841" s="5" t="s">
        <v>9</v>
      </c>
    </row>
    <row r="842" spans="1:5" x14ac:dyDescent="0.25">
      <c r="A842" s="5" t="s">
        <v>2033</v>
      </c>
      <c r="B842" s="5" t="s">
        <v>932</v>
      </c>
      <c r="C842" s="4">
        <v>12500</v>
      </c>
      <c r="D842" s="5" t="s">
        <v>898</v>
      </c>
      <c r="E842" s="5" t="s">
        <v>9</v>
      </c>
    </row>
    <row r="843" spans="1:5" x14ac:dyDescent="0.25">
      <c r="A843" s="5" t="s">
        <v>2034</v>
      </c>
      <c r="B843" s="5" t="s">
        <v>932</v>
      </c>
      <c r="C843" s="4">
        <v>12500</v>
      </c>
      <c r="D843" s="5" t="s">
        <v>898</v>
      </c>
      <c r="E843" s="5" t="s">
        <v>9</v>
      </c>
    </row>
    <row r="844" spans="1:5" x14ac:dyDescent="0.25">
      <c r="A844" s="5" t="s">
        <v>933</v>
      </c>
      <c r="B844" s="5" t="s">
        <v>924</v>
      </c>
      <c r="C844" s="4">
        <v>5300</v>
      </c>
      <c r="D844" s="5" t="s">
        <v>898</v>
      </c>
      <c r="E844" s="5" t="s">
        <v>9</v>
      </c>
    </row>
    <row r="845" spans="1:5" x14ac:dyDescent="0.25">
      <c r="A845" s="5" t="s">
        <v>934</v>
      </c>
      <c r="B845" s="5" t="s">
        <v>926</v>
      </c>
      <c r="C845" s="4">
        <v>8500</v>
      </c>
      <c r="D845" s="5" t="s">
        <v>898</v>
      </c>
      <c r="E845" s="5" t="s">
        <v>9</v>
      </c>
    </row>
    <row r="846" spans="1:5" x14ac:dyDescent="0.25">
      <c r="A846" s="5" t="s">
        <v>935</v>
      </c>
      <c r="B846" s="5" t="s">
        <v>924</v>
      </c>
      <c r="C846" s="4">
        <v>5500</v>
      </c>
      <c r="D846" s="5" t="s">
        <v>898</v>
      </c>
      <c r="E846" s="5" t="s">
        <v>9</v>
      </c>
    </row>
    <row r="847" spans="1:5" x14ac:dyDescent="0.25">
      <c r="A847" s="5" t="s">
        <v>936</v>
      </c>
      <c r="B847" s="5" t="s">
        <v>926</v>
      </c>
      <c r="C847" s="4">
        <v>8700</v>
      </c>
      <c r="D847" s="5" t="s">
        <v>898</v>
      </c>
      <c r="E847" s="5" t="s">
        <v>9</v>
      </c>
    </row>
    <row r="848" spans="1:5" x14ac:dyDescent="0.25">
      <c r="A848" s="3" t="s">
        <v>937</v>
      </c>
      <c r="B848" s="5" t="s">
        <v>611</v>
      </c>
      <c r="C848" s="4" t="s">
        <v>611</v>
      </c>
      <c r="D848" s="5" t="s">
        <v>611</v>
      </c>
      <c r="E848" s="5" t="s">
        <v>611</v>
      </c>
    </row>
    <row r="849" spans="1:5" x14ac:dyDescent="0.25">
      <c r="A849" s="5" t="s">
        <v>938</v>
      </c>
      <c r="B849" s="5" t="s">
        <v>939</v>
      </c>
      <c r="C849" s="4">
        <v>5000</v>
      </c>
      <c r="D849" s="5" t="s">
        <v>367</v>
      </c>
      <c r="E849" s="5" t="s">
        <v>9</v>
      </c>
    </row>
    <row r="850" spans="1:5" x14ac:dyDescent="0.25">
      <c r="A850" s="5" t="s">
        <v>940</v>
      </c>
      <c r="B850" s="5" t="s">
        <v>941</v>
      </c>
      <c r="C850" s="4">
        <v>5150</v>
      </c>
      <c r="D850" s="5" t="s">
        <v>367</v>
      </c>
      <c r="E850" s="5" t="s">
        <v>9</v>
      </c>
    </row>
    <row r="851" spans="1:5" x14ac:dyDescent="0.25">
      <c r="A851" s="5" t="s">
        <v>942</v>
      </c>
      <c r="B851" s="5" t="s">
        <v>941</v>
      </c>
      <c r="C851" s="4">
        <v>6500</v>
      </c>
      <c r="D851" s="5" t="s">
        <v>367</v>
      </c>
      <c r="E851" s="5" t="s">
        <v>9</v>
      </c>
    </row>
    <row r="852" spans="1:5" x14ac:dyDescent="0.25">
      <c r="A852" s="5" t="s">
        <v>1816</v>
      </c>
      <c r="B852" s="5" t="s">
        <v>943</v>
      </c>
      <c r="C852" s="4">
        <v>7300</v>
      </c>
      <c r="D852" s="5" t="s">
        <v>367</v>
      </c>
      <c r="E852" s="5" t="s">
        <v>9</v>
      </c>
    </row>
    <row r="853" spans="1:5" x14ac:dyDescent="0.25">
      <c r="A853" s="3" t="s">
        <v>944</v>
      </c>
      <c r="B853" s="5" t="s">
        <v>611</v>
      </c>
      <c r="C853" s="4" t="s">
        <v>611</v>
      </c>
      <c r="D853" s="5" t="s">
        <v>611</v>
      </c>
      <c r="E853" s="5" t="s">
        <v>611</v>
      </c>
    </row>
    <row r="854" spans="1:5" x14ac:dyDescent="0.25">
      <c r="A854" s="5" t="s">
        <v>945</v>
      </c>
      <c r="B854" s="5" t="s">
        <v>946</v>
      </c>
      <c r="C854" s="4">
        <v>9400</v>
      </c>
      <c r="D854" s="5" t="s">
        <v>8</v>
      </c>
      <c r="E854" s="5" t="s">
        <v>9</v>
      </c>
    </row>
    <row r="855" spans="1:5" x14ac:dyDescent="0.25">
      <c r="A855" s="5" t="s">
        <v>947</v>
      </c>
      <c r="B855" s="5" t="s">
        <v>946</v>
      </c>
      <c r="C855" s="4">
        <v>10500</v>
      </c>
      <c r="D855" s="5" t="s">
        <v>8</v>
      </c>
      <c r="E855" s="5" t="s">
        <v>9</v>
      </c>
    </row>
    <row r="856" spans="1:5" x14ac:dyDescent="0.25">
      <c r="A856" s="5" t="s">
        <v>948</v>
      </c>
      <c r="B856" s="5" t="s">
        <v>946</v>
      </c>
      <c r="C856" s="4">
        <v>12300</v>
      </c>
      <c r="D856" s="5" t="s">
        <v>8</v>
      </c>
      <c r="E856" s="5" t="s">
        <v>9</v>
      </c>
    </row>
    <row r="857" spans="1:5" x14ac:dyDescent="0.25">
      <c r="A857" s="5" t="s">
        <v>949</v>
      </c>
      <c r="B857" s="5" t="s">
        <v>946</v>
      </c>
      <c r="C857" s="4">
        <v>13700</v>
      </c>
      <c r="D857" s="5" t="s">
        <v>8</v>
      </c>
      <c r="E857" s="5" t="s">
        <v>9</v>
      </c>
    </row>
    <row r="858" spans="1:5" x14ac:dyDescent="0.25">
      <c r="A858" s="5" t="s">
        <v>950</v>
      </c>
      <c r="B858" s="5" t="s">
        <v>391</v>
      </c>
      <c r="C858" s="4">
        <v>17400</v>
      </c>
      <c r="D858" s="5" t="s">
        <v>8</v>
      </c>
      <c r="E858" s="5" t="s">
        <v>9</v>
      </c>
    </row>
    <row r="859" spans="1:5" x14ac:dyDescent="0.25">
      <c r="A859" s="5" t="s">
        <v>951</v>
      </c>
      <c r="B859" s="5" t="s">
        <v>371</v>
      </c>
      <c r="C859" s="4">
        <v>6800</v>
      </c>
      <c r="D859" s="5" t="s">
        <v>8</v>
      </c>
      <c r="E859" s="5" t="s">
        <v>9</v>
      </c>
    </row>
    <row r="860" spans="1:5" x14ac:dyDescent="0.25">
      <c r="A860" s="5" t="s">
        <v>952</v>
      </c>
      <c r="B860" s="5" t="s">
        <v>371</v>
      </c>
      <c r="C860" s="4">
        <v>7500</v>
      </c>
      <c r="D860" s="5" t="s">
        <v>8</v>
      </c>
      <c r="E860" s="5" t="s">
        <v>9</v>
      </c>
    </row>
    <row r="861" spans="1:5" x14ac:dyDescent="0.25">
      <c r="A861" s="5" t="s">
        <v>953</v>
      </c>
      <c r="B861" s="5" t="s">
        <v>946</v>
      </c>
      <c r="C861" s="4">
        <v>10200</v>
      </c>
      <c r="D861" s="5" t="s">
        <v>8</v>
      </c>
      <c r="E861" s="5" t="s">
        <v>9</v>
      </c>
    </row>
    <row r="862" spans="1:5" x14ac:dyDescent="0.25">
      <c r="A862" s="5" t="s">
        <v>954</v>
      </c>
      <c r="B862" s="5" t="s">
        <v>946</v>
      </c>
      <c r="C862" s="4">
        <v>11300</v>
      </c>
      <c r="D862" s="5" t="s">
        <v>8</v>
      </c>
      <c r="E862" s="5" t="s">
        <v>9</v>
      </c>
    </row>
    <row r="863" spans="1:5" x14ac:dyDescent="0.25">
      <c r="A863" s="5" t="s">
        <v>955</v>
      </c>
      <c r="B863" s="5" t="s">
        <v>527</v>
      </c>
      <c r="C863" s="4">
        <v>13600</v>
      </c>
      <c r="D863" s="5" t="s">
        <v>8</v>
      </c>
      <c r="E863" s="5" t="s">
        <v>9</v>
      </c>
    </row>
    <row r="864" spans="1:5" x14ac:dyDescent="0.25">
      <c r="A864" s="5" t="s">
        <v>956</v>
      </c>
      <c r="B864" s="5" t="s">
        <v>371</v>
      </c>
      <c r="C864" s="4">
        <v>35000</v>
      </c>
      <c r="D864" s="5" t="s">
        <v>8</v>
      </c>
      <c r="E864" s="5" t="s">
        <v>9</v>
      </c>
    </row>
    <row r="865" spans="1:5" x14ac:dyDescent="0.25">
      <c r="A865" s="5" t="s">
        <v>957</v>
      </c>
      <c r="B865" s="5" t="s">
        <v>919</v>
      </c>
      <c r="C865" s="4">
        <v>45000</v>
      </c>
      <c r="D865" s="5" t="s">
        <v>8</v>
      </c>
      <c r="E865" s="5" t="s">
        <v>9</v>
      </c>
    </row>
    <row r="866" spans="1:5" x14ac:dyDescent="0.25">
      <c r="A866" s="5" t="s">
        <v>958</v>
      </c>
      <c r="B866" s="5" t="s">
        <v>919</v>
      </c>
      <c r="C866" s="4">
        <v>49500</v>
      </c>
      <c r="D866" s="5" t="s">
        <v>8</v>
      </c>
      <c r="E866" s="5" t="s">
        <v>9</v>
      </c>
    </row>
    <row r="867" spans="1:5" x14ac:dyDescent="0.25">
      <c r="A867" s="5" t="s">
        <v>959</v>
      </c>
      <c r="B867" s="5" t="s">
        <v>283</v>
      </c>
      <c r="C867" s="4">
        <v>54000</v>
      </c>
      <c r="D867" s="5" t="s">
        <v>8</v>
      </c>
      <c r="E867" s="5" t="s">
        <v>9</v>
      </c>
    </row>
    <row r="868" spans="1:5" x14ac:dyDescent="0.25">
      <c r="A868" s="3" t="s">
        <v>960</v>
      </c>
      <c r="B868" s="5" t="s">
        <v>611</v>
      </c>
      <c r="C868" s="4" t="s">
        <v>611</v>
      </c>
      <c r="D868" s="5" t="s">
        <v>611</v>
      </c>
      <c r="E868" s="5" t="s">
        <v>611</v>
      </c>
    </row>
    <row r="869" spans="1:5" x14ac:dyDescent="0.25">
      <c r="A869" s="3" t="s">
        <v>1781</v>
      </c>
      <c r="B869" s="5" t="s">
        <v>611</v>
      </c>
      <c r="C869" s="4" t="s">
        <v>611</v>
      </c>
      <c r="D869" s="5" t="s">
        <v>611</v>
      </c>
      <c r="E869" s="5" t="s">
        <v>611</v>
      </c>
    </row>
    <row r="870" spans="1:5" x14ac:dyDescent="0.25">
      <c r="A870" s="5" t="s">
        <v>961</v>
      </c>
      <c r="B870" s="5" t="s">
        <v>962</v>
      </c>
      <c r="C870" s="4">
        <v>29000</v>
      </c>
      <c r="D870" s="5" t="s">
        <v>186</v>
      </c>
      <c r="E870" s="5" t="s">
        <v>9</v>
      </c>
    </row>
    <row r="871" spans="1:5" x14ac:dyDescent="0.25">
      <c r="A871" s="5" t="s">
        <v>963</v>
      </c>
      <c r="B871" s="5" t="s">
        <v>207</v>
      </c>
      <c r="C871" s="4">
        <v>36000</v>
      </c>
      <c r="D871" s="5" t="s">
        <v>186</v>
      </c>
      <c r="E871" s="5" t="s">
        <v>9</v>
      </c>
    </row>
    <row r="872" spans="1:5" x14ac:dyDescent="0.25">
      <c r="A872" s="5" t="s">
        <v>964</v>
      </c>
      <c r="B872" s="5" t="s">
        <v>207</v>
      </c>
      <c r="C872" s="4">
        <v>34000</v>
      </c>
      <c r="D872" s="5" t="s">
        <v>186</v>
      </c>
      <c r="E872" s="5" t="s">
        <v>9</v>
      </c>
    </row>
    <row r="873" spans="1:5" x14ac:dyDescent="0.25">
      <c r="A873" s="5" t="s">
        <v>965</v>
      </c>
      <c r="B873" s="5" t="s">
        <v>966</v>
      </c>
      <c r="C873" s="4">
        <v>38000</v>
      </c>
      <c r="D873" s="5" t="s">
        <v>186</v>
      </c>
      <c r="E873" s="5" t="s">
        <v>9</v>
      </c>
    </row>
    <row r="874" spans="1:5" x14ac:dyDescent="0.25">
      <c r="A874" s="5" t="s">
        <v>1880</v>
      </c>
      <c r="B874" s="5" t="s">
        <v>966</v>
      </c>
      <c r="C874" s="4">
        <v>29500</v>
      </c>
      <c r="D874" s="5" t="s">
        <v>186</v>
      </c>
      <c r="E874" s="5" t="s">
        <v>9</v>
      </c>
    </row>
    <row r="875" spans="1:5" x14ac:dyDescent="0.25">
      <c r="A875" s="5" t="s">
        <v>967</v>
      </c>
      <c r="B875" s="5" t="s">
        <v>968</v>
      </c>
      <c r="C875" s="4">
        <v>10920</v>
      </c>
      <c r="D875" s="5" t="s">
        <v>212</v>
      </c>
      <c r="E875" s="5" t="s">
        <v>9</v>
      </c>
    </row>
    <row r="876" spans="1:5" x14ac:dyDescent="0.25">
      <c r="A876" s="3" t="s">
        <v>1782</v>
      </c>
      <c r="B876" s="5" t="s">
        <v>611</v>
      </c>
      <c r="C876" s="4" t="s">
        <v>611</v>
      </c>
      <c r="D876" s="5" t="s">
        <v>611</v>
      </c>
      <c r="E876" s="5" t="s">
        <v>611</v>
      </c>
    </row>
    <row r="877" spans="1:5" x14ac:dyDescent="0.25">
      <c r="A877" s="5" t="s">
        <v>969</v>
      </c>
      <c r="B877" s="5" t="s">
        <v>970</v>
      </c>
      <c r="C877" s="4">
        <v>5800</v>
      </c>
      <c r="D877" s="5" t="s">
        <v>8</v>
      </c>
      <c r="E877" s="5" t="s">
        <v>9</v>
      </c>
    </row>
    <row r="878" spans="1:5" x14ac:dyDescent="0.25">
      <c r="A878" s="5" t="s">
        <v>971</v>
      </c>
      <c r="B878" s="5" t="s">
        <v>972</v>
      </c>
      <c r="C878" s="4">
        <v>15200</v>
      </c>
      <c r="D878" s="5" t="s">
        <v>186</v>
      </c>
      <c r="E878" s="5" t="s">
        <v>9</v>
      </c>
    </row>
    <row r="879" spans="1:5" x14ac:dyDescent="0.25">
      <c r="A879" s="3" t="s">
        <v>1783</v>
      </c>
      <c r="B879" s="5" t="s">
        <v>611</v>
      </c>
      <c r="C879" s="4" t="s">
        <v>611</v>
      </c>
      <c r="D879" s="5" t="s">
        <v>611</v>
      </c>
      <c r="E879" s="5" t="s">
        <v>611</v>
      </c>
    </row>
    <row r="880" spans="1:5" x14ac:dyDescent="0.25">
      <c r="A880" s="5" t="s">
        <v>973</v>
      </c>
      <c r="B880" s="5" t="s">
        <v>405</v>
      </c>
      <c r="C880" s="4">
        <v>54000</v>
      </c>
      <c r="D880" s="5" t="s">
        <v>212</v>
      </c>
      <c r="E880" s="5" t="s">
        <v>9</v>
      </c>
    </row>
    <row r="881" spans="1:5" x14ac:dyDescent="0.25">
      <c r="A881" s="5" t="s">
        <v>974</v>
      </c>
      <c r="B881" s="5" t="s">
        <v>405</v>
      </c>
      <c r="C881" s="4">
        <v>29400</v>
      </c>
      <c r="D881" s="5" t="s">
        <v>212</v>
      </c>
      <c r="E881" s="5" t="s">
        <v>9</v>
      </c>
    </row>
    <row r="882" spans="1:5" x14ac:dyDescent="0.25">
      <c r="A882" s="5" t="s">
        <v>975</v>
      </c>
      <c r="B882" s="5" t="s">
        <v>405</v>
      </c>
      <c r="C882" s="4">
        <v>37200</v>
      </c>
      <c r="D882" s="5" t="s">
        <v>212</v>
      </c>
      <c r="E882" s="5" t="s">
        <v>9</v>
      </c>
    </row>
    <row r="883" spans="1:5" x14ac:dyDescent="0.25">
      <c r="A883" s="5" t="s">
        <v>976</v>
      </c>
      <c r="B883" s="5" t="s">
        <v>968</v>
      </c>
      <c r="C883" s="4">
        <v>27000</v>
      </c>
      <c r="D883" s="5" t="s">
        <v>212</v>
      </c>
      <c r="E883" s="5" t="s">
        <v>9</v>
      </c>
    </row>
    <row r="884" spans="1:5" x14ac:dyDescent="0.25">
      <c r="A884" s="5" t="s">
        <v>1879</v>
      </c>
      <c r="B884" s="5" t="s">
        <v>405</v>
      </c>
      <c r="C884" s="4">
        <v>28200</v>
      </c>
      <c r="D884" s="5" t="s">
        <v>212</v>
      </c>
      <c r="E884" s="5" t="s">
        <v>9</v>
      </c>
    </row>
    <row r="885" spans="1:5" x14ac:dyDescent="0.25">
      <c r="A885" s="5" t="s">
        <v>977</v>
      </c>
      <c r="B885" s="5" t="s">
        <v>479</v>
      </c>
      <c r="C885" s="4">
        <v>39600</v>
      </c>
      <c r="D885" s="5" t="s">
        <v>212</v>
      </c>
      <c r="E885" s="5" t="s">
        <v>9</v>
      </c>
    </row>
    <row r="886" spans="1:5" x14ac:dyDescent="0.25">
      <c r="A886" s="3" t="s">
        <v>1784</v>
      </c>
      <c r="B886" s="5" t="s">
        <v>611</v>
      </c>
      <c r="C886" s="4" t="s">
        <v>611</v>
      </c>
      <c r="D886" s="5" t="s">
        <v>611</v>
      </c>
      <c r="E886" s="5" t="s">
        <v>611</v>
      </c>
    </row>
    <row r="887" spans="1:5" x14ac:dyDescent="0.25">
      <c r="A887" s="5" t="s">
        <v>978</v>
      </c>
      <c r="B887" s="5" t="s">
        <v>405</v>
      </c>
      <c r="C887" s="4">
        <v>28800</v>
      </c>
      <c r="D887" s="5" t="s">
        <v>212</v>
      </c>
      <c r="E887" s="5" t="s">
        <v>9</v>
      </c>
    </row>
    <row r="888" spans="1:5" x14ac:dyDescent="0.25">
      <c r="A888" s="5" t="s">
        <v>1798</v>
      </c>
      <c r="B888" s="5" t="s">
        <v>405</v>
      </c>
      <c r="C888" s="4">
        <v>27600</v>
      </c>
      <c r="D888" s="5" t="s">
        <v>212</v>
      </c>
      <c r="E888" s="5" t="s">
        <v>9</v>
      </c>
    </row>
    <row r="889" spans="1:5" x14ac:dyDescent="0.25">
      <c r="A889" s="3" t="s">
        <v>979</v>
      </c>
      <c r="B889" s="5" t="s">
        <v>611</v>
      </c>
      <c r="C889" s="4" t="s">
        <v>611</v>
      </c>
      <c r="D889" s="5" t="s">
        <v>611</v>
      </c>
      <c r="E889" s="5" t="s">
        <v>611</v>
      </c>
    </row>
    <row r="890" spans="1:5" x14ac:dyDescent="0.25">
      <c r="A890" s="5" t="s">
        <v>980</v>
      </c>
      <c r="B890" s="5" t="s">
        <v>981</v>
      </c>
      <c r="C890" s="4">
        <v>88500</v>
      </c>
      <c r="D890" s="5" t="s">
        <v>8</v>
      </c>
      <c r="E890" s="5" t="s">
        <v>9</v>
      </c>
    </row>
    <row r="891" spans="1:5" x14ac:dyDescent="0.25">
      <c r="A891" s="5" t="s">
        <v>982</v>
      </c>
      <c r="B891" s="5" t="s">
        <v>981</v>
      </c>
      <c r="C891" s="4">
        <v>43500</v>
      </c>
      <c r="D891" s="5" t="s">
        <v>8</v>
      </c>
      <c r="E891" s="5" t="s">
        <v>9</v>
      </c>
    </row>
    <row r="892" spans="1:5" x14ac:dyDescent="0.25">
      <c r="A892" s="5" t="s">
        <v>983</v>
      </c>
      <c r="B892" s="5" t="s">
        <v>579</v>
      </c>
      <c r="C892" s="4">
        <v>22500</v>
      </c>
      <c r="D892" s="5" t="s">
        <v>8</v>
      </c>
      <c r="E892" s="5" t="s">
        <v>9</v>
      </c>
    </row>
    <row r="893" spans="1:5" x14ac:dyDescent="0.25">
      <c r="A893" s="3" t="s">
        <v>984</v>
      </c>
      <c r="B893" s="5" t="s">
        <v>611</v>
      </c>
      <c r="C893" s="4" t="s">
        <v>611</v>
      </c>
      <c r="D893" s="5" t="s">
        <v>611</v>
      </c>
      <c r="E893" s="5" t="s">
        <v>611</v>
      </c>
    </row>
    <row r="894" spans="1:5" x14ac:dyDescent="0.25">
      <c r="A894" s="5" t="s">
        <v>985</v>
      </c>
      <c r="B894" s="5" t="s">
        <v>846</v>
      </c>
      <c r="C894" s="4">
        <v>118800</v>
      </c>
      <c r="D894" s="5" t="s">
        <v>212</v>
      </c>
      <c r="E894" s="5" t="s">
        <v>9</v>
      </c>
    </row>
    <row r="895" spans="1:5" x14ac:dyDescent="0.25">
      <c r="A895" s="5" t="s">
        <v>986</v>
      </c>
      <c r="B895" s="5" t="s">
        <v>846</v>
      </c>
      <c r="C895" s="4">
        <v>88200</v>
      </c>
      <c r="D895" s="5" t="s">
        <v>212</v>
      </c>
      <c r="E895" s="5" t="s">
        <v>9</v>
      </c>
    </row>
    <row r="896" spans="1:5" x14ac:dyDescent="0.25">
      <c r="A896" s="5" t="s">
        <v>987</v>
      </c>
      <c r="B896" s="5" t="s">
        <v>846</v>
      </c>
      <c r="C896" s="4">
        <v>118800</v>
      </c>
      <c r="D896" s="5" t="s">
        <v>212</v>
      </c>
      <c r="E896" s="5" t="s">
        <v>9</v>
      </c>
    </row>
    <row r="897" spans="1:5" x14ac:dyDescent="0.25">
      <c r="A897" s="5" t="s">
        <v>988</v>
      </c>
      <c r="B897" s="5" t="s">
        <v>846</v>
      </c>
      <c r="C897" s="4">
        <v>88200</v>
      </c>
      <c r="D897" s="5" t="s">
        <v>212</v>
      </c>
      <c r="E897" s="5" t="s">
        <v>9</v>
      </c>
    </row>
    <row r="898" spans="1:5" x14ac:dyDescent="0.25">
      <c r="A898" s="5" t="s">
        <v>989</v>
      </c>
      <c r="B898" s="5" t="s">
        <v>846</v>
      </c>
      <c r="C898" s="4">
        <v>89400</v>
      </c>
      <c r="D898" s="5" t="s">
        <v>212</v>
      </c>
      <c r="E898" s="5" t="s">
        <v>9</v>
      </c>
    </row>
    <row r="899" spans="1:5" x14ac:dyDescent="0.25">
      <c r="A899" s="5" t="s">
        <v>990</v>
      </c>
      <c r="B899" s="5" t="s">
        <v>991</v>
      </c>
      <c r="C899" s="4">
        <v>218400</v>
      </c>
      <c r="D899" s="5" t="s">
        <v>212</v>
      </c>
      <c r="E899" s="5" t="s">
        <v>9</v>
      </c>
    </row>
    <row r="900" spans="1:5" x14ac:dyDescent="0.25">
      <c r="A900" s="5" t="s">
        <v>992</v>
      </c>
      <c r="B900" s="5" t="s">
        <v>846</v>
      </c>
      <c r="C900" s="4">
        <v>148800</v>
      </c>
      <c r="D900" s="5" t="s">
        <v>212</v>
      </c>
      <c r="E900" s="5" t="s">
        <v>9</v>
      </c>
    </row>
    <row r="901" spans="1:5" x14ac:dyDescent="0.25">
      <c r="A901" s="5" t="s">
        <v>993</v>
      </c>
      <c r="B901" s="5" t="s">
        <v>207</v>
      </c>
      <c r="C901" s="4">
        <v>174600</v>
      </c>
      <c r="D901" s="5" t="s">
        <v>212</v>
      </c>
      <c r="E901" s="5" t="s">
        <v>9</v>
      </c>
    </row>
    <row r="902" spans="1:5" x14ac:dyDescent="0.25">
      <c r="A902" s="5" t="s">
        <v>994</v>
      </c>
      <c r="B902" s="5" t="s">
        <v>995</v>
      </c>
      <c r="C902" s="4">
        <v>147600</v>
      </c>
      <c r="D902" s="5" t="s">
        <v>212</v>
      </c>
      <c r="E902" s="5" t="s">
        <v>9</v>
      </c>
    </row>
    <row r="903" spans="1:5" x14ac:dyDescent="0.25">
      <c r="A903" s="5" t="s">
        <v>996</v>
      </c>
      <c r="B903" s="5" t="s">
        <v>995</v>
      </c>
      <c r="C903" s="4">
        <v>134400</v>
      </c>
      <c r="D903" s="5" t="s">
        <v>212</v>
      </c>
      <c r="E903" s="5" t="s">
        <v>9</v>
      </c>
    </row>
    <row r="904" spans="1:5" x14ac:dyDescent="0.25">
      <c r="A904" s="5" t="s">
        <v>997</v>
      </c>
      <c r="B904" s="5" t="s">
        <v>998</v>
      </c>
      <c r="C904" s="4">
        <v>33600</v>
      </c>
      <c r="D904" s="5" t="s">
        <v>212</v>
      </c>
      <c r="E904" s="5" t="s">
        <v>9</v>
      </c>
    </row>
    <row r="905" spans="1:5" x14ac:dyDescent="0.25">
      <c r="A905" s="5" t="s">
        <v>999</v>
      </c>
      <c r="B905" s="5" t="s">
        <v>780</v>
      </c>
      <c r="C905" s="4">
        <v>12000</v>
      </c>
      <c r="D905" s="5" t="s">
        <v>186</v>
      </c>
      <c r="E905" s="5" t="s">
        <v>9</v>
      </c>
    </row>
    <row r="906" spans="1:5" x14ac:dyDescent="0.25">
      <c r="A906" s="5" t="s">
        <v>1000</v>
      </c>
      <c r="B906" s="5" t="s">
        <v>1001</v>
      </c>
      <c r="C906" s="4">
        <v>28000</v>
      </c>
      <c r="D906" s="5" t="s">
        <v>186</v>
      </c>
      <c r="E906" s="5" t="s">
        <v>9</v>
      </c>
    </row>
    <row r="907" spans="1:5" x14ac:dyDescent="0.25">
      <c r="A907" s="5" t="s">
        <v>1002</v>
      </c>
      <c r="B907" s="5" t="s">
        <v>1001</v>
      </c>
      <c r="C907" s="4">
        <v>33500</v>
      </c>
      <c r="D907" s="5" t="s">
        <v>186</v>
      </c>
      <c r="E907" s="5" t="s">
        <v>9</v>
      </c>
    </row>
    <row r="908" spans="1:5" x14ac:dyDescent="0.25">
      <c r="A908" s="5" t="s">
        <v>1003</v>
      </c>
      <c r="B908" s="5" t="s">
        <v>1004</v>
      </c>
      <c r="C908" s="4">
        <v>48500</v>
      </c>
      <c r="D908" s="5" t="s">
        <v>186</v>
      </c>
      <c r="E908" s="5" t="s">
        <v>9</v>
      </c>
    </row>
    <row r="909" spans="1:5" x14ac:dyDescent="0.25">
      <c r="A909" s="5" t="s">
        <v>1005</v>
      </c>
      <c r="B909" s="5" t="s">
        <v>991</v>
      </c>
      <c r="C909" s="4">
        <v>17500</v>
      </c>
      <c r="D909" s="5" t="s">
        <v>186</v>
      </c>
      <c r="E909" s="5" t="s">
        <v>9</v>
      </c>
    </row>
    <row r="910" spans="1:5" x14ac:dyDescent="0.25">
      <c r="A910" s="5" t="s">
        <v>1006</v>
      </c>
      <c r="B910" s="5" t="s">
        <v>991</v>
      </c>
      <c r="C910" s="4">
        <v>41000</v>
      </c>
      <c r="D910" s="5" t="s">
        <v>186</v>
      </c>
      <c r="E910" s="5" t="s">
        <v>9</v>
      </c>
    </row>
    <row r="911" spans="1:5" x14ac:dyDescent="0.25">
      <c r="A911" s="5" t="s">
        <v>1007</v>
      </c>
      <c r="B911" s="5" t="s">
        <v>205</v>
      </c>
      <c r="C911" s="4">
        <v>15500</v>
      </c>
      <c r="D911" s="5" t="s">
        <v>186</v>
      </c>
      <c r="E911" s="5" t="s">
        <v>9</v>
      </c>
    </row>
    <row r="912" spans="1:5" x14ac:dyDescent="0.25">
      <c r="A912" s="5" t="s">
        <v>1008</v>
      </c>
      <c r="B912" s="5" t="s">
        <v>846</v>
      </c>
      <c r="C912" s="4">
        <v>166800</v>
      </c>
      <c r="D912" s="5" t="s">
        <v>212</v>
      </c>
      <c r="E912" s="5" t="s">
        <v>9</v>
      </c>
    </row>
    <row r="913" spans="1:5" x14ac:dyDescent="0.25">
      <c r="A913" s="5" t="s">
        <v>1009</v>
      </c>
      <c r="B913" s="5" t="s">
        <v>846</v>
      </c>
      <c r="C913" s="4">
        <v>181200</v>
      </c>
      <c r="D913" s="5" t="s">
        <v>212</v>
      </c>
      <c r="E913" s="5" t="s">
        <v>9</v>
      </c>
    </row>
    <row r="914" spans="1:5" x14ac:dyDescent="0.25">
      <c r="A914" s="5" t="s">
        <v>1010</v>
      </c>
      <c r="B914" s="5" t="s">
        <v>207</v>
      </c>
      <c r="C914" s="4">
        <v>222000</v>
      </c>
      <c r="D914" s="5" t="s">
        <v>212</v>
      </c>
      <c r="E914" s="5" t="s">
        <v>9</v>
      </c>
    </row>
    <row r="915" spans="1:5" x14ac:dyDescent="0.25">
      <c r="A915" s="5" t="s">
        <v>1011</v>
      </c>
      <c r="B915" s="5" t="s">
        <v>207</v>
      </c>
      <c r="C915" s="4">
        <v>238800</v>
      </c>
      <c r="D915" s="5" t="s">
        <v>212</v>
      </c>
      <c r="E915" s="5" t="s">
        <v>9</v>
      </c>
    </row>
    <row r="916" spans="1:5" x14ac:dyDescent="0.25">
      <c r="A916" s="5" t="s">
        <v>1012</v>
      </c>
      <c r="B916" s="5" t="s">
        <v>207</v>
      </c>
      <c r="C916" s="4">
        <v>492000</v>
      </c>
      <c r="D916" s="5" t="s">
        <v>212</v>
      </c>
      <c r="E916" s="5" t="s">
        <v>9</v>
      </c>
    </row>
    <row r="917" spans="1:5" x14ac:dyDescent="0.25">
      <c r="A917" s="5" t="s">
        <v>1843</v>
      </c>
      <c r="B917" s="5" t="s">
        <v>846</v>
      </c>
      <c r="C917" s="4">
        <v>214200</v>
      </c>
      <c r="D917" s="5" t="s">
        <v>212</v>
      </c>
      <c r="E917" s="5" t="s">
        <v>9</v>
      </c>
    </row>
    <row r="918" spans="1:5" x14ac:dyDescent="0.25">
      <c r="A918" s="5" t="s">
        <v>1844</v>
      </c>
      <c r="B918" s="5" t="s">
        <v>846</v>
      </c>
      <c r="C918" s="4">
        <v>183000</v>
      </c>
      <c r="D918" s="5" t="s">
        <v>212</v>
      </c>
      <c r="E918" s="5" t="s">
        <v>9</v>
      </c>
    </row>
    <row r="919" spans="1:5" x14ac:dyDescent="0.25">
      <c r="A919" s="3" t="s">
        <v>1013</v>
      </c>
      <c r="B919" s="5" t="s">
        <v>611</v>
      </c>
      <c r="C919" s="4" t="s">
        <v>611</v>
      </c>
      <c r="D919" s="5" t="s">
        <v>611</v>
      </c>
      <c r="E919" s="5" t="s">
        <v>611</v>
      </c>
    </row>
    <row r="920" spans="1:5" x14ac:dyDescent="0.25">
      <c r="A920" s="5" t="s">
        <v>1014</v>
      </c>
      <c r="B920" s="5" t="s">
        <v>1015</v>
      </c>
      <c r="C920" s="4">
        <v>15200</v>
      </c>
      <c r="D920" s="5" t="s">
        <v>898</v>
      </c>
      <c r="E920" s="5" t="s">
        <v>9</v>
      </c>
    </row>
    <row r="921" spans="1:5" x14ac:dyDescent="0.25">
      <c r="A921" s="5" t="s">
        <v>1016</v>
      </c>
      <c r="B921" s="5" t="s">
        <v>1015</v>
      </c>
      <c r="C921" s="4">
        <v>12000</v>
      </c>
      <c r="D921" s="5" t="s">
        <v>898</v>
      </c>
      <c r="E921" s="5" t="s">
        <v>9</v>
      </c>
    </row>
    <row r="922" spans="1:5" x14ac:dyDescent="0.25">
      <c r="A922" s="5" t="s">
        <v>1017</v>
      </c>
      <c r="B922" s="5" t="s">
        <v>1015</v>
      </c>
      <c r="C922" s="4">
        <v>14000</v>
      </c>
      <c r="D922" s="5" t="s">
        <v>898</v>
      </c>
      <c r="E922" s="5" t="s">
        <v>9</v>
      </c>
    </row>
    <row r="923" spans="1:5" x14ac:dyDescent="0.25">
      <c r="A923" s="5" t="s">
        <v>1018</v>
      </c>
      <c r="B923" s="5" t="s">
        <v>1019</v>
      </c>
      <c r="C923" s="4">
        <v>6500</v>
      </c>
      <c r="D923" s="5" t="s">
        <v>898</v>
      </c>
      <c r="E923" s="5" t="s">
        <v>9</v>
      </c>
    </row>
    <row r="924" spans="1:5" x14ac:dyDescent="0.25">
      <c r="A924" s="5" t="s">
        <v>1020</v>
      </c>
      <c r="B924" s="5" t="s">
        <v>1021</v>
      </c>
      <c r="C924" s="4">
        <v>11900</v>
      </c>
      <c r="D924" s="5" t="s">
        <v>898</v>
      </c>
      <c r="E924" s="5" t="s">
        <v>9</v>
      </c>
    </row>
    <row r="925" spans="1:5" x14ac:dyDescent="0.25">
      <c r="A925" s="5" t="s">
        <v>1022</v>
      </c>
      <c r="B925" s="5" t="s">
        <v>1023</v>
      </c>
      <c r="C925" s="4">
        <v>7300</v>
      </c>
      <c r="D925" s="5" t="s">
        <v>898</v>
      </c>
      <c r="E925" s="5" t="s">
        <v>9</v>
      </c>
    </row>
    <row r="926" spans="1:5" x14ac:dyDescent="0.25">
      <c r="A926" s="5" t="s">
        <v>1024</v>
      </c>
      <c r="B926" s="5" t="s">
        <v>1025</v>
      </c>
      <c r="C926" s="4">
        <v>7900</v>
      </c>
      <c r="D926" s="5" t="s">
        <v>898</v>
      </c>
      <c r="E926" s="5" t="s">
        <v>9</v>
      </c>
    </row>
    <row r="927" spans="1:5" x14ac:dyDescent="0.25">
      <c r="A927" s="5" t="s">
        <v>1026</v>
      </c>
      <c r="B927" s="5" t="s">
        <v>1025</v>
      </c>
      <c r="C927" s="4">
        <v>7900</v>
      </c>
      <c r="D927" s="5" t="s">
        <v>898</v>
      </c>
      <c r="E927" s="5" t="s">
        <v>9</v>
      </c>
    </row>
    <row r="928" spans="1:5" x14ac:dyDescent="0.25">
      <c r="A928" s="5" t="s">
        <v>1027</v>
      </c>
      <c r="B928" s="5" t="s">
        <v>1025</v>
      </c>
      <c r="C928" s="4">
        <v>7900</v>
      </c>
      <c r="D928" s="5" t="s">
        <v>898</v>
      </c>
      <c r="E928" s="5" t="s">
        <v>9</v>
      </c>
    </row>
    <row r="929" spans="1:5" x14ac:dyDescent="0.25">
      <c r="A929" s="5" t="s">
        <v>1028</v>
      </c>
      <c r="B929" s="5" t="s">
        <v>1025</v>
      </c>
      <c r="C929" s="4">
        <v>7900</v>
      </c>
      <c r="D929" s="5" t="s">
        <v>898</v>
      </c>
      <c r="E929" s="5" t="s">
        <v>9</v>
      </c>
    </row>
    <row r="930" spans="1:5" x14ac:dyDescent="0.25">
      <c r="A930" s="5" t="s">
        <v>1029</v>
      </c>
      <c r="B930" s="5" t="s">
        <v>1019</v>
      </c>
      <c r="C930" s="4">
        <v>5300</v>
      </c>
      <c r="D930" s="5" t="s">
        <v>898</v>
      </c>
      <c r="E930" s="5" t="s">
        <v>9</v>
      </c>
    </row>
    <row r="931" spans="1:5" x14ac:dyDescent="0.25">
      <c r="A931" s="5" t="s">
        <v>1030</v>
      </c>
      <c r="B931" s="5" t="s">
        <v>1019</v>
      </c>
      <c r="C931" s="4">
        <v>3500</v>
      </c>
      <c r="D931" s="5" t="s">
        <v>898</v>
      </c>
      <c r="E931" s="5" t="s">
        <v>9</v>
      </c>
    </row>
    <row r="932" spans="1:5" x14ac:dyDescent="0.25">
      <c r="A932" s="5" t="s">
        <v>1031</v>
      </c>
      <c r="B932" s="5" t="s">
        <v>1032</v>
      </c>
      <c r="C932" s="4">
        <v>10900</v>
      </c>
      <c r="D932" s="5" t="s">
        <v>898</v>
      </c>
      <c r="E932" s="5" t="s">
        <v>9</v>
      </c>
    </row>
    <row r="933" spans="1:5" x14ac:dyDescent="0.25">
      <c r="A933" s="5" t="s">
        <v>1033</v>
      </c>
      <c r="B933" s="5" t="s">
        <v>1034</v>
      </c>
      <c r="C933" s="4">
        <v>7500</v>
      </c>
      <c r="D933" s="5" t="s">
        <v>898</v>
      </c>
      <c r="E933" s="5" t="s">
        <v>9</v>
      </c>
    </row>
    <row r="934" spans="1:5" x14ac:dyDescent="0.25">
      <c r="A934" s="5" t="s">
        <v>1035</v>
      </c>
      <c r="B934" s="5" t="s">
        <v>1036</v>
      </c>
      <c r="C934" s="4">
        <v>23500</v>
      </c>
      <c r="D934" s="5" t="s">
        <v>898</v>
      </c>
      <c r="E934" s="5" t="s">
        <v>9</v>
      </c>
    </row>
    <row r="935" spans="1:5" x14ac:dyDescent="0.25">
      <c r="A935" s="5" t="s">
        <v>1037</v>
      </c>
      <c r="B935" s="5" t="s">
        <v>1038</v>
      </c>
      <c r="C935" s="4">
        <v>8500</v>
      </c>
      <c r="D935" s="5" t="s">
        <v>898</v>
      </c>
      <c r="E935" s="5" t="s">
        <v>9</v>
      </c>
    </row>
    <row r="936" spans="1:5" x14ac:dyDescent="0.25">
      <c r="A936" s="5" t="s">
        <v>1039</v>
      </c>
      <c r="B936" s="5" t="s">
        <v>1038</v>
      </c>
      <c r="C936" s="4">
        <v>5600</v>
      </c>
      <c r="D936" s="5" t="s">
        <v>898</v>
      </c>
      <c r="E936" s="5" t="s">
        <v>9</v>
      </c>
    </row>
    <row r="937" spans="1:5" x14ac:dyDescent="0.25">
      <c r="A937" s="5" t="s">
        <v>1040</v>
      </c>
      <c r="B937" s="5" t="s">
        <v>1023</v>
      </c>
      <c r="C937" s="4">
        <v>14000</v>
      </c>
      <c r="D937" s="5" t="s">
        <v>898</v>
      </c>
      <c r="E937" s="5" t="s">
        <v>9</v>
      </c>
    </row>
    <row r="938" spans="1:5" x14ac:dyDescent="0.25">
      <c r="A938" s="5" t="s">
        <v>1041</v>
      </c>
      <c r="B938" s="5" t="s">
        <v>1023</v>
      </c>
      <c r="C938" s="4">
        <v>14000</v>
      </c>
      <c r="D938" s="5" t="s">
        <v>898</v>
      </c>
      <c r="E938" s="5" t="s">
        <v>9</v>
      </c>
    </row>
    <row r="939" spans="1:5" x14ac:dyDescent="0.25">
      <c r="A939" s="5" t="s">
        <v>1042</v>
      </c>
      <c r="B939" s="5" t="s">
        <v>1023</v>
      </c>
      <c r="C939" s="4">
        <v>14000</v>
      </c>
      <c r="D939" s="5" t="s">
        <v>898</v>
      </c>
      <c r="E939" s="5" t="s">
        <v>9</v>
      </c>
    </row>
    <row r="940" spans="1:5" x14ac:dyDescent="0.25">
      <c r="A940" s="5" t="s">
        <v>1043</v>
      </c>
      <c r="B940" s="5" t="s">
        <v>1019</v>
      </c>
      <c r="C940" s="4">
        <v>4800</v>
      </c>
      <c r="D940" s="5" t="s">
        <v>898</v>
      </c>
      <c r="E940" s="5" t="s">
        <v>9</v>
      </c>
    </row>
    <row r="941" spans="1:5" x14ac:dyDescent="0.25">
      <c r="A941" s="5" t="s">
        <v>1044</v>
      </c>
      <c r="B941" s="5" t="s">
        <v>1045</v>
      </c>
      <c r="C941" s="4">
        <v>3500</v>
      </c>
      <c r="D941" s="5" t="s">
        <v>898</v>
      </c>
      <c r="E941" s="5" t="s">
        <v>9</v>
      </c>
    </row>
    <row r="942" spans="1:5" x14ac:dyDescent="0.25">
      <c r="A942" s="5" t="s">
        <v>1046</v>
      </c>
      <c r="B942" s="5" t="s">
        <v>1045</v>
      </c>
      <c r="C942" s="4">
        <v>3500</v>
      </c>
      <c r="D942" s="5" t="s">
        <v>898</v>
      </c>
      <c r="E942" s="5" t="s">
        <v>9</v>
      </c>
    </row>
    <row r="943" spans="1:5" x14ac:dyDescent="0.25">
      <c r="A943" s="5" t="s">
        <v>1047</v>
      </c>
      <c r="B943" s="5" t="s">
        <v>1045</v>
      </c>
      <c r="C943" s="4">
        <v>3500</v>
      </c>
      <c r="D943" s="5" t="s">
        <v>898</v>
      </c>
      <c r="E943" s="5" t="s">
        <v>9</v>
      </c>
    </row>
    <row r="944" spans="1:5" x14ac:dyDescent="0.25">
      <c r="A944" s="5" t="s">
        <v>1048</v>
      </c>
      <c r="B944" s="5" t="s">
        <v>1045</v>
      </c>
      <c r="C944" s="4">
        <v>3500</v>
      </c>
      <c r="D944" s="5" t="s">
        <v>898</v>
      </c>
      <c r="E944" s="5" t="s">
        <v>9</v>
      </c>
    </row>
    <row r="945" spans="1:5" x14ac:dyDescent="0.25">
      <c r="A945" s="5" t="s">
        <v>1049</v>
      </c>
      <c r="B945" s="5" t="s">
        <v>1045</v>
      </c>
      <c r="C945" s="4">
        <v>3500</v>
      </c>
      <c r="D945" s="5" t="s">
        <v>898</v>
      </c>
      <c r="E945" s="5" t="s">
        <v>9</v>
      </c>
    </row>
    <row r="946" spans="1:5" x14ac:dyDescent="0.25">
      <c r="A946" s="5" t="s">
        <v>1050</v>
      </c>
      <c r="B946" s="5" t="s">
        <v>1045</v>
      </c>
      <c r="C946" s="4">
        <v>3500</v>
      </c>
      <c r="D946" s="5" t="s">
        <v>898</v>
      </c>
      <c r="E946" s="5" t="s">
        <v>9</v>
      </c>
    </row>
    <row r="947" spans="1:5" x14ac:dyDescent="0.25">
      <c r="A947" s="5" t="s">
        <v>1051</v>
      </c>
      <c r="B947" s="5" t="s">
        <v>1019</v>
      </c>
      <c r="C947" s="4">
        <v>4200</v>
      </c>
      <c r="D947" s="5" t="s">
        <v>898</v>
      </c>
      <c r="E947" s="5" t="s">
        <v>9</v>
      </c>
    </row>
    <row r="948" spans="1:5" x14ac:dyDescent="0.25">
      <c r="A948" s="5" t="s">
        <v>1052</v>
      </c>
      <c r="B948" s="5" t="s">
        <v>1053</v>
      </c>
      <c r="C948" s="4">
        <v>2200</v>
      </c>
      <c r="D948" s="5" t="s">
        <v>898</v>
      </c>
      <c r="E948" s="5" t="s">
        <v>9</v>
      </c>
    </row>
    <row r="949" spans="1:5" x14ac:dyDescent="0.25">
      <c r="A949" s="5" t="s">
        <v>1054</v>
      </c>
      <c r="B949" s="5" t="s">
        <v>1019</v>
      </c>
      <c r="C949" s="4">
        <v>3200</v>
      </c>
      <c r="D949" s="5" t="s">
        <v>898</v>
      </c>
      <c r="E949" s="5" t="s">
        <v>9</v>
      </c>
    </row>
    <row r="950" spans="1:5" x14ac:dyDescent="0.25">
      <c r="A950" s="5" t="s">
        <v>1882</v>
      </c>
      <c r="B950" s="5" t="s">
        <v>1019</v>
      </c>
      <c r="C950" s="4">
        <v>3900</v>
      </c>
      <c r="D950" s="5" t="s">
        <v>898</v>
      </c>
      <c r="E950" s="5" t="s">
        <v>9</v>
      </c>
    </row>
    <row r="951" spans="1:5" x14ac:dyDescent="0.25">
      <c r="A951" s="5" t="s">
        <v>1883</v>
      </c>
      <c r="B951" s="5" t="s">
        <v>1019</v>
      </c>
      <c r="C951" s="4">
        <v>6200</v>
      </c>
      <c r="D951" s="5" t="s">
        <v>898</v>
      </c>
      <c r="E951" s="5" t="s">
        <v>9</v>
      </c>
    </row>
    <row r="952" spans="1:5" x14ac:dyDescent="0.25">
      <c r="A952" s="5" t="s">
        <v>1881</v>
      </c>
      <c r="B952" s="5" t="s">
        <v>1019</v>
      </c>
      <c r="C952" s="4">
        <v>3500</v>
      </c>
      <c r="D952" s="5" t="s">
        <v>898</v>
      </c>
      <c r="E952" s="5" t="s">
        <v>9</v>
      </c>
    </row>
    <row r="953" spans="1:5" x14ac:dyDescent="0.25">
      <c r="A953" s="5" t="s">
        <v>1884</v>
      </c>
      <c r="B953" s="5" t="s">
        <v>1023</v>
      </c>
      <c r="C953" s="4">
        <v>8100</v>
      </c>
      <c r="D953" s="5" t="s">
        <v>898</v>
      </c>
      <c r="E953" s="5" t="s">
        <v>9</v>
      </c>
    </row>
    <row r="954" spans="1:5" x14ac:dyDescent="0.25">
      <c r="A954" s="5" t="s">
        <v>2065</v>
      </c>
      <c r="B954" s="5" t="s">
        <v>2066</v>
      </c>
      <c r="C954" s="4">
        <v>12700</v>
      </c>
      <c r="D954" s="5" t="s">
        <v>8</v>
      </c>
      <c r="E954" s="5" t="s">
        <v>9</v>
      </c>
    </row>
    <row r="955" spans="1:5" x14ac:dyDescent="0.25">
      <c r="A955" s="5" t="s">
        <v>1055</v>
      </c>
      <c r="B955" s="5" t="s">
        <v>1056</v>
      </c>
      <c r="C955" s="4">
        <v>2100</v>
      </c>
      <c r="D955" s="5" t="s">
        <v>898</v>
      </c>
      <c r="E955" s="5" t="s">
        <v>9</v>
      </c>
    </row>
    <row r="956" spans="1:5" x14ac:dyDescent="0.25">
      <c r="A956" s="5" t="s">
        <v>1057</v>
      </c>
      <c r="B956" s="5" t="s">
        <v>1058</v>
      </c>
      <c r="C956" s="4">
        <v>3450</v>
      </c>
      <c r="D956" s="5" t="s">
        <v>898</v>
      </c>
      <c r="E956" s="5" t="s">
        <v>9</v>
      </c>
    </row>
    <row r="957" spans="1:5" x14ac:dyDescent="0.25">
      <c r="A957" s="5" t="s">
        <v>1059</v>
      </c>
      <c r="B957" s="5" t="s">
        <v>1019</v>
      </c>
      <c r="C957" s="4">
        <v>4150</v>
      </c>
      <c r="D957" s="5" t="s">
        <v>898</v>
      </c>
      <c r="E957" s="5" t="s">
        <v>9</v>
      </c>
    </row>
    <row r="958" spans="1:5" x14ac:dyDescent="0.25">
      <c r="A958" s="5" t="s">
        <v>1060</v>
      </c>
      <c r="B958" s="5" t="s">
        <v>1061</v>
      </c>
      <c r="C958" s="4">
        <v>5300</v>
      </c>
      <c r="D958" s="5" t="s">
        <v>898</v>
      </c>
      <c r="E958" s="5" t="s">
        <v>9</v>
      </c>
    </row>
    <row r="959" spans="1:5" x14ac:dyDescent="0.25">
      <c r="A959" s="5" t="s">
        <v>1062</v>
      </c>
      <c r="B959" s="5" t="s">
        <v>1023</v>
      </c>
      <c r="C959" s="4">
        <v>5900</v>
      </c>
      <c r="D959" s="5" t="s">
        <v>898</v>
      </c>
      <c r="E959" s="5" t="s">
        <v>9</v>
      </c>
    </row>
    <row r="960" spans="1:5" x14ac:dyDescent="0.25">
      <c r="A960" s="5" t="s">
        <v>1063</v>
      </c>
      <c r="B960" s="5" t="s">
        <v>1023</v>
      </c>
      <c r="C960" s="4">
        <v>6900</v>
      </c>
      <c r="D960" s="5" t="s">
        <v>898</v>
      </c>
      <c r="E960" s="5" t="s">
        <v>9</v>
      </c>
    </row>
    <row r="961" spans="1:5" x14ac:dyDescent="0.25">
      <c r="A961" s="5" t="s">
        <v>1064</v>
      </c>
      <c r="B961" s="5" t="s">
        <v>1056</v>
      </c>
      <c r="C961" s="4">
        <v>1750</v>
      </c>
      <c r="D961" s="5" t="s">
        <v>898</v>
      </c>
      <c r="E961" s="5" t="s">
        <v>9</v>
      </c>
    </row>
    <row r="962" spans="1:5" x14ac:dyDescent="0.25">
      <c r="A962" s="5" t="s">
        <v>1065</v>
      </c>
      <c r="B962" s="5" t="s">
        <v>1058</v>
      </c>
      <c r="C962" s="4">
        <v>2550</v>
      </c>
      <c r="D962" s="5" t="s">
        <v>898</v>
      </c>
      <c r="E962" s="5" t="s">
        <v>9</v>
      </c>
    </row>
    <row r="963" spans="1:5" x14ac:dyDescent="0.25">
      <c r="A963" s="5" t="s">
        <v>1066</v>
      </c>
      <c r="B963" s="5" t="s">
        <v>1019</v>
      </c>
      <c r="C963" s="4">
        <v>3025</v>
      </c>
      <c r="D963" s="5" t="s">
        <v>898</v>
      </c>
      <c r="E963" s="5" t="s">
        <v>9</v>
      </c>
    </row>
    <row r="964" spans="1:5" x14ac:dyDescent="0.25">
      <c r="A964" s="5" t="s">
        <v>1067</v>
      </c>
      <c r="B964" s="5" t="s">
        <v>1023</v>
      </c>
      <c r="C964" s="4">
        <v>4650</v>
      </c>
      <c r="D964" s="5" t="s">
        <v>898</v>
      </c>
      <c r="E964" s="5" t="s">
        <v>9</v>
      </c>
    </row>
    <row r="965" spans="1:5" x14ac:dyDescent="0.25">
      <c r="A965" s="5" t="s">
        <v>1068</v>
      </c>
      <c r="B965" s="5" t="s">
        <v>1023</v>
      </c>
      <c r="C965" s="4">
        <v>5625</v>
      </c>
      <c r="D965" s="5" t="s">
        <v>898</v>
      </c>
      <c r="E965" s="5" t="s">
        <v>9</v>
      </c>
    </row>
    <row r="966" spans="1:5" x14ac:dyDescent="0.25">
      <c r="A966" s="3" t="s">
        <v>1070</v>
      </c>
      <c r="B966" s="5" t="s">
        <v>611</v>
      </c>
      <c r="C966" s="4" t="s">
        <v>611</v>
      </c>
      <c r="D966" s="5" t="s">
        <v>611</v>
      </c>
      <c r="E966" s="5" t="s">
        <v>611</v>
      </c>
    </row>
    <row r="967" spans="1:5" x14ac:dyDescent="0.25">
      <c r="A967" s="5" t="s">
        <v>1071</v>
      </c>
      <c r="B967" s="5" t="s">
        <v>137</v>
      </c>
      <c r="C967" s="4">
        <v>100000</v>
      </c>
      <c r="D967" s="5" t="s">
        <v>8</v>
      </c>
      <c r="E967" s="5" t="s">
        <v>9</v>
      </c>
    </row>
    <row r="968" spans="1:5" x14ac:dyDescent="0.25">
      <c r="A968" s="3" t="s">
        <v>1738</v>
      </c>
      <c r="B968" s="5" t="s">
        <v>611</v>
      </c>
      <c r="C968" s="4" t="s">
        <v>611</v>
      </c>
      <c r="D968" s="5" t="s">
        <v>611</v>
      </c>
      <c r="E968" s="5" t="s">
        <v>611</v>
      </c>
    </row>
    <row r="969" spans="1:5" x14ac:dyDescent="0.25">
      <c r="A969" s="5" t="s">
        <v>1739</v>
      </c>
      <c r="B969" s="5" t="s">
        <v>373</v>
      </c>
      <c r="C969" s="4">
        <v>7600</v>
      </c>
      <c r="D969" s="5" t="s">
        <v>8</v>
      </c>
      <c r="E969" s="5" t="s">
        <v>9</v>
      </c>
    </row>
    <row r="970" spans="1:5" x14ac:dyDescent="0.25">
      <c r="A970" s="5" t="s">
        <v>1741</v>
      </c>
      <c r="B970" s="5" t="s">
        <v>373</v>
      </c>
      <c r="C970" s="4">
        <v>7950</v>
      </c>
      <c r="D970" s="5" t="s">
        <v>8</v>
      </c>
      <c r="E970" s="5" t="s">
        <v>9</v>
      </c>
    </row>
    <row r="971" spans="1:5" x14ac:dyDescent="0.25">
      <c r="A971" s="5" t="s">
        <v>1740</v>
      </c>
      <c r="B971" s="5" t="s">
        <v>373</v>
      </c>
      <c r="C971" s="4">
        <v>11000</v>
      </c>
      <c r="D971" s="5" t="s">
        <v>8</v>
      </c>
      <c r="E971" s="5" t="s">
        <v>9</v>
      </c>
    </row>
    <row r="972" spans="1:5" x14ac:dyDescent="0.25">
      <c r="A972" s="5" t="s">
        <v>2037</v>
      </c>
      <c r="B972" s="5" t="s">
        <v>373</v>
      </c>
      <c r="C972" s="4">
        <v>8500</v>
      </c>
      <c r="D972" s="5" t="s">
        <v>8</v>
      </c>
      <c r="E972" s="5" t="s">
        <v>9</v>
      </c>
    </row>
    <row r="973" spans="1:5" x14ac:dyDescent="0.25">
      <c r="A973" s="5" t="s">
        <v>2038</v>
      </c>
      <c r="B973" s="5" t="s">
        <v>373</v>
      </c>
      <c r="C973" s="4">
        <v>11700</v>
      </c>
      <c r="D973" s="5" t="s">
        <v>8</v>
      </c>
      <c r="E973" s="5" t="s">
        <v>9</v>
      </c>
    </row>
    <row r="974" spans="1:5" x14ac:dyDescent="0.25">
      <c r="A974" s="5" t="s">
        <v>2039</v>
      </c>
      <c r="B974" s="5" t="s">
        <v>373</v>
      </c>
      <c r="C974" s="4">
        <v>9400</v>
      </c>
      <c r="D974" s="5" t="s">
        <v>8</v>
      </c>
      <c r="E974" s="5" t="s">
        <v>9</v>
      </c>
    </row>
    <row r="975" spans="1:5" x14ac:dyDescent="0.25">
      <c r="A975" s="5" t="s">
        <v>2040</v>
      </c>
      <c r="B975" s="5" t="s">
        <v>442</v>
      </c>
      <c r="C975" s="4">
        <v>16700</v>
      </c>
      <c r="D975" s="5" t="s">
        <v>8</v>
      </c>
      <c r="E975" s="5" t="s">
        <v>9</v>
      </c>
    </row>
    <row r="976" spans="1:5" x14ac:dyDescent="0.25">
      <c r="A976" s="3" t="s">
        <v>1072</v>
      </c>
      <c r="B976" s="5" t="s">
        <v>611</v>
      </c>
      <c r="C976" s="4" t="s">
        <v>611</v>
      </c>
      <c r="D976" s="5" t="s">
        <v>611</v>
      </c>
      <c r="E976" s="5" t="s">
        <v>611</v>
      </c>
    </row>
    <row r="977" spans="1:5" x14ac:dyDescent="0.25">
      <c r="A977" s="5" t="s">
        <v>1073</v>
      </c>
      <c r="B977" s="5" t="s">
        <v>137</v>
      </c>
      <c r="C977" s="4">
        <v>50000</v>
      </c>
      <c r="D977" s="5" t="s">
        <v>8</v>
      </c>
      <c r="E977" s="5" t="s">
        <v>9</v>
      </c>
    </row>
    <row r="978" spans="1:5" x14ac:dyDescent="0.25">
      <c r="A978" s="5" t="s">
        <v>1074</v>
      </c>
      <c r="B978" s="5" t="s">
        <v>137</v>
      </c>
      <c r="C978" s="4">
        <v>57000</v>
      </c>
      <c r="D978" s="5" t="s">
        <v>8</v>
      </c>
      <c r="E978" s="5" t="s">
        <v>9</v>
      </c>
    </row>
    <row r="979" spans="1:5" x14ac:dyDescent="0.25">
      <c r="A979" s="3" t="s">
        <v>1075</v>
      </c>
      <c r="B979" s="5" t="s">
        <v>611</v>
      </c>
      <c r="C979" s="4" t="s">
        <v>611</v>
      </c>
      <c r="D979" s="5" t="s">
        <v>611</v>
      </c>
      <c r="E979" s="5" t="s">
        <v>611</v>
      </c>
    </row>
    <row r="980" spans="1:5" x14ac:dyDescent="0.25">
      <c r="A980" s="5" t="s">
        <v>1076</v>
      </c>
      <c r="B980" s="5" t="s">
        <v>1077</v>
      </c>
      <c r="C980" s="4">
        <v>4500</v>
      </c>
      <c r="D980" s="5" t="s">
        <v>8</v>
      </c>
      <c r="E980" s="5" t="s">
        <v>9</v>
      </c>
    </row>
    <row r="981" spans="1:5" x14ac:dyDescent="0.25">
      <c r="A981" s="5" t="s">
        <v>1078</v>
      </c>
      <c r="B981" s="5" t="s">
        <v>1077</v>
      </c>
      <c r="C981" s="4">
        <v>4500</v>
      </c>
      <c r="D981" s="5" t="s">
        <v>8</v>
      </c>
      <c r="E981" s="5" t="s">
        <v>9</v>
      </c>
    </row>
    <row r="982" spans="1:5" x14ac:dyDescent="0.25">
      <c r="A982" s="5" t="s">
        <v>1079</v>
      </c>
      <c r="B982" s="5" t="s">
        <v>1080</v>
      </c>
      <c r="C982" s="4">
        <v>2600</v>
      </c>
      <c r="D982" s="5" t="s">
        <v>8</v>
      </c>
      <c r="E982" s="5" t="s">
        <v>9</v>
      </c>
    </row>
    <row r="983" spans="1:5" x14ac:dyDescent="0.25">
      <c r="A983" s="5" t="s">
        <v>1081</v>
      </c>
      <c r="B983" s="5" t="s">
        <v>1080</v>
      </c>
      <c r="C983" s="4">
        <v>2600</v>
      </c>
      <c r="D983" s="5" t="s">
        <v>8</v>
      </c>
      <c r="E983" s="5" t="s">
        <v>9</v>
      </c>
    </row>
    <row r="984" spans="1:5" x14ac:dyDescent="0.25">
      <c r="A984" s="5" t="s">
        <v>1082</v>
      </c>
      <c r="B984" s="5" t="s">
        <v>1083</v>
      </c>
      <c r="C984" s="4">
        <v>3400</v>
      </c>
      <c r="D984" s="5" t="s">
        <v>8</v>
      </c>
      <c r="E984" s="5" t="s">
        <v>9</v>
      </c>
    </row>
    <row r="985" spans="1:5" x14ac:dyDescent="0.25">
      <c r="A985" s="5" t="s">
        <v>1084</v>
      </c>
      <c r="B985" s="5" t="s">
        <v>1083</v>
      </c>
      <c r="C985" s="4">
        <v>3500</v>
      </c>
      <c r="D985" s="5" t="s">
        <v>8</v>
      </c>
      <c r="E985" s="5" t="s">
        <v>9</v>
      </c>
    </row>
    <row r="986" spans="1:5" x14ac:dyDescent="0.25">
      <c r="A986" s="5" t="s">
        <v>1085</v>
      </c>
      <c r="B986" s="5" t="s">
        <v>1083</v>
      </c>
      <c r="C986" s="4">
        <v>3750</v>
      </c>
      <c r="D986" s="5" t="s">
        <v>8</v>
      </c>
      <c r="E986" s="5" t="s">
        <v>9</v>
      </c>
    </row>
    <row r="987" spans="1:5" x14ac:dyDescent="0.25">
      <c r="A987" s="5" t="s">
        <v>1086</v>
      </c>
      <c r="B987" s="5" t="s">
        <v>1077</v>
      </c>
      <c r="C987" s="4">
        <v>13800</v>
      </c>
      <c r="D987" s="5" t="s">
        <v>8</v>
      </c>
      <c r="E987" s="5" t="s">
        <v>9</v>
      </c>
    </row>
    <row r="988" spans="1:5" x14ac:dyDescent="0.25">
      <c r="A988" s="5" t="s">
        <v>1087</v>
      </c>
      <c r="B988" s="5" t="s">
        <v>1077</v>
      </c>
      <c r="C988" s="4">
        <v>12500</v>
      </c>
      <c r="D988" s="5" t="s">
        <v>8</v>
      </c>
      <c r="E988" s="5" t="s">
        <v>9</v>
      </c>
    </row>
    <row r="989" spans="1:5" x14ac:dyDescent="0.25">
      <c r="A989" s="5" t="s">
        <v>1722</v>
      </c>
      <c r="B989" s="5" t="s">
        <v>1077</v>
      </c>
      <c r="C989" s="4">
        <v>4700</v>
      </c>
      <c r="D989" s="5" t="s">
        <v>8</v>
      </c>
      <c r="E989" s="5" t="s">
        <v>9</v>
      </c>
    </row>
    <row r="990" spans="1:5" x14ac:dyDescent="0.25">
      <c r="A990" s="5" t="s">
        <v>1759</v>
      </c>
      <c r="B990" s="5" t="s">
        <v>1077</v>
      </c>
      <c r="C990" s="4">
        <v>6600</v>
      </c>
      <c r="D990" s="5" t="s">
        <v>8</v>
      </c>
      <c r="E990" s="5" t="s">
        <v>9</v>
      </c>
    </row>
    <row r="991" spans="1:5" x14ac:dyDescent="0.25">
      <c r="A991" s="3" t="s">
        <v>1088</v>
      </c>
      <c r="B991" s="5" t="s">
        <v>611</v>
      </c>
      <c r="C991" s="4" t="s">
        <v>611</v>
      </c>
      <c r="D991" s="5" t="s">
        <v>611</v>
      </c>
      <c r="E991" s="5" t="s">
        <v>611</v>
      </c>
    </row>
    <row r="992" spans="1:5" x14ac:dyDescent="0.25">
      <c r="A992" s="5" t="s">
        <v>1089</v>
      </c>
      <c r="B992" s="5" t="s">
        <v>590</v>
      </c>
      <c r="C992" s="4">
        <v>95000</v>
      </c>
      <c r="D992" s="5" t="s">
        <v>8</v>
      </c>
      <c r="E992" s="5" t="s">
        <v>9</v>
      </c>
    </row>
    <row r="993" spans="1:5" x14ac:dyDescent="0.25">
      <c r="A993" s="5" t="s">
        <v>1090</v>
      </c>
      <c r="B993" s="5" t="s">
        <v>590</v>
      </c>
      <c r="C993" s="4">
        <v>105000</v>
      </c>
      <c r="D993" s="5" t="s">
        <v>8</v>
      </c>
      <c r="E993" s="5" t="s">
        <v>9</v>
      </c>
    </row>
    <row r="994" spans="1:5" x14ac:dyDescent="0.25">
      <c r="A994" s="3" t="s">
        <v>1091</v>
      </c>
      <c r="B994" s="5" t="s">
        <v>611</v>
      </c>
      <c r="C994" s="4" t="s">
        <v>611</v>
      </c>
      <c r="D994" s="5" t="s">
        <v>611</v>
      </c>
      <c r="E994" s="5" t="s">
        <v>611</v>
      </c>
    </row>
    <row r="995" spans="1:5" x14ac:dyDescent="0.25">
      <c r="A995" s="5" t="s">
        <v>1092</v>
      </c>
      <c r="B995" s="5" t="s">
        <v>207</v>
      </c>
      <c r="C995" s="4">
        <v>11900</v>
      </c>
      <c r="D995" s="5" t="s">
        <v>186</v>
      </c>
      <c r="E995" s="5" t="s">
        <v>9</v>
      </c>
    </row>
    <row r="996" spans="1:5" x14ac:dyDescent="0.25">
      <c r="A996" s="5" t="s">
        <v>1093</v>
      </c>
      <c r="B996" s="5" t="s">
        <v>494</v>
      </c>
      <c r="C996" s="4">
        <v>23000</v>
      </c>
      <c r="D996" s="5" t="s">
        <v>186</v>
      </c>
      <c r="E996" s="5" t="s">
        <v>9</v>
      </c>
    </row>
    <row r="997" spans="1:5" x14ac:dyDescent="0.25">
      <c r="A997" s="5" t="s">
        <v>1094</v>
      </c>
      <c r="B997" s="5" t="s">
        <v>491</v>
      </c>
      <c r="C997" s="4">
        <v>29600</v>
      </c>
      <c r="D997" s="5" t="s">
        <v>186</v>
      </c>
      <c r="E997" s="5" t="s">
        <v>9</v>
      </c>
    </row>
    <row r="998" spans="1:5" x14ac:dyDescent="0.25">
      <c r="A998" s="5" t="s">
        <v>1095</v>
      </c>
      <c r="B998" s="5" t="s">
        <v>1096</v>
      </c>
      <c r="C998" s="4">
        <v>41500</v>
      </c>
      <c r="D998" s="5" t="s">
        <v>186</v>
      </c>
      <c r="E998" s="5" t="s">
        <v>9</v>
      </c>
    </row>
    <row r="999" spans="1:5" x14ac:dyDescent="0.25">
      <c r="A999" s="5" t="s">
        <v>1097</v>
      </c>
      <c r="B999" s="5" t="s">
        <v>1098</v>
      </c>
      <c r="C999" s="4">
        <v>58900</v>
      </c>
      <c r="D999" s="5" t="s">
        <v>186</v>
      </c>
      <c r="E999" s="5" t="s">
        <v>9</v>
      </c>
    </row>
    <row r="1000" spans="1:5" x14ac:dyDescent="0.25">
      <c r="A1000" s="5" t="s">
        <v>1099</v>
      </c>
      <c r="B1000" s="5" t="s">
        <v>1098</v>
      </c>
      <c r="C1000" s="4">
        <v>66900</v>
      </c>
      <c r="D1000" s="5" t="s">
        <v>186</v>
      </c>
      <c r="E1000" s="5" t="s">
        <v>9</v>
      </c>
    </row>
    <row r="1001" spans="1:5" x14ac:dyDescent="0.25">
      <c r="A1001" s="5" t="s">
        <v>1100</v>
      </c>
      <c r="B1001" s="5" t="s">
        <v>1098</v>
      </c>
      <c r="C1001" s="4">
        <v>96000</v>
      </c>
      <c r="D1001" s="5" t="s">
        <v>186</v>
      </c>
      <c r="E1001" s="5" t="s">
        <v>9</v>
      </c>
    </row>
    <row r="1002" spans="1:5" x14ac:dyDescent="0.25">
      <c r="A1002" s="5" t="s">
        <v>1101</v>
      </c>
      <c r="B1002" s="5" t="s">
        <v>207</v>
      </c>
      <c r="C1002" s="4">
        <v>11000</v>
      </c>
      <c r="D1002" s="5" t="s">
        <v>186</v>
      </c>
      <c r="E1002" s="5" t="s">
        <v>9</v>
      </c>
    </row>
    <row r="1003" spans="1:5" x14ac:dyDescent="0.25">
      <c r="A1003" s="5" t="s">
        <v>1102</v>
      </c>
      <c r="B1003" s="5" t="s">
        <v>500</v>
      </c>
      <c r="C1003" s="4">
        <v>22700</v>
      </c>
      <c r="D1003" s="5" t="s">
        <v>186</v>
      </c>
      <c r="E1003" s="5" t="s">
        <v>9</v>
      </c>
    </row>
    <row r="1004" spans="1:5" x14ac:dyDescent="0.25">
      <c r="A1004" s="5" t="s">
        <v>1103</v>
      </c>
      <c r="B1004" s="5" t="s">
        <v>1104</v>
      </c>
      <c r="C1004" s="4">
        <v>9000</v>
      </c>
      <c r="D1004" s="5" t="s">
        <v>186</v>
      </c>
      <c r="E1004" s="5" t="s">
        <v>9</v>
      </c>
    </row>
    <row r="1005" spans="1:5" x14ac:dyDescent="0.25">
      <c r="A1005" s="5" t="s">
        <v>1105</v>
      </c>
      <c r="B1005" s="5" t="s">
        <v>966</v>
      </c>
      <c r="C1005" s="4">
        <v>18800</v>
      </c>
      <c r="D1005" s="5" t="s">
        <v>186</v>
      </c>
      <c r="E1005" s="5" t="s">
        <v>9</v>
      </c>
    </row>
    <row r="1006" spans="1:5" x14ac:dyDescent="0.25">
      <c r="A1006" s="5" t="s">
        <v>1106</v>
      </c>
      <c r="B1006" s="5" t="s">
        <v>207</v>
      </c>
      <c r="C1006" s="4">
        <v>11600</v>
      </c>
      <c r="D1006" s="5" t="s">
        <v>186</v>
      </c>
      <c r="E1006" s="5" t="s">
        <v>9</v>
      </c>
    </row>
    <row r="1007" spans="1:5" x14ac:dyDescent="0.25">
      <c r="A1007" s="5" t="s">
        <v>1107</v>
      </c>
      <c r="B1007" s="5" t="s">
        <v>490</v>
      </c>
      <c r="C1007" s="4">
        <v>19000</v>
      </c>
      <c r="D1007" s="5" t="s">
        <v>186</v>
      </c>
      <c r="E1007" s="5" t="s">
        <v>9</v>
      </c>
    </row>
    <row r="1008" spans="1:5" x14ac:dyDescent="0.25">
      <c r="A1008" s="5" t="s">
        <v>1108</v>
      </c>
      <c r="B1008" s="5" t="s">
        <v>500</v>
      </c>
      <c r="C1008" s="4">
        <v>38000</v>
      </c>
      <c r="D1008" s="5" t="s">
        <v>186</v>
      </c>
      <c r="E1008" s="5" t="s">
        <v>9</v>
      </c>
    </row>
    <row r="1009" spans="1:5" x14ac:dyDescent="0.25">
      <c r="A1009" s="3" t="s">
        <v>1110</v>
      </c>
      <c r="B1009" s="5" t="s">
        <v>611</v>
      </c>
      <c r="C1009" s="4" t="s">
        <v>611</v>
      </c>
      <c r="D1009" s="5" t="s">
        <v>611</v>
      </c>
      <c r="E1009" s="5" t="s">
        <v>611</v>
      </c>
    </row>
    <row r="1010" spans="1:5" x14ac:dyDescent="0.25">
      <c r="A1010" s="5" t="s">
        <v>1111</v>
      </c>
      <c r="B1010" s="5" t="s">
        <v>1112</v>
      </c>
      <c r="C1010" s="4">
        <v>15500</v>
      </c>
      <c r="D1010" s="5" t="s">
        <v>1113</v>
      </c>
      <c r="E1010" s="5" t="s">
        <v>9</v>
      </c>
    </row>
    <row r="1011" spans="1:5" x14ac:dyDescent="0.25">
      <c r="A1011" s="5" t="s">
        <v>1114</v>
      </c>
      <c r="B1011" s="5" t="s">
        <v>1115</v>
      </c>
      <c r="C1011" s="4">
        <v>23000</v>
      </c>
      <c r="D1011" s="5" t="s">
        <v>1113</v>
      </c>
      <c r="E1011" s="5" t="s">
        <v>9</v>
      </c>
    </row>
    <row r="1012" spans="1:5" x14ac:dyDescent="0.25">
      <c r="A1012" s="5" t="s">
        <v>1116</v>
      </c>
      <c r="B1012" s="5" t="s">
        <v>1112</v>
      </c>
      <c r="C1012" s="4">
        <v>14000</v>
      </c>
      <c r="D1012" s="5" t="s">
        <v>1113</v>
      </c>
      <c r="E1012" s="5" t="s">
        <v>9</v>
      </c>
    </row>
    <row r="1013" spans="1:5" x14ac:dyDescent="0.25">
      <c r="A1013" s="5" t="s">
        <v>1117</v>
      </c>
      <c r="B1013" s="5" t="s">
        <v>1115</v>
      </c>
      <c r="C1013" s="4">
        <v>20500</v>
      </c>
      <c r="D1013" s="5" t="s">
        <v>1113</v>
      </c>
      <c r="E1013" s="5" t="s">
        <v>9</v>
      </c>
    </row>
    <row r="1014" spans="1:5" x14ac:dyDescent="0.25">
      <c r="A1014" s="5" t="s">
        <v>1118</v>
      </c>
      <c r="B1014" s="5" t="s">
        <v>1119</v>
      </c>
      <c r="C1014" s="4">
        <v>45000</v>
      </c>
      <c r="D1014" s="5" t="s">
        <v>1113</v>
      </c>
      <c r="E1014" s="5" t="s">
        <v>9</v>
      </c>
    </row>
    <row r="1015" spans="1:5" x14ac:dyDescent="0.25">
      <c r="A1015" s="5" t="s">
        <v>1120</v>
      </c>
      <c r="B1015" s="5" t="s">
        <v>1115</v>
      </c>
      <c r="C1015" s="4">
        <v>22000</v>
      </c>
      <c r="D1015" s="5" t="s">
        <v>1113</v>
      </c>
      <c r="E1015" s="5" t="s">
        <v>9</v>
      </c>
    </row>
    <row r="1016" spans="1:5" x14ac:dyDescent="0.25">
      <c r="A1016" s="5" t="s">
        <v>1121</v>
      </c>
      <c r="B1016" s="5" t="s">
        <v>1119</v>
      </c>
      <c r="C1016" s="4">
        <v>49500</v>
      </c>
      <c r="D1016" s="5" t="s">
        <v>1113</v>
      </c>
      <c r="E1016" s="5" t="s">
        <v>9</v>
      </c>
    </row>
    <row r="1017" spans="1:5" x14ac:dyDescent="0.25">
      <c r="A1017" s="3" t="s">
        <v>1122</v>
      </c>
      <c r="B1017" s="5" t="s">
        <v>611</v>
      </c>
      <c r="C1017" s="4" t="s">
        <v>611</v>
      </c>
      <c r="D1017" s="5" t="s">
        <v>611</v>
      </c>
      <c r="E1017" s="5" t="s">
        <v>611</v>
      </c>
    </row>
    <row r="1018" spans="1:5" x14ac:dyDescent="0.25">
      <c r="A1018" s="5" t="s">
        <v>1123</v>
      </c>
      <c r="B1018" s="5" t="s">
        <v>1124</v>
      </c>
      <c r="C1018" s="4">
        <v>6000</v>
      </c>
      <c r="D1018" s="5" t="s">
        <v>263</v>
      </c>
      <c r="E1018" s="5" t="s">
        <v>9</v>
      </c>
    </row>
    <row r="1019" spans="1:5" x14ac:dyDescent="0.25">
      <c r="A1019" s="5" t="s">
        <v>1125</v>
      </c>
      <c r="B1019" s="5" t="s">
        <v>1126</v>
      </c>
      <c r="C1019" s="4">
        <v>2550</v>
      </c>
      <c r="D1019" s="5" t="s">
        <v>263</v>
      </c>
      <c r="E1019" s="5" t="s">
        <v>9</v>
      </c>
    </row>
    <row r="1020" spans="1:5" x14ac:dyDescent="0.25">
      <c r="A1020" s="5" t="s">
        <v>1127</v>
      </c>
      <c r="B1020" s="5" t="s">
        <v>1126</v>
      </c>
      <c r="C1020" s="4">
        <v>2750</v>
      </c>
      <c r="D1020" s="5" t="s">
        <v>263</v>
      </c>
      <c r="E1020" s="5" t="s">
        <v>9</v>
      </c>
    </row>
    <row r="1021" spans="1:5" x14ac:dyDescent="0.25">
      <c r="A1021" s="3" t="s">
        <v>1128</v>
      </c>
      <c r="B1021" s="5" t="s">
        <v>611</v>
      </c>
      <c r="C1021" s="4" t="s">
        <v>611</v>
      </c>
      <c r="D1021" s="5" t="s">
        <v>611</v>
      </c>
      <c r="E1021" s="5" t="s">
        <v>611</v>
      </c>
    </row>
    <row r="1022" spans="1:5" x14ac:dyDescent="0.25">
      <c r="A1022" s="5" t="s">
        <v>1129</v>
      </c>
      <c r="B1022" s="5" t="s">
        <v>1130</v>
      </c>
      <c r="C1022" s="4">
        <v>42000</v>
      </c>
      <c r="D1022" s="5" t="s">
        <v>898</v>
      </c>
      <c r="E1022" s="5" t="s">
        <v>9</v>
      </c>
    </row>
    <row r="1023" spans="1:5" x14ac:dyDescent="0.25">
      <c r="A1023" s="5" t="s">
        <v>1131</v>
      </c>
      <c r="B1023" s="5" t="s">
        <v>1132</v>
      </c>
      <c r="C1023" s="4">
        <v>24500</v>
      </c>
      <c r="D1023" s="5" t="s">
        <v>898</v>
      </c>
      <c r="E1023" s="5" t="s">
        <v>9</v>
      </c>
    </row>
    <row r="1024" spans="1:5" x14ac:dyDescent="0.25">
      <c r="A1024" s="5" t="s">
        <v>1133</v>
      </c>
      <c r="B1024" s="5" t="s">
        <v>1134</v>
      </c>
      <c r="C1024" s="4">
        <v>27800</v>
      </c>
      <c r="D1024" s="5" t="s">
        <v>898</v>
      </c>
      <c r="E1024" s="5" t="s">
        <v>9</v>
      </c>
    </row>
    <row r="1025" spans="1:5" x14ac:dyDescent="0.25">
      <c r="A1025" s="5" t="s">
        <v>1135</v>
      </c>
      <c r="B1025" s="5" t="s">
        <v>1134</v>
      </c>
      <c r="C1025" s="4">
        <v>28700</v>
      </c>
      <c r="D1025" s="5" t="s">
        <v>898</v>
      </c>
      <c r="E1025" s="5" t="s">
        <v>9</v>
      </c>
    </row>
    <row r="1026" spans="1:5" x14ac:dyDescent="0.25">
      <c r="A1026" s="5" t="s">
        <v>1136</v>
      </c>
      <c r="B1026" s="5" t="s">
        <v>1132</v>
      </c>
      <c r="C1026" s="4">
        <v>28000</v>
      </c>
      <c r="D1026" s="5" t="s">
        <v>898</v>
      </c>
      <c r="E1026" s="5" t="s">
        <v>9</v>
      </c>
    </row>
    <row r="1027" spans="1:5" x14ac:dyDescent="0.25">
      <c r="A1027" s="5" t="s">
        <v>1137</v>
      </c>
      <c r="B1027" s="5" t="s">
        <v>1134</v>
      </c>
      <c r="C1027" s="4">
        <v>15200</v>
      </c>
      <c r="D1027" s="5" t="s">
        <v>898</v>
      </c>
      <c r="E1027" s="5" t="s">
        <v>9</v>
      </c>
    </row>
    <row r="1028" spans="1:5" x14ac:dyDescent="0.25">
      <c r="A1028" s="5" t="s">
        <v>1138</v>
      </c>
      <c r="B1028" s="5" t="s">
        <v>1134</v>
      </c>
      <c r="C1028" s="4">
        <v>16200</v>
      </c>
      <c r="D1028" s="5" t="s">
        <v>898</v>
      </c>
      <c r="E1028" s="5" t="s">
        <v>9</v>
      </c>
    </row>
    <row r="1029" spans="1:5" x14ac:dyDescent="0.25">
      <c r="A1029" s="5" t="s">
        <v>1139</v>
      </c>
      <c r="B1029" s="5" t="s">
        <v>1134</v>
      </c>
      <c r="C1029" s="4">
        <v>17600</v>
      </c>
      <c r="D1029" s="5" t="s">
        <v>898</v>
      </c>
      <c r="E1029" s="5" t="s">
        <v>9</v>
      </c>
    </row>
    <row r="1030" spans="1:5" x14ac:dyDescent="0.25">
      <c r="A1030" s="5" t="s">
        <v>1140</v>
      </c>
      <c r="B1030" s="5" t="s">
        <v>1141</v>
      </c>
      <c r="C1030" s="4">
        <v>36000</v>
      </c>
      <c r="D1030" s="5" t="s">
        <v>898</v>
      </c>
      <c r="E1030" s="5" t="s">
        <v>9</v>
      </c>
    </row>
    <row r="1031" spans="1:5" x14ac:dyDescent="0.25">
      <c r="A1031" s="5" t="s">
        <v>1142</v>
      </c>
      <c r="B1031" s="5" t="s">
        <v>1141</v>
      </c>
      <c r="C1031" s="4">
        <v>33000</v>
      </c>
      <c r="D1031" s="5" t="s">
        <v>898</v>
      </c>
      <c r="E1031" s="5" t="s">
        <v>9</v>
      </c>
    </row>
    <row r="1032" spans="1:5" x14ac:dyDescent="0.25">
      <c r="A1032" s="5" t="s">
        <v>1143</v>
      </c>
      <c r="B1032" s="5" t="s">
        <v>1134</v>
      </c>
      <c r="C1032" s="4">
        <v>18100</v>
      </c>
      <c r="D1032" s="5" t="s">
        <v>898</v>
      </c>
      <c r="E1032" s="5" t="s">
        <v>9</v>
      </c>
    </row>
    <row r="1033" spans="1:5" x14ac:dyDescent="0.25">
      <c r="A1033" s="5" t="s">
        <v>1144</v>
      </c>
      <c r="B1033" s="5" t="s">
        <v>1130</v>
      </c>
      <c r="C1033" s="4">
        <v>40000</v>
      </c>
      <c r="D1033" s="5" t="s">
        <v>898</v>
      </c>
      <c r="E1033" s="5" t="s">
        <v>9</v>
      </c>
    </row>
    <row r="1034" spans="1:5" x14ac:dyDescent="0.25">
      <c r="A1034" s="3" t="s">
        <v>1148</v>
      </c>
      <c r="B1034" s="5" t="s">
        <v>611</v>
      </c>
      <c r="C1034" s="4" t="s">
        <v>611</v>
      </c>
      <c r="D1034" s="5" t="s">
        <v>611</v>
      </c>
      <c r="E1034" s="5" t="s">
        <v>611</v>
      </c>
    </row>
    <row r="1035" spans="1:5" x14ac:dyDescent="0.25">
      <c r="A1035" s="3" t="s">
        <v>1885</v>
      </c>
      <c r="B1035" s="5" t="s">
        <v>611</v>
      </c>
      <c r="C1035" s="4" t="s">
        <v>611</v>
      </c>
      <c r="D1035" s="5" t="s">
        <v>611</v>
      </c>
      <c r="E1035" s="5" t="s">
        <v>611</v>
      </c>
    </row>
    <row r="1036" spans="1:5" x14ac:dyDescent="0.25">
      <c r="A1036" s="5" t="s">
        <v>1886</v>
      </c>
      <c r="B1036" s="5" t="s">
        <v>1149</v>
      </c>
      <c r="C1036" s="4">
        <v>9240</v>
      </c>
      <c r="D1036" s="5" t="s">
        <v>212</v>
      </c>
      <c r="E1036" s="5" t="s">
        <v>9</v>
      </c>
    </row>
    <row r="1037" spans="1:5" x14ac:dyDescent="0.25">
      <c r="A1037" s="5" t="s">
        <v>1887</v>
      </c>
      <c r="B1037" s="5" t="s">
        <v>1150</v>
      </c>
      <c r="C1037" s="4">
        <v>28200</v>
      </c>
      <c r="D1037" s="5" t="s">
        <v>212</v>
      </c>
      <c r="E1037" s="5" t="s">
        <v>9</v>
      </c>
    </row>
    <row r="1038" spans="1:5" x14ac:dyDescent="0.25">
      <c r="A1038" s="5" t="s">
        <v>1888</v>
      </c>
      <c r="B1038" s="5" t="s">
        <v>1150</v>
      </c>
      <c r="C1038" s="4">
        <v>28800</v>
      </c>
      <c r="D1038" s="5" t="s">
        <v>212</v>
      </c>
      <c r="E1038" s="5" t="s">
        <v>9</v>
      </c>
    </row>
    <row r="1039" spans="1:5" x14ac:dyDescent="0.25">
      <c r="A1039" s="5" t="s">
        <v>1889</v>
      </c>
      <c r="B1039" s="5" t="s">
        <v>1150</v>
      </c>
      <c r="C1039" s="4">
        <v>28200</v>
      </c>
      <c r="D1039" s="5" t="s">
        <v>212</v>
      </c>
      <c r="E1039" s="5" t="s">
        <v>9</v>
      </c>
    </row>
    <row r="1040" spans="1:5" x14ac:dyDescent="0.25">
      <c r="A1040" s="5" t="s">
        <v>1890</v>
      </c>
      <c r="B1040" s="5" t="s">
        <v>1150</v>
      </c>
      <c r="C1040" s="4">
        <v>18000</v>
      </c>
      <c r="D1040" s="5" t="s">
        <v>212</v>
      </c>
      <c r="E1040" s="5" t="s">
        <v>9</v>
      </c>
    </row>
    <row r="1041" spans="1:5" x14ac:dyDescent="0.25">
      <c r="A1041" s="5" t="s">
        <v>1891</v>
      </c>
      <c r="B1041" s="5" t="s">
        <v>1150</v>
      </c>
      <c r="C1041" s="4">
        <v>28200</v>
      </c>
      <c r="D1041" s="5" t="s">
        <v>212</v>
      </c>
      <c r="E1041" s="5" t="s">
        <v>9</v>
      </c>
    </row>
    <row r="1042" spans="1:5" x14ac:dyDescent="0.25">
      <c r="A1042" s="5" t="s">
        <v>1892</v>
      </c>
      <c r="B1042" s="5" t="s">
        <v>1150</v>
      </c>
      <c r="C1042" s="4">
        <v>45600</v>
      </c>
      <c r="D1042" s="5" t="s">
        <v>212</v>
      </c>
      <c r="E1042" s="5" t="s">
        <v>9</v>
      </c>
    </row>
    <row r="1043" spans="1:5" x14ac:dyDescent="0.25">
      <c r="A1043" s="5" t="s">
        <v>1893</v>
      </c>
      <c r="B1043" s="5" t="s">
        <v>1150</v>
      </c>
      <c r="C1043" s="4">
        <v>31200</v>
      </c>
      <c r="D1043" s="5" t="s">
        <v>212</v>
      </c>
      <c r="E1043" s="5" t="s">
        <v>9</v>
      </c>
    </row>
    <row r="1044" spans="1:5" x14ac:dyDescent="0.25">
      <c r="A1044" s="5" t="s">
        <v>1894</v>
      </c>
      <c r="B1044" s="5" t="s">
        <v>1150</v>
      </c>
      <c r="C1044" s="4">
        <v>15300</v>
      </c>
      <c r="D1044" s="5" t="s">
        <v>212</v>
      </c>
      <c r="E1044" s="5" t="s">
        <v>9</v>
      </c>
    </row>
    <row r="1045" spans="1:5" x14ac:dyDescent="0.25">
      <c r="A1045" s="5" t="s">
        <v>1895</v>
      </c>
      <c r="B1045" s="5" t="s">
        <v>1150</v>
      </c>
      <c r="C1045" s="4">
        <v>52800</v>
      </c>
      <c r="D1045" s="5" t="s">
        <v>212</v>
      </c>
      <c r="E1045" s="5" t="s">
        <v>9</v>
      </c>
    </row>
    <row r="1046" spans="1:5" x14ac:dyDescent="0.25">
      <c r="A1046" s="5" t="s">
        <v>1896</v>
      </c>
      <c r="B1046" s="5" t="s">
        <v>1150</v>
      </c>
      <c r="C1046" s="4">
        <v>30000</v>
      </c>
      <c r="D1046" s="5" t="s">
        <v>212</v>
      </c>
      <c r="E1046" s="5" t="s">
        <v>9</v>
      </c>
    </row>
    <row r="1047" spans="1:5" x14ac:dyDescent="0.25">
      <c r="A1047" s="5" t="s">
        <v>1897</v>
      </c>
      <c r="B1047" s="5" t="s">
        <v>1150</v>
      </c>
      <c r="C1047" s="4">
        <v>28800</v>
      </c>
      <c r="D1047" s="5" t="s">
        <v>212</v>
      </c>
      <c r="E1047" s="5" t="s">
        <v>9</v>
      </c>
    </row>
    <row r="1048" spans="1:5" x14ac:dyDescent="0.25">
      <c r="A1048" s="5" t="s">
        <v>1898</v>
      </c>
      <c r="B1048" s="5" t="s">
        <v>1151</v>
      </c>
      <c r="C1048" s="4">
        <v>76800</v>
      </c>
      <c r="D1048" s="5" t="s">
        <v>212</v>
      </c>
      <c r="E1048" s="5" t="s">
        <v>9</v>
      </c>
    </row>
    <row r="1049" spans="1:5" x14ac:dyDescent="0.25">
      <c r="A1049" s="5" t="s">
        <v>1899</v>
      </c>
      <c r="B1049" s="5" t="s">
        <v>1150</v>
      </c>
      <c r="C1049" s="4">
        <v>7800</v>
      </c>
      <c r="D1049" s="5" t="s">
        <v>212</v>
      </c>
      <c r="E1049" s="5" t="s">
        <v>9</v>
      </c>
    </row>
    <row r="1050" spans="1:5" x14ac:dyDescent="0.25">
      <c r="A1050" s="5" t="s">
        <v>1900</v>
      </c>
      <c r="B1050" s="5" t="s">
        <v>1150</v>
      </c>
      <c r="C1050" s="4">
        <v>6900</v>
      </c>
      <c r="D1050" s="5" t="s">
        <v>212</v>
      </c>
      <c r="E1050" s="5" t="s">
        <v>9</v>
      </c>
    </row>
    <row r="1051" spans="1:5" x14ac:dyDescent="0.25">
      <c r="A1051" s="5" t="s">
        <v>1901</v>
      </c>
      <c r="B1051" s="5" t="s">
        <v>1150</v>
      </c>
      <c r="C1051" s="4">
        <v>7020</v>
      </c>
      <c r="D1051" s="5" t="s">
        <v>212</v>
      </c>
      <c r="E1051" s="5" t="s">
        <v>9</v>
      </c>
    </row>
    <row r="1052" spans="1:5" x14ac:dyDescent="0.25">
      <c r="A1052" s="5" t="s">
        <v>1902</v>
      </c>
      <c r="B1052" s="5" t="s">
        <v>1150</v>
      </c>
      <c r="C1052" s="4">
        <v>7020</v>
      </c>
      <c r="D1052" s="5" t="s">
        <v>212</v>
      </c>
      <c r="E1052" s="5" t="s">
        <v>9</v>
      </c>
    </row>
    <row r="1053" spans="1:5" x14ac:dyDescent="0.25">
      <c r="A1053" s="5" t="s">
        <v>1903</v>
      </c>
      <c r="B1053" s="5" t="s">
        <v>1152</v>
      </c>
      <c r="C1053" s="4">
        <v>15800</v>
      </c>
      <c r="D1053" s="5" t="s">
        <v>186</v>
      </c>
      <c r="E1053" s="5" t="s">
        <v>9</v>
      </c>
    </row>
    <row r="1054" spans="1:5" x14ac:dyDescent="0.25">
      <c r="A1054" s="5" t="s">
        <v>1904</v>
      </c>
      <c r="B1054" s="5" t="s">
        <v>1150</v>
      </c>
      <c r="C1054" s="4">
        <v>6900</v>
      </c>
      <c r="D1054" s="5" t="s">
        <v>212</v>
      </c>
      <c r="E1054" s="5" t="s">
        <v>9</v>
      </c>
    </row>
    <row r="1055" spans="1:5" x14ac:dyDescent="0.25">
      <c r="A1055" s="5" t="s">
        <v>1905</v>
      </c>
      <c r="B1055" s="5" t="s">
        <v>1150</v>
      </c>
      <c r="C1055" s="4">
        <v>11700</v>
      </c>
      <c r="D1055" s="5" t="s">
        <v>212</v>
      </c>
      <c r="E1055" s="5" t="s">
        <v>9</v>
      </c>
    </row>
    <row r="1056" spans="1:5" x14ac:dyDescent="0.25">
      <c r="A1056" s="5" t="s">
        <v>1906</v>
      </c>
      <c r="B1056" s="5" t="s">
        <v>1150</v>
      </c>
      <c r="C1056" s="4">
        <v>17400</v>
      </c>
      <c r="D1056" s="5" t="s">
        <v>212</v>
      </c>
      <c r="E1056" s="5" t="s">
        <v>9</v>
      </c>
    </row>
    <row r="1057" spans="1:5" x14ac:dyDescent="0.25">
      <c r="A1057" s="5" t="s">
        <v>1907</v>
      </c>
      <c r="B1057" s="5" t="s">
        <v>1150</v>
      </c>
      <c r="C1057" s="4">
        <v>9600</v>
      </c>
      <c r="D1057" s="5" t="s">
        <v>212</v>
      </c>
      <c r="E1057" s="5" t="s">
        <v>9</v>
      </c>
    </row>
    <row r="1058" spans="1:5" x14ac:dyDescent="0.25">
      <c r="A1058" s="5" t="s">
        <v>1908</v>
      </c>
      <c r="B1058" s="5" t="s">
        <v>1150</v>
      </c>
      <c r="C1058" s="4">
        <v>7500</v>
      </c>
      <c r="D1058" s="5" t="s">
        <v>212</v>
      </c>
      <c r="E1058" s="5" t="s">
        <v>9</v>
      </c>
    </row>
    <row r="1059" spans="1:5" x14ac:dyDescent="0.25">
      <c r="A1059" s="5" t="s">
        <v>1909</v>
      </c>
      <c r="B1059" s="5" t="s">
        <v>1150</v>
      </c>
      <c r="C1059" s="4">
        <v>6000</v>
      </c>
      <c r="D1059" s="5" t="s">
        <v>212</v>
      </c>
      <c r="E1059" s="5" t="s">
        <v>9</v>
      </c>
    </row>
    <row r="1060" spans="1:5" x14ac:dyDescent="0.25">
      <c r="A1060" s="5" t="s">
        <v>1910</v>
      </c>
      <c r="B1060" s="5" t="s">
        <v>1150</v>
      </c>
      <c r="C1060" s="4">
        <v>6000</v>
      </c>
      <c r="D1060" s="5" t="s">
        <v>212</v>
      </c>
      <c r="E1060" s="5" t="s">
        <v>9</v>
      </c>
    </row>
    <row r="1061" spans="1:5" x14ac:dyDescent="0.25">
      <c r="A1061" s="5" t="s">
        <v>1911</v>
      </c>
      <c r="B1061" s="5" t="s">
        <v>1150</v>
      </c>
      <c r="C1061" s="4">
        <v>6000</v>
      </c>
      <c r="D1061" s="5" t="s">
        <v>212</v>
      </c>
      <c r="E1061" s="5" t="s">
        <v>9</v>
      </c>
    </row>
    <row r="1062" spans="1:5" x14ac:dyDescent="0.25">
      <c r="A1062" s="5" t="s">
        <v>1912</v>
      </c>
      <c r="B1062" s="5" t="s">
        <v>1150</v>
      </c>
      <c r="C1062" s="4">
        <v>42000</v>
      </c>
      <c r="D1062" s="5" t="s">
        <v>212</v>
      </c>
      <c r="E1062" s="5" t="s">
        <v>9</v>
      </c>
    </row>
    <row r="1063" spans="1:5" x14ac:dyDescent="0.25">
      <c r="A1063" s="5" t="s">
        <v>1913</v>
      </c>
      <c r="B1063" s="5" t="s">
        <v>1150</v>
      </c>
      <c r="C1063" s="4">
        <v>42000</v>
      </c>
      <c r="D1063" s="5" t="s">
        <v>212</v>
      </c>
      <c r="E1063" s="5" t="s">
        <v>9</v>
      </c>
    </row>
    <row r="1064" spans="1:5" x14ac:dyDescent="0.25">
      <c r="A1064" s="5" t="s">
        <v>1914</v>
      </c>
      <c r="B1064" s="5" t="s">
        <v>1150</v>
      </c>
      <c r="C1064" s="4">
        <v>42600</v>
      </c>
      <c r="D1064" s="5" t="s">
        <v>212</v>
      </c>
      <c r="E1064" s="5" t="s">
        <v>9</v>
      </c>
    </row>
    <row r="1065" spans="1:5" x14ac:dyDescent="0.25">
      <c r="A1065" s="5" t="s">
        <v>1915</v>
      </c>
      <c r="B1065" s="5" t="s">
        <v>1150</v>
      </c>
      <c r="C1065" s="4">
        <v>5100</v>
      </c>
      <c r="D1065" s="5" t="s">
        <v>212</v>
      </c>
      <c r="E1065" s="5" t="s">
        <v>9</v>
      </c>
    </row>
    <row r="1066" spans="1:5" x14ac:dyDescent="0.25">
      <c r="A1066" s="5" t="s">
        <v>1916</v>
      </c>
      <c r="B1066" s="5" t="s">
        <v>1150</v>
      </c>
      <c r="C1066" s="4">
        <v>9300</v>
      </c>
      <c r="D1066" s="5" t="s">
        <v>212</v>
      </c>
      <c r="E1066" s="5" t="s">
        <v>9</v>
      </c>
    </row>
    <row r="1067" spans="1:5" x14ac:dyDescent="0.25">
      <c r="A1067" s="5" t="s">
        <v>1917</v>
      </c>
      <c r="B1067" s="5" t="s">
        <v>1150</v>
      </c>
      <c r="C1067" s="4">
        <v>7200</v>
      </c>
      <c r="D1067" s="5" t="s">
        <v>212</v>
      </c>
      <c r="E1067" s="5" t="s">
        <v>9</v>
      </c>
    </row>
    <row r="1068" spans="1:5" x14ac:dyDescent="0.25">
      <c r="A1068" s="5" t="s">
        <v>1918</v>
      </c>
      <c r="B1068" s="5" t="s">
        <v>1150</v>
      </c>
      <c r="C1068" s="4">
        <v>7200</v>
      </c>
      <c r="D1068" s="5" t="s">
        <v>212</v>
      </c>
      <c r="E1068" s="5" t="s">
        <v>9</v>
      </c>
    </row>
    <row r="1069" spans="1:5" x14ac:dyDescent="0.25">
      <c r="A1069" s="5" t="s">
        <v>1919</v>
      </c>
      <c r="B1069" s="5" t="s">
        <v>1150</v>
      </c>
      <c r="C1069" s="4">
        <v>12600</v>
      </c>
      <c r="D1069" s="5" t="s">
        <v>212</v>
      </c>
      <c r="E1069" s="5" t="s">
        <v>9</v>
      </c>
    </row>
    <row r="1070" spans="1:5" x14ac:dyDescent="0.25">
      <c r="A1070" s="5" t="s">
        <v>1920</v>
      </c>
      <c r="B1070" s="5" t="s">
        <v>1150</v>
      </c>
      <c r="C1070" s="4">
        <v>13200</v>
      </c>
      <c r="D1070" s="5" t="s">
        <v>212</v>
      </c>
      <c r="E1070" s="5" t="s">
        <v>9</v>
      </c>
    </row>
    <row r="1071" spans="1:5" x14ac:dyDescent="0.25">
      <c r="A1071" s="5" t="s">
        <v>1921</v>
      </c>
      <c r="B1071" s="5" t="s">
        <v>1150</v>
      </c>
      <c r="C1071" s="4">
        <v>6600</v>
      </c>
      <c r="D1071" s="5" t="s">
        <v>212</v>
      </c>
      <c r="E1071" s="5" t="s">
        <v>9</v>
      </c>
    </row>
    <row r="1072" spans="1:5" x14ac:dyDescent="0.25">
      <c r="A1072" s="5" t="s">
        <v>2020</v>
      </c>
      <c r="B1072" s="5" t="s">
        <v>1150</v>
      </c>
      <c r="C1072" s="4">
        <v>42600</v>
      </c>
      <c r="D1072" s="5" t="s">
        <v>212</v>
      </c>
      <c r="E1072" s="5" t="s">
        <v>9</v>
      </c>
    </row>
    <row r="1073" spans="1:5" x14ac:dyDescent="0.25">
      <c r="A1073" s="5" t="s">
        <v>2041</v>
      </c>
      <c r="B1073" s="5" t="s">
        <v>2042</v>
      </c>
      <c r="C1073" s="4">
        <v>42000</v>
      </c>
      <c r="D1073" s="5" t="s">
        <v>374</v>
      </c>
      <c r="E1073" s="5" t="s">
        <v>9</v>
      </c>
    </row>
    <row r="1074" spans="1:5" x14ac:dyDescent="0.25">
      <c r="A1074" s="5" t="s">
        <v>2086</v>
      </c>
      <c r="B1074" s="5" t="s">
        <v>1150</v>
      </c>
      <c r="C1074" s="4">
        <v>13200</v>
      </c>
      <c r="D1074" s="5" t="s">
        <v>212</v>
      </c>
      <c r="E1074" s="5" t="s">
        <v>9</v>
      </c>
    </row>
    <row r="1075" spans="1:5" x14ac:dyDescent="0.25">
      <c r="A1075" s="3" t="s">
        <v>1153</v>
      </c>
      <c r="B1075" s="5" t="s">
        <v>611</v>
      </c>
      <c r="C1075" s="4" t="s">
        <v>611</v>
      </c>
      <c r="D1075" s="5" t="s">
        <v>611</v>
      </c>
      <c r="E1075" s="5" t="s">
        <v>611</v>
      </c>
    </row>
    <row r="1076" spans="1:5" x14ac:dyDescent="0.25">
      <c r="A1076" s="5" t="s">
        <v>1154</v>
      </c>
      <c r="B1076" s="5" t="s">
        <v>780</v>
      </c>
      <c r="C1076" s="4">
        <v>33000</v>
      </c>
      <c r="D1076" s="5" t="s">
        <v>186</v>
      </c>
      <c r="E1076" s="5" t="s">
        <v>9</v>
      </c>
    </row>
    <row r="1077" spans="1:5" x14ac:dyDescent="0.25">
      <c r="A1077" s="3" t="s">
        <v>1155</v>
      </c>
      <c r="B1077" s="5" t="s">
        <v>611</v>
      </c>
      <c r="C1077" s="4" t="s">
        <v>611</v>
      </c>
      <c r="D1077" s="5" t="s">
        <v>611</v>
      </c>
      <c r="E1077" s="5" t="s">
        <v>611</v>
      </c>
    </row>
    <row r="1078" spans="1:5" x14ac:dyDescent="0.25">
      <c r="A1078" s="5" t="s">
        <v>1156</v>
      </c>
      <c r="B1078" s="5" t="s">
        <v>791</v>
      </c>
      <c r="C1078" s="4">
        <v>17000</v>
      </c>
      <c r="D1078" s="5" t="s">
        <v>186</v>
      </c>
      <c r="E1078" s="5" t="s">
        <v>9</v>
      </c>
    </row>
    <row r="1079" spans="1:5" x14ac:dyDescent="0.25">
      <c r="A1079" s="5" t="s">
        <v>1157</v>
      </c>
      <c r="B1079" s="5" t="s">
        <v>1158</v>
      </c>
      <c r="C1079" s="4">
        <v>34000</v>
      </c>
      <c r="D1079" s="5" t="s">
        <v>186</v>
      </c>
      <c r="E1079" s="5" t="s">
        <v>9</v>
      </c>
    </row>
    <row r="1080" spans="1:5" x14ac:dyDescent="0.25">
      <c r="A1080" s="5" t="s">
        <v>1159</v>
      </c>
      <c r="B1080" s="5" t="s">
        <v>1096</v>
      </c>
      <c r="C1080" s="4">
        <v>51000</v>
      </c>
      <c r="D1080" s="5" t="s">
        <v>186</v>
      </c>
      <c r="E1080" s="5" t="s">
        <v>9</v>
      </c>
    </row>
    <row r="1081" spans="1:5" x14ac:dyDescent="0.25">
      <c r="A1081" s="5" t="s">
        <v>1160</v>
      </c>
      <c r="B1081" s="5" t="s">
        <v>207</v>
      </c>
      <c r="C1081" s="4">
        <v>24600</v>
      </c>
      <c r="D1081" s="5" t="s">
        <v>186</v>
      </c>
      <c r="E1081" s="5" t="s">
        <v>9</v>
      </c>
    </row>
    <row r="1082" spans="1:5" x14ac:dyDescent="0.25">
      <c r="A1082" s="5" t="s">
        <v>1161</v>
      </c>
      <c r="B1082" s="5" t="s">
        <v>1162</v>
      </c>
      <c r="C1082" s="4">
        <v>15600</v>
      </c>
      <c r="D1082" s="5" t="s">
        <v>186</v>
      </c>
      <c r="E1082" s="5" t="s">
        <v>9</v>
      </c>
    </row>
    <row r="1083" spans="1:5" x14ac:dyDescent="0.25">
      <c r="A1083" s="5" t="s">
        <v>1163</v>
      </c>
      <c r="B1083" s="5" t="s">
        <v>205</v>
      </c>
      <c r="C1083" s="4">
        <v>37000</v>
      </c>
      <c r="D1083" s="5" t="s">
        <v>186</v>
      </c>
      <c r="E1083" s="5" t="s">
        <v>9</v>
      </c>
    </row>
    <row r="1084" spans="1:5" x14ac:dyDescent="0.25">
      <c r="A1084" s="5" t="s">
        <v>1164</v>
      </c>
      <c r="B1084" s="5" t="s">
        <v>498</v>
      </c>
      <c r="C1084" s="4">
        <v>22500</v>
      </c>
      <c r="D1084" s="5" t="s">
        <v>186</v>
      </c>
      <c r="E1084" s="5" t="s">
        <v>9</v>
      </c>
    </row>
    <row r="1085" spans="1:5" x14ac:dyDescent="0.25">
      <c r="A1085" s="5" t="s">
        <v>1165</v>
      </c>
      <c r="B1085" s="5" t="s">
        <v>500</v>
      </c>
      <c r="C1085" s="4">
        <v>45000</v>
      </c>
      <c r="D1085" s="5" t="s">
        <v>186</v>
      </c>
      <c r="E1085" s="5" t="s">
        <v>9</v>
      </c>
    </row>
    <row r="1086" spans="1:5" x14ac:dyDescent="0.25">
      <c r="A1086" s="5" t="s">
        <v>1166</v>
      </c>
      <c r="B1086" s="5" t="s">
        <v>490</v>
      </c>
      <c r="C1086" s="4">
        <v>16000</v>
      </c>
      <c r="D1086" s="5" t="s">
        <v>186</v>
      </c>
      <c r="E1086" s="5" t="s">
        <v>9</v>
      </c>
    </row>
    <row r="1087" spans="1:5" x14ac:dyDescent="0.25">
      <c r="A1087" s="5" t="s">
        <v>1167</v>
      </c>
      <c r="B1087" s="5" t="s">
        <v>1168</v>
      </c>
      <c r="C1087" s="4">
        <v>32000</v>
      </c>
      <c r="D1087" s="5" t="s">
        <v>186</v>
      </c>
      <c r="E1087" s="5" t="s">
        <v>9</v>
      </c>
    </row>
    <row r="1088" spans="1:5" x14ac:dyDescent="0.25">
      <c r="A1088" s="5" t="s">
        <v>1169</v>
      </c>
      <c r="B1088" s="5" t="s">
        <v>1170</v>
      </c>
      <c r="C1088" s="4">
        <v>64000</v>
      </c>
      <c r="D1088" s="5" t="s">
        <v>186</v>
      </c>
      <c r="E1088" s="5" t="s">
        <v>9</v>
      </c>
    </row>
    <row r="1089" spans="1:5" x14ac:dyDescent="0.25">
      <c r="A1089" s="3" t="s">
        <v>1171</v>
      </c>
      <c r="B1089" s="5" t="s">
        <v>611</v>
      </c>
      <c r="C1089" s="4" t="s">
        <v>611</v>
      </c>
      <c r="D1089" s="5" t="s">
        <v>611</v>
      </c>
      <c r="E1089" s="5" t="s">
        <v>611</v>
      </c>
    </row>
    <row r="1090" spans="1:5" x14ac:dyDescent="0.25">
      <c r="A1090" s="5" t="s">
        <v>1172</v>
      </c>
      <c r="B1090" s="5" t="s">
        <v>205</v>
      </c>
      <c r="C1090" s="4">
        <v>31500</v>
      </c>
      <c r="D1090" s="5" t="s">
        <v>186</v>
      </c>
      <c r="E1090" s="5" t="s">
        <v>9</v>
      </c>
    </row>
    <row r="1091" spans="1:5" x14ac:dyDescent="0.25">
      <c r="A1091" s="5" t="s">
        <v>1173</v>
      </c>
      <c r="B1091" s="5" t="s">
        <v>966</v>
      </c>
      <c r="C1091" s="4">
        <v>63000</v>
      </c>
      <c r="D1091" s="5" t="s">
        <v>186</v>
      </c>
      <c r="E1091" s="5" t="s">
        <v>9</v>
      </c>
    </row>
    <row r="1092" spans="1:5" x14ac:dyDescent="0.25">
      <c r="A1092" s="5" t="s">
        <v>1174</v>
      </c>
      <c r="B1092" s="5" t="s">
        <v>205</v>
      </c>
      <c r="C1092" s="4">
        <v>49000</v>
      </c>
      <c r="D1092" s="5" t="s">
        <v>186</v>
      </c>
      <c r="E1092" s="5" t="s">
        <v>9</v>
      </c>
    </row>
    <row r="1093" spans="1:5" x14ac:dyDescent="0.25">
      <c r="A1093" s="5" t="s">
        <v>1175</v>
      </c>
      <c r="B1093" s="5" t="s">
        <v>498</v>
      </c>
      <c r="C1093" s="4">
        <v>36500</v>
      </c>
      <c r="D1093" s="5" t="s">
        <v>186</v>
      </c>
      <c r="E1093" s="5" t="s">
        <v>9</v>
      </c>
    </row>
    <row r="1094" spans="1:5" x14ac:dyDescent="0.25">
      <c r="A1094" s="5" t="s">
        <v>1176</v>
      </c>
      <c r="B1094" s="5" t="s">
        <v>491</v>
      </c>
      <c r="C1094" s="4">
        <v>76000</v>
      </c>
      <c r="D1094" s="5" t="s">
        <v>186</v>
      </c>
      <c r="E1094" s="5" t="s">
        <v>9</v>
      </c>
    </row>
    <row r="1095" spans="1:5" x14ac:dyDescent="0.25">
      <c r="A1095" s="5" t="s">
        <v>1177</v>
      </c>
      <c r="B1095" s="5" t="s">
        <v>205</v>
      </c>
      <c r="C1095" s="4">
        <v>45000</v>
      </c>
      <c r="D1095" s="5" t="s">
        <v>186</v>
      </c>
      <c r="E1095" s="5" t="s">
        <v>9</v>
      </c>
    </row>
    <row r="1096" spans="1:5" x14ac:dyDescent="0.25">
      <c r="A1096" s="5" t="s">
        <v>1178</v>
      </c>
      <c r="B1096" s="5" t="s">
        <v>207</v>
      </c>
      <c r="C1096" s="4">
        <v>21000</v>
      </c>
      <c r="D1096" s="5" t="s">
        <v>186</v>
      </c>
      <c r="E1096" s="5" t="s">
        <v>9</v>
      </c>
    </row>
    <row r="1097" spans="1:5" x14ac:dyDescent="0.25">
      <c r="A1097" s="5" t="s">
        <v>1179</v>
      </c>
      <c r="B1097" s="5" t="s">
        <v>494</v>
      </c>
      <c r="C1097" s="4">
        <v>38000</v>
      </c>
      <c r="D1097" s="5" t="s">
        <v>186</v>
      </c>
      <c r="E1097" s="5" t="s">
        <v>9</v>
      </c>
    </row>
    <row r="1098" spans="1:5" x14ac:dyDescent="0.25">
      <c r="A1098" s="5" t="s">
        <v>1180</v>
      </c>
      <c r="B1098" s="5" t="s">
        <v>205</v>
      </c>
      <c r="C1098" s="4">
        <v>16500</v>
      </c>
      <c r="D1098" s="5" t="s">
        <v>186</v>
      </c>
      <c r="E1098" s="5" t="s">
        <v>9</v>
      </c>
    </row>
    <row r="1099" spans="1:5" x14ac:dyDescent="0.25">
      <c r="A1099" s="5" t="s">
        <v>1181</v>
      </c>
      <c r="B1099" s="5" t="s">
        <v>966</v>
      </c>
      <c r="C1099" s="4">
        <v>33000</v>
      </c>
      <c r="D1099" s="5" t="s">
        <v>186</v>
      </c>
      <c r="E1099" s="5" t="s">
        <v>9</v>
      </c>
    </row>
    <row r="1100" spans="1:5" x14ac:dyDescent="0.25">
      <c r="A1100" s="5" t="s">
        <v>1182</v>
      </c>
      <c r="B1100" s="5" t="s">
        <v>1168</v>
      </c>
      <c r="C1100" s="4">
        <v>94500</v>
      </c>
      <c r="D1100" s="5" t="s">
        <v>186</v>
      </c>
      <c r="E1100" s="5" t="s">
        <v>9</v>
      </c>
    </row>
    <row r="1101" spans="1:5" x14ac:dyDescent="0.25">
      <c r="A1101" s="5" t="s">
        <v>1183</v>
      </c>
      <c r="B1101" s="5" t="s">
        <v>1096</v>
      </c>
      <c r="C1101" s="4">
        <v>126000</v>
      </c>
      <c r="D1101" s="5" t="s">
        <v>186</v>
      </c>
      <c r="E1101" s="5" t="s">
        <v>9</v>
      </c>
    </row>
    <row r="1102" spans="1:5" x14ac:dyDescent="0.25">
      <c r="A1102" s="5" t="s">
        <v>1184</v>
      </c>
      <c r="B1102" s="5" t="s">
        <v>1004</v>
      </c>
      <c r="C1102" s="4">
        <v>65000</v>
      </c>
      <c r="D1102" s="5" t="s">
        <v>186</v>
      </c>
      <c r="E1102" s="5" t="s">
        <v>9</v>
      </c>
    </row>
    <row r="1103" spans="1:5" x14ac:dyDescent="0.25">
      <c r="A1103" s="5" t="s">
        <v>1185</v>
      </c>
      <c r="B1103" s="5" t="s">
        <v>203</v>
      </c>
      <c r="C1103" s="4">
        <v>8100</v>
      </c>
      <c r="D1103" s="5" t="s">
        <v>186</v>
      </c>
      <c r="E1103" s="5" t="s">
        <v>9</v>
      </c>
    </row>
    <row r="1104" spans="1:5" x14ac:dyDescent="0.25">
      <c r="A1104" s="5" t="s">
        <v>1818</v>
      </c>
      <c r="B1104" s="5" t="s">
        <v>791</v>
      </c>
      <c r="C1104" s="4">
        <v>16200</v>
      </c>
      <c r="D1104" s="5" t="s">
        <v>186</v>
      </c>
      <c r="E1104" s="5" t="s">
        <v>9</v>
      </c>
    </row>
    <row r="1105" spans="1:5" x14ac:dyDescent="0.25">
      <c r="A1105" s="3" t="s">
        <v>1845</v>
      </c>
      <c r="B1105" s="5" t="s">
        <v>611</v>
      </c>
      <c r="C1105" s="4" t="s">
        <v>611</v>
      </c>
      <c r="D1105" s="5" t="s">
        <v>611</v>
      </c>
      <c r="E1105" s="5" t="s">
        <v>611</v>
      </c>
    </row>
    <row r="1106" spans="1:5" x14ac:dyDescent="0.25">
      <c r="A1106" s="5" t="s">
        <v>1194</v>
      </c>
      <c r="B1106" s="5" t="s">
        <v>207</v>
      </c>
      <c r="C1106" s="4">
        <v>28500</v>
      </c>
      <c r="D1106" s="5" t="s">
        <v>186</v>
      </c>
      <c r="E1106" s="5" t="s">
        <v>9</v>
      </c>
    </row>
    <row r="1107" spans="1:5" x14ac:dyDescent="0.25">
      <c r="A1107" s="5" t="s">
        <v>1195</v>
      </c>
      <c r="B1107" s="5" t="s">
        <v>1196</v>
      </c>
      <c r="C1107" s="4">
        <v>25500</v>
      </c>
      <c r="D1107" s="5" t="s">
        <v>186</v>
      </c>
      <c r="E1107" s="5" t="s">
        <v>9</v>
      </c>
    </row>
    <row r="1108" spans="1:5" x14ac:dyDescent="0.25">
      <c r="A1108" s="5" t="s">
        <v>1197</v>
      </c>
      <c r="B1108" s="5" t="s">
        <v>1196</v>
      </c>
      <c r="C1108" s="4">
        <v>26500</v>
      </c>
      <c r="D1108" s="5" t="s">
        <v>186</v>
      </c>
      <c r="E1108" s="5" t="s">
        <v>9</v>
      </c>
    </row>
    <row r="1109" spans="1:5" x14ac:dyDescent="0.25">
      <c r="A1109" s="5" t="s">
        <v>1198</v>
      </c>
      <c r="B1109" s="5" t="s">
        <v>1152</v>
      </c>
      <c r="C1109" s="4">
        <v>16500</v>
      </c>
      <c r="D1109" s="5" t="s">
        <v>186</v>
      </c>
      <c r="E1109" s="5" t="s">
        <v>9</v>
      </c>
    </row>
    <row r="1110" spans="1:5" x14ac:dyDescent="0.25">
      <c r="A1110" s="5" t="s">
        <v>1199</v>
      </c>
      <c r="B1110" s="5" t="s">
        <v>205</v>
      </c>
      <c r="C1110" s="4">
        <v>25000</v>
      </c>
      <c r="D1110" s="5" t="s">
        <v>186</v>
      </c>
      <c r="E1110" s="5" t="s">
        <v>9</v>
      </c>
    </row>
    <row r="1111" spans="1:5" x14ac:dyDescent="0.25">
      <c r="A1111" s="5" t="s">
        <v>1200</v>
      </c>
      <c r="B1111" s="5" t="s">
        <v>207</v>
      </c>
      <c r="C1111" s="4">
        <v>33000</v>
      </c>
      <c r="D1111" s="5" t="s">
        <v>186</v>
      </c>
      <c r="E1111" s="5" t="s">
        <v>9</v>
      </c>
    </row>
    <row r="1112" spans="1:5" x14ac:dyDescent="0.25">
      <c r="A1112" s="5" t="s">
        <v>1201</v>
      </c>
      <c r="B1112" s="5" t="s">
        <v>205</v>
      </c>
      <c r="C1112" s="4">
        <v>24000</v>
      </c>
      <c r="D1112" s="5" t="s">
        <v>186</v>
      </c>
      <c r="E1112" s="5" t="s">
        <v>9</v>
      </c>
    </row>
    <row r="1113" spans="1:5" x14ac:dyDescent="0.25">
      <c r="A1113" s="5" t="s">
        <v>2087</v>
      </c>
      <c r="B1113" s="5" t="s">
        <v>1150</v>
      </c>
      <c r="C1113" s="4">
        <v>25200</v>
      </c>
      <c r="D1113" s="5" t="s">
        <v>212</v>
      </c>
      <c r="E1113" s="5" t="s">
        <v>9</v>
      </c>
    </row>
    <row r="1114" spans="1:5" x14ac:dyDescent="0.25">
      <c r="A1114" s="5" t="s">
        <v>1202</v>
      </c>
      <c r="B1114" s="5" t="s">
        <v>780</v>
      </c>
      <c r="C1114" s="4">
        <v>14400</v>
      </c>
      <c r="D1114" s="5" t="s">
        <v>186</v>
      </c>
      <c r="E1114" s="5" t="s">
        <v>9</v>
      </c>
    </row>
    <row r="1115" spans="1:5" x14ac:dyDescent="0.25">
      <c r="A1115" s="5" t="s">
        <v>1203</v>
      </c>
      <c r="B1115" s="5" t="s">
        <v>972</v>
      </c>
      <c r="C1115" s="4">
        <v>16500</v>
      </c>
      <c r="D1115" s="5" t="s">
        <v>186</v>
      </c>
      <c r="E1115" s="5" t="s">
        <v>9</v>
      </c>
    </row>
    <row r="1116" spans="1:5" x14ac:dyDescent="0.25">
      <c r="A1116" s="5" t="s">
        <v>1204</v>
      </c>
      <c r="B1116" s="5" t="s">
        <v>207</v>
      </c>
      <c r="C1116" s="4">
        <v>25200</v>
      </c>
      <c r="D1116" s="5" t="s">
        <v>186</v>
      </c>
      <c r="E1116" s="5" t="s">
        <v>9</v>
      </c>
    </row>
    <row r="1117" spans="1:5" x14ac:dyDescent="0.25">
      <c r="A1117" s="5" t="s">
        <v>1205</v>
      </c>
      <c r="B1117" s="5" t="s">
        <v>1206</v>
      </c>
      <c r="C1117" s="4">
        <v>27900</v>
      </c>
      <c r="D1117" s="5" t="s">
        <v>186</v>
      </c>
      <c r="E1117" s="5" t="s">
        <v>9</v>
      </c>
    </row>
    <row r="1118" spans="1:5" x14ac:dyDescent="0.25">
      <c r="A1118" s="5" t="s">
        <v>1207</v>
      </c>
      <c r="B1118" s="5" t="s">
        <v>780</v>
      </c>
      <c r="C1118" s="4">
        <v>20500</v>
      </c>
      <c r="D1118" s="5" t="s">
        <v>186</v>
      </c>
      <c r="E1118" s="5" t="s">
        <v>9</v>
      </c>
    </row>
    <row r="1119" spans="1:5" x14ac:dyDescent="0.25">
      <c r="A1119" s="5" t="s">
        <v>1208</v>
      </c>
      <c r="B1119" s="5" t="s">
        <v>1152</v>
      </c>
      <c r="C1119" s="4">
        <v>21000</v>
      </c>
      <c r="D1119" s="5" t="s">
        <v>186</v>
      </c>
      <c r="E1119" s="5" t="s">
        <v>9</v>
      </c>
    </row>
    <row r="1120" spans="1:5" x14ac:dyDescent="0.25">
      <c r="A1120" s="5" t="s">
        <v>1209</v>
      </c>
      <c r="B1120" s="5" t="s">
        <v>1210</v>
      </c>
      <c r="C1120" s="4">
        <v>16800</v>
      </c>
      <c r="D1120" s="5" t="s">
        <v>186</v>
      </c>
      <c r="E1120" s="5" t="s">
        <v>9</v>
      </c>
    </row>
    <row r="1121" spans="1:5" x14ac:dyDescent="0.25">
      <c r="A1121" s="5" t="s">
        <v>1211</v>
      </c>
      <c r="B1121" s="5" t="s">
        <v>205</v>
      </c>
      <c r="C1121" s="4">
        <v>21000</v>
      </c>
      <c r="D1121" s="5" t="s">
        <v>186</v>
      </c>
      <c r="E1121" s="5" t="s">
        <v>9</v>
      </c>
    </row>
    <row r="1122" spans="1:5" x14ac:dyDescent="0.25">
      <c r="A1122" s="3" t="s">
        <v>1186</v>
      </c>
      <c r="B1122" s="5" t="s">
        <v>611</v>
      </c>
      <c r="C1122" s="4" t="s">
        <v>611</v>
      </c>
      <c r="D1122" s="5" t="s">
        <v>611</v>
      </c>
      <c r="E1122" s="5" t="s">
        <v>611</v>
      </c>
    </row>
    <row r="1123" spans="1:5" x14ac:dyDescent="0.25">
      <c r="A1123" s="5" t="s">
        <v>1187</v>
      </c>
      <c r="B1123" s="5" t="s">
        <v>780</v>
      </c>
      <c r="C1123" s="4">
        <v>23000</v>
      </c>
      <c r="D1123" s="5" t="s">
        <v>186</v>
      </c>
      <c r="E1123" s="5" t="s">
        <v>9</v>
      </c>
    </row>
    <row r="1124" spans="1:5" x14ac:dyDescent="0.25">
      <c r="A1124" s="5" t="s">
        <v>1188</v>
      </c>
      <c r="B1124" s="5" t="s">
        <v>207</v>
      </c>
      <c r="C1124" s="4">
        <v>38000</v>
      </c>
      <c r="D1124" s="5" t="s">
        <v>186</v>
      </c>
      <c r="E1124" s="5" t="s">
        <v>9</v>
      </c>
    </row>
    <row r="1125" spans="1:5" x14ac:dyDescent="0.25">
      <c r="A1125" s="5" t="s">
        <v>1730</v>
      </c>
      <c r="B1125" s="5" t="s">
        <v>490</v>
      </c>
      <c r="C1125" s="4">
        <v>50000</v>
      </c>
      <c r="D1125" s="5" t="s">
        <v>186</v>
      </c>
      <c r="E1125" s="5" t="s">
        <v>9</v>
      </c>
    </row>
    <row r="1126" spans="1:5" x14ac:dyDescent="0.25">
      <c r="A1126" s="5" t="s">
        <v>2071</v>
      </c>
      <c r="B1126" s="5" t="s">
        <v>1150</v>
      </c>
      <c r="C1126" s="4">
        <v>63600</v>
      </c>
      <c r="D1126" s="5" t="s">
        <v>212</v>
      </c>
      <c r="E1126" s="5" t="s">
        <v>9</v>
      </c>
    </row>
    <row r="1127" spans="1:5" x14ac:dyDescent="0.25">
      <c r="A1127" s="5" t="s">
        <v>2072</v>
      </c>
      <c r="B1127" s="5" t="s">
        <v>1150</v>
      </c>
      <c r="C1127" s="4">
        <v>63600</v>
      </c>
      <c r="D1127" s="5" t="s">
        <v>212</v>
      </c>
      <c r="E1127" s="5" t="s">
        <v>9</v>
      </c>
    </row>
    <row r="1128" spans="1:5" x14ac:dyDescent="0.25">
      <c r="A1128" s="5" t="s">
        <v>2073</v>
      </c>
      <c r="B1128" s="5" t="s">
        <v>1150</v>
      </c>
      <c r="C1128" s="4">
        <v>51600</v>
      </c>
      <c r="D1128" s="5" t="s">
        <v>212</v>
      </c>
      <c r="E1128" s="5" t="s">
        <v>9</v>
      </c>
    </row>
    <row r="1129" spans="1:5" x14ac:dyDescent="0.25">
      <c r="A1129" s="5" t="s">
        <v>2074</v>
      </c>
      <c r="B1129" s="5" t="s">
        <v>1150</v>
      </c>
      <c r="C1129" s="4">
        <v>51600</v>
      </c>
      <c r="D1129" s="5" t="s">
        <v>212</v>
      </c>
      <c r="E1129" s="5" t="s">
        <v>9</v>
      </c>
    </row>
    <row r="1130" spans="1:5" x14ac:dyDescent="0.25">
      <c r="A1130" s="5" t="s">
        <v>2075</v>
      </c>
      <c r="B1130" s="5" t="s">
        <v>1150</v>
      </c>
      <c r="C1130" s="4">
        <v>51600</v>
      </c>
      <c r="D1130" s="5" t="s">
        <v>212</v>
      </c>
      <c r="E1130" s="5" t="s">
        <v>9</v>
      </c>
    </row>
    <row r="1131" spans="1:5" x14ac:dyDescent="0.25">
      <c r="A1131" s="5" t="s">
        <v>2076</v>
      </c>
      <c r="B1131" s="5" t="s">
        <v>1150</v>
      </c>
      <c r="C1131" s="4">
        <v>51600</v>
      </c>
      <c r="D1131" s="5" t="s">
        <v>212</v>
      </c>
      <c r="E1131" s="5" t="s">
        <v>9</v>
      </c>
    </row>
    <row r="1132" spans="1:5" x14ac:dyDescent="0.25">
      <c r="A1132" s="5" t="s">
        <v>2077</v>
      </c>
      <c r="B1132" s="5" t="s">
        <v>1150</v>
      </c>
      <c r="C1132" s="4">
        <v>51600</v>
      </c>
      <c r="D1132" s="5" t="s">
        <v>212</v>
      </c>
      <c r="E1132" s="5" t="s">
        <v>9</v>
      </c>
    </row>
    <row r="1133" spans="1:5" x14ac:dyDescent="0.25">
      <c r="A1133" s="5" t="s">
        <v>2078</v>
      </c>
      <c r="B1133" s="5" t="s">
        <v>1150</v>
      </c>
      <c r="C1133" s="4">
        <v>51600</v>
      </c>
      <c r="D1133" s="5" t="s">
        <v>212</v>
      </c>
      <c r="E1133" s="5" t="s">
        <v>9</v>
      </c>
    </row>
    <row r="1134" spans="1:5" x14ac:dyDescent="0.25">
      <c r="A1134" s="5" t="s">
        <v>2079</v>
      </c>
      <c r="B1134" s="5" t="s">
        <v>1150</v>
      </c>
      <c r="C1134" s="4">
        <v>51600</v>
      </c>
      <c r="D1134" s="5" t="s">
        <v>212</v>
      </c>
      <c r="E1134" s="5" t="s">
        <v>9</v>
      </c>
    </row>
    <row r="1135" spans="1:5" x14ac:dyDescent="0.25">
      <c r="A1135" s="5" t="s">
        <v>2080</v>
      </c>
      <c r="B1135" s="5" t="s">
        <v>1150</v>
      </c>
      <c r="C1135" s="4">
        <v>51600</v>
      </c>
      <c r="D1135" s="5" t="s">
        <v>212</v>
      </c>
      <c r="E1135" s="5" t="s">
        <v>9</v>
      </c>
    </row>
    <row r="1136" spans="1:5" x14ac:dyDescent="0.25">
      <c r="A1136" s="5" t="s">
        <v>2081</v>
      </c>
      <c r="B1136" s="5" t="s">
        <v>1150</v>
      </c>
      <c r="C1136" s="4">
        <v>51600</v>
      </c>
      <c r="D1136" s="5" t="s">
        <v>212</v>
      </c>
      <c r="E1136" s="5" t="s">
        <v>9</v>
      </c>
    </row>
    <row r="1137" spans="1:5" x14ac:dyDescent="0.25">
      <c r="A1137" s="5" t="s">
        <v>2082</v>
      </c>
      <c r="B1137" s="5" t="s">
        <v>1150</v>
      </c>
      <c r="C1137" s="4">
        <v>51600</v>
      </c>
      <c r="D1137" s="5" t="s">
        <v>212</v>
      </c>
      <c r="E1137" s="5" t="s">
        <v>9</v>
      </c>
    </row>
    <row r="1138" spans="1:5" x14ac:dyDescent="0.25">
      <c r="A1138" s="5" t="s">
        <v>1189</v>
      </c>
      <c r="B1138" s="5" t="s">
        <v>1152</v>
      </c>
      <c r="C1138" s="4">
        <v>39000</v>
      </c>
      <c r="D1138" s="5" t="s">
        <v>186</v>
      </c>
      <c r="E1138" s="5" t="s">
        <v>9</v>
      </c>
    </row>
    <row r="1139" spans="1:5" x14ac:dyDescent="0.25">
      <c r="A1139" s="5" t="s">
        <v>1190</v>
      </c>
      <c r="B1139" s="5" t="s">
        <v>1150</v>
      </c>
      <c r="C1139" s="4">
        <v>20400</v>
      </c>
      <c r="D1139" s="5" t="s">
        <v>212</v>
      </c>
      <c r="E1139" s="5" t="s">
        <v>9</v>
      </c>
    </row>
    <row r="1140" spans="1:5" x14ac:dyDescent="0.25">
      <c r="A1140" s="5" t="s">
        <v>1191</v>
      </c>
      <c r="B1140" s="5" t="s">
        <v>1150</v>
      </c>
      <c r="C1140" s="4">
        <v>20400</v>
      </c>
      <c r="D1140" s="5" t="s">
        <v>212</v>
      </c>
      <c r="E1140" s="5" t="s">
        <v>9</v>
      </c>
    </row>
    <row r="1141" spans="1:5" x14ac:dyDescent="0.25">
      <c r="A1141" s="5" t="s">
        <v>2057</v>
      </c>
      <c r="B1141" s="5" t="s">
        <v>1150</v>
      </c>
      <c r="C1141" s="4">
        <v>17400</v>
      </c>
      <c r="D1141" s="5" t="s">
        <v>212</v>
      </c>
      <c r="E1141" s="5" t="s">
        <v>9</v>
      </c>
    </row>
    <row r="1142" spans="1:5" x14ac:dyDescent="0.25">
      <c r="A1142" s="5" t="s">
        <v>1948</v>
      </c>
      <c r="B1142" s="5" t="s">
        <v>1150</v>
      </c>
      <c r="C1142" s="4">
        <v>32400</v>
      </c>
      <c r="D1142" s="5" t="s">
        <v>212</v>
      </c>
      <c r="E1142" s="5" t="s">
        <v>9</v>
      </c>
    </row>
    <row r="1143" spans="1:5" x14ac:dyDescent="0.25">
      <c r="A1143" s="5" t="s">
        <v>1923</v>
      </c>
      <c r="B1143" s="5" t="s">
        <v>1150</v>
      </c>
      <c r="C1143" s="4">
        <v>28800</v>
      </c>
      <c r="D1143" s="5" t="s">
        <v>212</v>
      </c>
      <c r="E1143" s="5" t="s">
        <v>9</v>
      </c>
    </row>
    <row r="1144" spans="1:5" x14ac:dyDescent="0.25">
      <c r="A1144" s="5" t="s">
        <v>1947</v>
      </c>
      <c r="B1144" s="5" t="s">
        <v>1150</v>
      </c>
      <c r="C1144" s="4">
        <v>54000</v>
      </c>
      <c r="D1144" s="5" t="s">
        <v>212</v>
      </c>
      <c r="E1144" s="5" t="s">
        <v>9</v>
      </c>
    </row>
    <row r="1145" spans="1:5" x14ac:dyDescent="0.25">
      <c r="A1145" s="5" t="s">
        <v>1946</v>
      </c>
      <c r="B1145" s="5" t="s">
        <v>1150</v>
      </c>
      <c r="C1145" s="4">
        <v>33600</v>
      </c>
      <c r="D1145" s="5" t="s">
        <v>212</v>
      </c>
      <c r="E1145" s="5" t="s">
        <v>9</v>
      </c>
    </row>
    <row r="1146" spans="1:5" x14ac:dyDescent="0.25">
      <c r="A1146" s="5" t="s">
        <v>1945</v>
      </c>
      <c r="B1146" s="5" t="s">
        <v>1150</v>
      </c>
      <c r="C1146" s="4">
        <v>32400</v>
      </c>
      <c r="D1146" s="5" t="s">
        <v>212</v>
      </c>
      <c r="E1146" s="5" t="s">
        <v>9</v>
      </c>
    </row>
    <row r="1147" spans="1:5" x14ac:dyDescent="0.25">
      <c r="A1147" s="5" t="s">
        <v>1944</v>
      </c>
      <c r="B1147" s="5" t="s">
        <v>1150</v>
      </c>
      <c r="C1147" s="4">
        <v>34200</v>
      </c>
      <c r="D1147" s="5" t="s">
        <v>212</v>
      </c>
      <c r="E1147" s="5" t="s">
        <v>9</v>
      </c>
    </row>
    <row r="1148" spans="1:5" x14ac:dyDescent="0.25">
      <c r="A1148" s="5" t="s">
        <v>1922</v>
      </c>
      <c r="B1148" s="5" t="s">
        <v>1150</v>
      </c>
      <c r="C1148" s="4">
        <v>25800</v>
      </c>
      <c r="D1148" s="5" t="s">
        <v>212</v>
      </c>
      <c r="E1148" s="5" t="s">
        <v>9</v>
      </c>
    </row>
    <row r="1149" spans="1:5" x14ac:dyDescent="0.25">
      <c r="A1149" s="5" t="s">
        <v>1943</v>
      </c>
      <c r="B1149" s="5" t="s">
        <v>1150</v>
      </c>
      <c r="C1149" s="4">
        <v>28200</v>
      </c>
      <c r="D1149" s="5" t="s">
        <v>212</v>
      </c>
      <c r="E1149" s="5" t="s">
        <v>9</v>
      </c>
    </row>
    <row r="1150" spans="1:5" x14ac:dyDescent="0.25">
      <c r="A1150" s="5" t="s">
        <v>1942</v>
      </c>
      <c r="B1150" s="5" t="s">
        <v>1150</v>
      </c>
      <c r="C1150" s="4">
        <v>26400</v>
      </c>
      <c r="D1150" s="5" t="s">
        <v>212</v>
      </c>
      <c r="E1150" s="5" t="s">
        <v>9</v>
      </c>
    </row>
    <row r="1151" spans="1:5" x14ac:dyDescent="0.25">
      <c r="A1151" s="5" t="s">
        <v>1757</v>
      </c>
      <c r="B1151" s="5" t="s">
        <v>1150</v>
      </c>
      <c r="C1151" s="4">
        <v>21600</v>
      </c>
      <c r="D1151" s="5" t="s">
        <v>212</v>
      </c>
      <c r="E1151" s="5" t="s">
        <v>9</v>
      </c>
    </row>
    <row r="1152" spans="1:5" x14ac:dyDescent="0.25">
      <c r="A1152" s="5" t="s">
        <v>1949</v>
      </c>
      <c r="B1152" s="5" t="s">
        <v>1150</v>
      </c>
      <c r="C1152" s="4">
        <v>26400</v>
      </c>
      <c r="D1152" s="5" t="s">
        <v>212</v>
      </c>
      <c r="E1152" s="5" t="s">
        <v>9</v>
      </c>
    </row>
    <row r="1153" spans="1:5" x14ac:dyDescent="0.25">
      <c r="A1153" s="5" t="s">
        <v>1950</v>
      </c>
      <c r="B1153" s="5" t="s">
        <v>1150</v>
      </c>
      <c r="C1153" s="4">
        <v>43200</v>
      </c>
      <c r="D1153" s="5" t="s">
        <v>212</v>
      </c>
      <c r="E1153" s="5" t="s">
        <v>9</v>
      </c>
    </row>
    <row r="1154" spans="1:5" x14ac:dyDescent="0.25">
      <c r="A1154" s="5" t="s">
        <v>1756</v>
      </c>
      <c r="B1154" s="5" t="s">
        <v>1150</v>
      </c>
      <c r="C1154" s="4">
        <v>24600</v>
      </c>
      <c r="D1154" s="5" t="s">
        <v>212</v>
      </c>
      <c r="E1154" s="5" t="s">
        <v>9</v>
      </c>
    </row>
    <row r="1155" spans="1:5" x14ac:dyDescent="0.25">
      <c r="A1155" s="5" t="s">
        <v>1941</v>
      </c>
      <c r="B1155" s="5" t="s">
        <v>1150</v>
      </c>
      <c r="C1155" s="4">
        <v>24000</v>
      </c>
      <c r="D1155" s="5" t="s">
        <v>212</v>
      </c>
      <c r="E1155" s="5" t="s">
        <v>9</v>
      </c>
    </row>
    <row r="1156" spans="1:5" x14ac:dyDescent="0.25">
      <c r="A1156" s="5" t="s">
        <v>1940</v>
      </c>
      <c r="B1156" s="5" t="s">
        <v>1150</v>
      </c>
      <c r="C1156" s="4">
        <v>26400</v>
      </c>
      <c r="D1156" s="5" t="s">
        <v>212</v>
      </c>
      <c r="E1156" s="5" t="s">
        <v>9</v>
      </c>
    </row>
    <row r="1157" spans="1:5" x14ac:dyDescent="0.25">
      <c r="A1157" s="5" t="s">
        <v>1978</v>
      </c>
      <c r="B1157" s="5" t="s">
        <v>1150</v>
      </c>
      <c r="C1157" s="4">
        <v>19800</v>
      </c>
      <c r="D1157" s="5" t="s">
        <v>212</v>
      </c>
      <c r="E1157" s="5" t="s">
        <v>9</v>
      </c>
    </row>
    <row r="1158" spans="1:5" x14ac:dyDescent="0.25">
      <c r="A1158" s="5" t="s">
        <v>1192</v>
      </c>
      <c r="B1158" s="5" t="s">
        <v>1150</v>
      </c>
      <c r="C1158" s="4">
        <v>28200</v>
      </c>
      <c r="D1158" s="5" t="s">
        <v>212</v>
      </c>
      <c r="E1158" s="5" t="s">
        <v>9</v>
      </c>
    </row>
    <row r="1159" spans="1:5" x14ac:dyDescent="0.25">
      <c r="A1159" s="5" t="s">
        <v>1754</v>
      </c>
      <c r="B1159" s="5" t="s">
        <v>1150</v>
      </c>
      <c r="C1159" s="4">
        <v>28200</v>
      </c>
      <c r="D1159" s="5" t="s">
        <v>212</v>
      </c>
      <c r="E1159" s="5" t="s">
        <v>9</v>
      </c>
    </row>
    <row r="1160" spans="1:5" x14ac:dyDescent="0.25">
      <c r="A1160" s="5" t="s">
        <v>1939</v>
      </c>
      <c r="B1160" s="5" t="s">
        <v>1150</v>
      </c>
      <c r="C1160" s="4">
        <v>27600</v>
      </c>
      <c r="D1160" s="5" t="s">
        <v>212</v>
      </c>
      <c r="E1160" s="5" t="s">
        <v>9</v>
      </c>
    </row>
    <row r="1161" spans="1:5" x14ac:dyDescent="0.25">
      <c r="A1161" s="5" t="s">
        <v>1938</v>
      </c>
      <c r="B1161" s="5" t="s">
        <v>1150</v>
      </c>
      <c r="C1161" s="4">
        <v>22200</v>
      </c>
      <c r="D1161" s="5" t="s">
        <v>212</v>
      </c>
      <c r="E1161" s="5" t="s">
        <v>9</v>
      </c>
    </row>
    <row r="1162" spans="1:5" x14ac:dyDescent="0.25">
      <c r="A1162" s="5" t="s">
        <v>1924</v>
      </c>
      <c r="B1162" s="5" t="s">
        <v>1150</v>
      </c>
      <c r="C1162" s="4">
        <v>27000</v>
      </c>
      <c r="D1162" s="5" t="s">
        <v>212</v>
      </c>
      <c r="E1162" s="5" t="s">
        <v>9</v>
      </c>
    </row>
    <row r="1163" spans="1:5" x14ac:dyDescent="0.25">
      <c r="A1163" s="5" t="s">
        <v>1937</v>
      </c>
      <c r="B1163" s="5" t="s">
        <v>1150</v>
      </c>
      <c r="C1163" s="4">
        <v>43200</v>
      </c>
      <c r="D1163" s="5" t="s">
        <v>212</v>
      </c>
      <c r="E1163" s="5" t="s">
        <v>9</v>
      </c>
    </row>
    <row r="1164" spans="1:5" x14ac:dyDescent="0.25">
      <c r="A1164" s="5" t="s">
        <v>1936</v>
      </c>
      <c r="B1164" s="5" t="s">
        <v>1150</v>
      </c>
      <c r="C1164" s="4">
        <v>50400</v>
      </c>
      <c r="D1164" s="5" t="s">
        <v>212</v>
      </c>
      <c r="E1164" s="5" t="s">
        <v>9</v>
      </c>
    </row>
    <row r="1165" spans="1:5" x14ac:dyDescent="0.25">
      <c r="A1165" s="5" t="s">
        <v>1193</v>
      </c>
      <c r="B1165" s="5" t="s">
        <v>1150</v>
      </c>
      <c r="C1165" s="4">
        <v>27600</v>
      </c>
      <c r="D1165" s="5" t="s">
        <v>212</v>
      </c>
      <c r="E1165" s="5" t="s">
        <v>9</v>
      </c>
    </row>
    <row r="1166" spans="1:5" x14ac:dyDescent="0.25">
      <c r="A1166" s="5" t="s">
        <v>1935</v>
      </c>
      <c r="B1166" s="5" t="s">
        <v>1150</v>
      </c>
      <c r="C1166" s="4">
        <v>25200</v>
      </c>
      <c r="D1166" s="5" t="s">
        <v>212</v>
      </c>
      <c r="E1166" s="5" t="s">
        <v>9</v>
      </c>
    </row>
    <row r="1167" spans="1:5" x14ac:dyDescent="0.25">
      <c r="A1167" s="5" t="s">
        <v>1925</v>
      </c>
      <c r="B1167" s="5" t="s">
        <v>1150</v>
      </c>
      <c r="C1167" s="4">
        <v>32400</v>
      </c>
      <c r="D1167" s="5" t="s">
        <v>212</v>
      </c>
      <c r="E1167" s="5" t="s">
        <v>9</v>
      </c>
    </row>
    <row r="1168" spans="1:5" x14ac:dyDescent="0.25">
      <c r="A1168" s="5" t="s">
        <v>1926</v>
      </c>
      <c r="B1168" s="5" t="s">
        <v>1150</v>
      </c>
      <c r="C1168" s="4">
        <v>30000</v>
      </c>
      <c r="D1168" s="5" t="s">
        <v>212</v>
      </c>
      <c r="E1168" s="5" t="s">
        <v>9</v>
      </c>
    </row>
    <row r="1169" spans="1:5" x14ac:dyDescent="0.25">
      <c r="A1169" s="5" t="s">
        <v>1927</v>
      </c>
      <c r="B1169" s="5" t="s">
        <v>1150</v>
      </c>
      <c r="C1169" s="4">
        <v>78000</v>
      </c>
      <c r="D1169" s="5" t="s">
        <v>212</v>
      </c>
      <c r="E1169" s="5" t="s">
        <v>9</v>
      </c>
    </row>
    <row r="1170" spans="1:5" x14ac:dyDescent="0.25">
      <c r="A1170" s="5" t="s">
        <v>1758</v>
      </c>
      <c r="B1170" s="5" t="s">
        <v>1150</v>
      </c>
      <c r="C1170" s="4">
        <v>14100</v>
      </c>
      <c r="D1170" s="5" t="s">
        <v>212</v>
      </c>
      <c r="E1170" s="5" t="s">
        <v>9</v>
      </c>
    </row>
    <row r="1171" spans="1:5" x14ac:dyDescent="0.25">
      <c r="A1171" s="5" t="s">
        <v>1928</v>
      </c>
      <c r="B1171" s="5" t="s">
        <v>1150</v>
      </c>
      <c r="C1171" s="4">
        <v>31200</v>
      </c>
      <c r="D1171" s="5" t="s">
        <v>212</v>
      </c>
      <c r="E1171" s="5" t="s">
        <v>9</v>
      </c>
    </row>
    <row r="1172" spans="1:5" x14ac:dyDescent="0.25">
      <c r="A1172" s="5" t="s">
        <v>1929</v>
      </c>
      <c r="B1172" s="5" t="s">
        <v>1150</v>
      </c>
      <c r="C1172" s="4">
        <v>31200</v>
      </c>
      <c r="D1172" s="5" t="s">
        <v>212</v>
      </c>
      <c r="E1172" s="5" t="s">
        <v>9</v>
      </c>
    </row>
    <row r="1173" spans="1:5" x14ac:dyDescent="0.25">
      <c r="A1173" s="5" t="s">
        <v>1934</v>
      </c>
      <c r="B1173" s="5" t="s">
        <v>1150</v>
      </c>
      <c r="C1173" s="4">
        <v>27300</v>
      </c>
      <c r="D1173" s="5" t="s">
        <v>212</v>
      </c>
      <c r="E1173" s="5" t="s">
        <v>9</v>
      </c>
    </row>
    <row r="1174" spans="1:5" x14ac:dyDescent="0.25">
      <c r="A1174" s="5" t="s">
        <v>1933</v>
      </c>
      <c r="B1174" s="5" t="s">
        <v>1150</v>
      </c>
      <c r="C1174" s="4">
        <v>81600</v>
      </c>
      <c r="D1174" s="5" t="s">
        <v>212</v>
      </c>
      <c r="E1174" s="5" t="s">
        <v>9</v>
      </c>
    </row>
    <row r="1175" spans="1:5" x14ac:dyDescent="0.25">
      <c r="A1175" s="5" t="s">
        <v>1932</v>
      </c>
      <c r="B1175" s="5" t="s">
        <v>1150</v>
      </c>
      <c r="C1175" s="4">
        <v>27300</v>
      </c>
      <c r="D1175" s="5" t="s">
        <v>212</v>
      </c>
      <c r="E1175" s="5" t="s">
        <v>9</v>
      </c>
    </row>
    <row r="1176" spans="1:5" x14ac:dyDescent="0.25">
      <c r="A1176" s="5" t="s">
        <v>1931</v>
      </c>
      <c r="B1176" s="5" t="s">
        <v>1150</v>
      </c>
      <c r="C1176" s="4">
        <v>35400</v>
      </c>
      <c r="D1176" s="5" t="s">
        <v>212</v>
      </c>
      <c r="E1176" s="5" t="s">
        <v>9</v>
      </c>
    </row>
    <row r="1177" spans="1:5" x14ac:dyDescent="0.25">
      <c r="A1177" s="5" t="s">
        <v>1930</v>
      </c>
      <c r="B1177" s="5" t="s">
        <v>1150</v>
      </c>
      <c r="C1177" s="4">
        <v>21000</v>
      </c>
      <c r="D1177" s="5" t="s">
        <v>212</v>
      </c>
      <c r="E1177" s="5" t="s">
        <v>9</v>
      </c>
    </row>
    <row r="1178" spans="1:5" x14ac:dyDescent="0.25">
      <c r="A1178" s="5" t="s">
        <v>1976</v>
      </c>
      <c r="B1178" s="5" t="s">
        <v>1150</v>
      </c>
      <c r="C1178" s="4">
        <v>15300</v>
      </c>
      <c r="D1178" s="5" t="s">
        <v>212</v>
      </c>
      <c r="E1178" s="5" t="s">
        <v>9</v>
      </c>
    </row>
    <row r="1179" spans="1:5" x14ac:dyDescent="0.25">
      <c r="A1179" s="3" t="s">
        <v>1983</v>
      </c>
      <c r="B1179" s="5" t="s">
        <v>611</v>
      </c>
      <c r="C1179" s="4" t="s">
        <v>611</v>
      </c>
      <c r="D1179" s="5" t="s">
        <v>611</v>
      </c>
      <c r="E1179" s="5" t="s">
        <v>611</v>
      </c>
    </row>
    <row r="1180" spans="1:5" x14ac:dyDescent="0.25">
      <c r="A1180" s="5" t="s">
        <v>1984</v>
      </c>
      <c r="B1180" s="5" t="s">
        <v>795</v>
      </c>
      <c r="C1180" s="4">
        <v>29000</v>
      </c>
      <c r="D1180" s="5" t="s">
        <v>186</v>
      </c>
      <c r="E1180" s="5" t="s">
        <v>9</v>
      </c>
    </row>
    <row r="1181" spans="1:5" x14ac:dyDescent="0.25">
      <c r="A1181" s="3" t="s">
        <v>1212</v>
      </c>
      <c r="B1181" s="5" t="s">
        <v>611</v>
      </c>
      <c r="C1181" s="4" t="s">
        <v>611</v>
      </c>
      <c r="D1181" s="5" t="s">
        <v>611</v>
      </c>
      <c r="E1181" s="5" t="s">
        <v>611</v>
      </c>
    </row>
    <row r="1182" spans="1:5" x14ac:dyDescent="0.25">
      <c r="A1182" s="5" t="s">
        <v>1213</v>
      </c>
      <c r="B1182" s="5" t="s">
        <v>1214</v>
      </c>
      <c r="C1182" s="4">
        <v>5800</v>
      </c>
      <c r="D1182" s="5" t="s">
        <v>1215</v>
      </c>
      <c r="E1182" s="5" t="s">
        <v>9</v>
      </c>
    </row>
    <row r="1183" spans="1:5" x14ac:dyDescent="0.25">
      <c r="A1183" s="5" t="s">
        <v>1216</v>
      </c>
      <c r="B1183" s="5" t="s">
        <v>1214</v>
      </c>
      <c r="C1183" s="4">
        <v>4850</v>
      </c>
      <c r="D1183" s="5" t="s">
        <v>8</v>
      </c>
      <c r="E1183" s="5" t="s">
        <v>9</v>
      </c>
    </row>
    <row r="1184" spans="1:5" x14ac:dyDescent="0.25">
      <c r="A1184" s="5" t="s">
        <v>1217</v>
      </c>
      <c r="B1184" s="5" t="s">
        <v>1214</v>
      </c>
      <c r="C1184" s="4">
        <v>5000</v>
      </c>
      <c r="D1184" s="5" t="s">
        <v>8</v>
      </c>
      <c r="E1184" s="5" t="s">
        <v>9</v>
      </c>
    </row>
    <row r="1185" spans="1:5" x14ac:dyDescent="0.25">
      <c r="A1185" s="5" t="s">
        <v>1218</v>
      </c>
      <c r="B1185" s="5" t="s">
        <v>1219</v>
      </c>
      <c r="C1185" s="4">
        <v>3500</v>
      </c>
      <c r="D1185" s="5" t="s">
        <v>8</v>
      </c>
      <c r="E1185" s="5" t="s">
        <v>9</v>
      </c>
    </row>
    <row r="1186" spans="1:5" x14ac:dyDescent="0.25">
      <c r="A1186" s="5" t="s">
        <v>1220</v>
      </c>
      <c r="B1186" s="5" t="s">
        <v>1221</v>
      </c>
      <c r="C1186" s="4">
        <v>5100</v>
      </c>
      <c r="D1186" s="5" t="s">
        <v>8</v>
      </c>
      <c r="E1186" s="5" t="s">
        <v>9</v>
      </c>
    </row>
    <row r="1187" spans="1:5" x14ac:dyDescent="0.25">
      <c r="A1187" s="5" t="s">
        <v>1222</v>
      </c>
      <c r="B1187" s="5" t="s">
        <v>1223</v>
      </c>
      <c r="C1187" s="4">
        <v>4250</v>
      </c>
      <c r="D1187" s="5" t="s">
        <v>1215</v>
      </c>
      <c r="E1187" s="5" t="s">
        <v>9</v>
      </c>
    </row>
    <row r="1188" spans="1:5" x14ac:dyDescent="0.25">
      <c r="A1188" s="3" t="s">
        <v>1224</v>
      </c>
      <c r="B1188" s="5" t="s">
        <v>611</v>
      </c>
      <c r="C1188" s="4" t="s">
        <v>611</v>
      </c>
      <c r="D1188" s="5" t="s">
        <v>611</v>
      </c>
      <c r="E1188" s="5" t="s">
        <v>611</v>
      </c>
    </row>
    <row r="1189" spans="1:5" x14ac:dyDescent="0.25">
      <c r="A1189" s="5" t="s">
        <v>1225</v>
      </c>
      <c r="B1189" s="5" t="s">
        <v>1150</v>
      </c>
      <c r="C1189" s="4">
        <v>31200</v>
      </c>
      <c r="D1189" s="5" t="s">
        <v>212</v>
      </c>
      <c r="E1189" s="5" t="s">
        <v>9</v>
      </c>
    </row>
    <row r="1190" spans="1:5" x14ac:dyDescent="0.25">
      <c r="A1190" s="3" t="s">
        <v>1226</v>
      </c>
      <c r="B1190" s="5" t="s">
        <v>611</v>
      </c>
      <c r="C1190" s="4" t="s">
        <v>611</v>
      </c>
      <c r="D1190" s="5" t="s">
        <v>611</v>
      </c>
      <c r="E1190" s="5" t="s">
        <v>611</v>
      </c>
    </row>
    <row r="1191" spans="1:5" x14ac:dyDescent="0.25">
      <c r="A1191" s="5" t="s">
        <v>1227</v>
      </c>
      <c r="B1191" s="5" t="s">
        <v>1228</v>
      </c>
      <c r="C1191" s="4">
        <v>24600</v>
      </c>
      <c r="D1191" s="5" t="s">
        <v>374</v>
      </c>
      <c r="E1191" s="5" t="s">
        <v>9</v>
      </c>
    </row>
    <row r="1192" spans="1:5" x14ac:dyDescent="0.25">
      <c r="A1192" s="5" t="s">
        <v>1229</v>
      </c>
      <c r="B1192" s="5" t="s">
        <v>1228</v>
      </c>
      <c r="C1192" s="4">
        <v>20400</v>
      </c>
      <c r="D1192" s="5" t="s">
        <v>374</v>
      </c>
      <c r="E1192" s="5" t="s">
        <v>9</v>
      </c>
    </row>
    <row r="1193" spans="1:5" x14ac:dyDescent="0.25">
      <c r="A1193" s="5" t="s">
        <v>1230</v>
      </c>
      <c r="B1193" s="5" t="s">
        <v>1228</v>
      </c>
      <c r="C1193" s="4">
        <v>14160</v>
      </c>
      <c r="D1193" s="5" t="s">
        <v>374</v>
      </c>
      <c r="E1193" s="5" t="s">
        <v>9</v>
      </c>
    </row>
    <row r="1194" spans="1:5" x14ac:dyDescent="0.25">
      <c r="A1194" s="5" t="s">
        <v>1231</v>
      </c>
      <c r="B1194" s="5" t="s">
        <v>1232</v>
      </c>
      <c r="C1194" s="4">
        <v>36000</v>
      </c>
      <c r="D1194" s="5" t="s">
        <v>374</v>
      </c>
      <c r="E1194" s="5" t="s">
        <v>9</v>
      </c>
    </row>
    <row r="1195" spans="1:5" x14ac:dyDescent="0.25">
      <c r="A1195" s="5" t="s">
        <v>1233</v>
      </c>
      <c r="B1195" s="5" t="s">
        <v>1228</v>
      </c>
      <c r="C1195" s="4">
        <v>27600</v>
      </c>
      <c r="D1195" s="5" t="s">
        <v>374</v>
      </c>
      <c r="E1195" s="5" t="s">
        <v>9</v>
      </c>
    </row>
    <row r="1196" spans="1:5" x14ac:dyDescent="0.25">
      <c r="A1196" s="5" t="s">
        <v>1761</v>
      </c>
      <c r="B1196" s="5" t="s">
        <v>1228</v>
      </c>
      <c r="C1196" s="4">
        <v>22800</v>
      </c>
      <c r="D1196" s="5" t="s">
        <v>374</v>
      </c>
      <c r="E1196" s="5" t="s">
        <v>9</v>
      </c>
    </row>
    <row r="1197" spans="1:5" x14ac:dyDescent="0.25">
      <c r="A1197" s="3" t="s">
        <v>1234</v>
      </c>
      <c r="B1197" s="5" t="s">
        <v>611</v>
      </c>
      <c r="C1197" s="4" t="s">
        <v>611</v>
      </c>
      <c r="D1197" s="5" t="s">
        <v>611</v>
      </c>
      <c r="E1197" s="5" t="s">
        <v>611</v>
      </c>
    </row>
    <row r="1198" spans="1:5" x14ac:dyDescent="0.25">
      <c r="A1198" s="3" t="s">
        <v>1235</v>
      </c>
      <c r="B1198" s="5" t="s">
        <v>611</v>
      </c>
      <c r="C1198" s="4" t="s">
        <v>611</v>
      </c>
      <c r="D1198" s="5" t="s">
        <v>611</v>
      </c>
      <c r="E1198" s="5" t="s">
        <v>611</v>
      </c>
    </row>
    <row r="1199" spans="1:5" x14ac:dyDescent="0.25">
      <c r="A1199" s="5" t="s">
        <v>1236</v>
      </c>
      <c r="B1199" s="5" t="s">
        <v>783</v>
      </c>
      <c r="C1199" s="4">
        <v>6400</v>
      </c>
      <c r="D1199" s="5" t="s">
        <v>186</v>
      </c>
      <c r="E1199" s="5" t="s">
        <v>9</v>
      </c>
    </row>
    <row r="1200" spans="1:5" x14ac:dyDescent="0.25">
      <c r="A1200" s="5" t="s">
        <v>1237</v>
      </c>
      <c r="B1200" s="5" t="s">
        <v>207</v>
      </c>
      <c r="C1200" s="4">
        <v>12200</v>
      </c>
      <c r="D1200" s="5" t="s">
        <v>186</v>
      </c>
      <c r="E1200" s="5" t="s">
        <v>9</v>
      </c>
    </row>
    <row r="1201" spans="1:5" x14ac:dyDescent="0.25">
      <c r="A1201" s="5" t="s">
        <v>1979</v>
      </c>
      <c r="B1201" s="5" t="s">
        <v>1096</v>
      </c>
      <c r="C1201" s="4">
        <v>48000</v>
      </c>
      <c r="D1201" s="5" t="s">
        <v>186</v>
      </c>
      <c r="E1201" s="5" t="s">
        <v>9</v>
      </c>
    </row>
    <row r="1202" spans="1:5" x14ac:dyDescent="0.25">
      <c r="A1202" s="5" t="s">
        <v>1238</v>
      </c>
      <c r="B1202" s="5" t="s">
        <v>207</v>
      </c>
      <c r="C1202" s="4">
        <v>16900</v>
      </c>
      <c r="D1202" s="5" t="s">
        <v>186</v>
      </c>
      <c r="E1202" s="5" t="s">
        <v>9</v>
      </c>
    </row>
    <row r="1203" spans="1:5" x14ac:dyDescent="0.25">
      <c r="A1203" s="5" t="s">
        <v>1239</v>
      </c>
      <c r="B1203" s="5" t="s">
        <v>494</v>
      </c>
      <c r="C1203" s="4">
        <v>33800</v>
      </c>
      <c r="D1203" s="5" t="s">
        <v>186</v>
      </c>
      <c r="E1203" s="5" t="s">
        <v>9</v>
      </c>
    </row>
    <row r="1204" spans="1:5" x14ac:dyDescent="0.25">
      <c r="A1204" s="5" t="s">
        <v>1240</v>
      </c>
      <c r="B1204" s="5" t="s">
        <v>207</v>
      </c>
      <c r="C1204" s="4">
        <v>10600</v>
      </c>
      <c r="D1204" s="5" t="s">
        <v>186</v>
      </c>
      <c r="E1204" s="5" t="s">
        <v>9</v>
      </c>
    </row>
    <row r="1205" spans="1:5" x14ac:dyDescent="0.25">
      <c r="A1205" s="5" t="s">
        <v>1241</v>
      </c>
      <c r="B1205" s="5" t="s">
        <v>494</v>
      </c>
      <c r="C1205" s="4">
        <v>21200</v>
      </c>
      <c r="D1205" s="5" t="s">
        <v>186</v>
      </c>
      <c r="E1205" s="5" t="s">
        <v>9</v>
      </c>
    </row>
    <row r="1206" spans="1:5" x14ac:dyDescent="0.25">
      <c r="A1206" s="5" t="s">
        <v>1242</v>
      </c>
      <c r="B1206" s="5" t="s">
        <v>491</v>
      </c>
      <c r="C1206" s="4">
        <v>35000</v>
      </c>
      <c r="D1206" s="5" t="s">
        <v>186</v>
      </c>
      <c r="E1206" s="5" t="s">
        <v>9</v>
      </c>
    </row>
    <row r="1207" spans="1:5" x14ac:dyDescent="0.25">
      <c r="A1207" s="5" t="s">
        <v>1243</v>
      </c>
      <c r="B1207" s="5" t="s">
        <v>1096</v>
      </c>
      <c r="C1207" s="4">
        <v>49500</v>
      </c>
      <c r="D1207" s="5" t="s">
        <v>186</v>
      </c>
      <c r="E1207" s="5" t="s">
        <v>9</v>
      </c>
    </row>
    <row r="1208" spans="1:5" x14ac:dyDescent="0.25">
      <c r="A1208" s="5" t="s">
        <v>1244</v>
      </c>
      <c r="B1208" s="5" t="s">
        <v>207</v>
      </c>
      <c r="C1208" s="4">
        <v>10600</v>
      </c>
      <c r="D1208" s="5" t="s">
        <v>186</v>
      </c>
      <c r="E1208" s="5" t="s">
        <v>9</v>
      </c>
    </row>
    <row r="1209" spans="1:5" x14ac:dyDescent="0.25">
      <c r="A1209" s="5" t="s">
        <v>1245</v>
      </c>
      <c r="B1209" s="5" t="s">
        <v>494</v>
      </c>
      <c r="C1209" s="4">
        <v>21200</v>
      </c>
      <c r="D1209" s="5" t="s">
        <v>186</v>
      </c>
      <c r="E1209" s="5" t="s">
        <v>9</v>
      </c>
    </row>
    <row r="1210" spans="1:5" x14ac:dyDescent="0.25">
      <c r="A1210" s="5" t="s">
        <v>1246</v>
      </c>
      <c r="B1210" s="5" t="s">
        <v>783</v>
      </c>
      <c r="C1210" s="4">
        <v>6700</v>
      </c>
      <c r="D1210" s="5" t="s">
        <v>186</v>
      </c>
      <c r="E1210" s="5" t="s">
        <v>9</v>
      </c>
    </row>
    <row r="1211" spans="1:5" x14ac:dyDescent="0.25">
      <c r="A1211" s="5" t="s">
        <v>1247</v>
      </c>
      <c r="B1211" s="5" t="s">
        <v>207</v>
      </c>
      <c r="C1211" s="4">
        <v>13800</v>
      </c>
      <c r="D1211" s="5" t="s">
        <v>186</v>
      </c>
      <c r="E1211" s="5" t="s">
        <v>9</v>
      </c>
    </row>
    <row r="1212" spans="1:5" x14ac:dyDescent="0.25">
      <c r="A1212" s="5" t="s">
        <v>1248</v>
      </c>
      <c r="B1212" s="5" t="s">
        <v>207</v>
      </c>
      <c r="C1212" s="4">
        <v>13500</v>
      </c>
      <c r="D1212" s="5" t="s">
        <v>186</v>
      </c>
      <c r="E1212" s="5" t="s">
        <v>9</v>
      </c>
    </row>
    <row r="1213" spans="1:5" x14ac:dyDescent="0.25">
      <c r="A1213" s="5" t="s">
        <v>1249</v>
      </c>
      <c r="B1213" s="5" t="s">
        <v>494</v>
      </c>
      <c r="C1213" s="4">
        <v>24400</v>
      </c>
      <c r="D1213" s="5" t="s">
        <v>186</v>
      </c>
      <c r="E1213" s="5" t="s">
        <v>9</v>
      </c>
    </row>
    <row r="1214" spans="1:5" x14ac:dyDescent="0.25">
      <c r="A1214" s="5" t="s">
        <v>1250</v>
      </c>
      <c r="B1214" s="5" t="s">
        <v>207</v>
      </c>
      <c r="C1214" s="4">
        <v>12200</v>
      </c>
      <c r="D1214" s="5" t="s">
        <v>186</v>
      </c>
      <c r="E1214" s="5" t="s">
        <v>9</v>
      </c>
    </row>
    <row r="1215" spans="1:5" x14ac:dyDescent="0.25">
      <c r="A1215" s="5" t="s">
        <v>1251</v>
      </c>
      <c r="B1215" s="5" t="s">
        <v>991</v>
      </c>
      <c r="C1215" s="4">
        <v>13500</v>
      </c>
      <c r="D1215" s="5" t="s">
        <v>186</v>
      </c>
      <c r="E1215" s="5" t="s">
        <v>9</v>
      </c>
    </row>
    <row r="1216" spans="1:5" x14ac:dyDescent="0.25">
      <c r="A1216" s="5" t="s">
        <v>1252</v>
      </c>
      <c r="B1216" s="5" t="s">
        <v>1253</v>
      </c>
      <c r="C1216" s="4">
        <v>27000</v>
      </c>
      <c r="D1216" s="5" t="s">
        <v>186</v>
      </c>
      <c r="E1216" s="5" t="s">
        <v>9</v>
      </c>
    </row>
    <row r="1217" spans="1:5" x14ac:dyDescent="0.25">
      <c r="A1217" s="5" t="s">
        <v>1254</v>
      </c>
      <c r="B1217" s="5" t="s">
        <v>207</v>
      </c>
      <c r="C1217" s="4">
        <v>9600</v>
      </c>
      <c r="D1217" s="5" t="s">
        <v>186</v>
      </c>
      <c r="E1217" s="5" t="s">
        <v>9</v>
      </c>
    </row>
    <row r="1218" spans="1:5" x14ac:dyDescent="0.25">
      <c r="A1218" s="5" t="s">
        <v>1255</v>
      </c>
      <c r="B1218" s="5" t="s">
        <v>494</v>
      </c>
      <c r="C1218" s="4">
        <v>19200</v>
      </c>
      <c r="D1218" s="5" t="s">
        <v>186</v>
      </c>
      <c r="E1218" s="5" t="s">
        <v>9</v>
      </c>
    </row>
    <row r="1219" spans="1:5" x14ac:dyDescent="0.25">
      <c r="A1219" s="5" t="s">
        <v>1256</v>
      </c>
      <c r="B1219" s="5" t="s">
        <v>783</v>
      </c>
      <c r="C1219" s="4">
        <v>5800</v>
      </c>
      <c r="D1219" s="5" t="s">
        <v>186</v>
      </c>
      <c r="E1219" s="5" t="s">
        <v>9</v>
      </c>
    </row>
    <row r="1220" spans="1:5" x14ac:dyDescent="0.25">
      <c r="A1220" s="5" t="s">
        <v>1257</v>
      </c>
      <c r="B1220" s="5" t="s">
        <v>207</v>
      </c>
      <c r="C1220" s="4">
        <v>8400</v>
      </c>
      <c r="D1220" s="5" t="s">
        <v>186</v>
      </c>
      <c r="E1220" s="5" t="s">
        <v>9</v>
      </c>
    </row>
    <row r="1221" spans="1:5" x14ac:dyDescent="0.25">
      <c r="A1221" s="5" t="s">
        <v>1258</v>
      </c>
      <c r="B1221" s="5" t="s">
        <v>494</v>
      </c>
      <c r="C1221" s="4">
        <v>16800</v>
      </c>
      <c r="D1221" s="5" t="s">
        <v>186</v>
      </c>
      <c r="E1221" s="5" t="s">
        <v>9</v>
      </c>
    </row>
    <row r="1222" spans="1:5" x14ac:dyDescent="0.25">
      <c r="A1222" s="5" t="s">
        <v>1259</v>
      </c>
      <c r="B1222" s="5" t="s">
        <v>207</v>
      </c>
      <c r="C1222" s="4">
        <v>11000</v>
      </c>
      <c r="D1222" s="5" t="s">
        <v>186</v>
      </c>
      <c r="E1222" s="5" t="s">
        <v>9</v>
      </c>
    </row>
    <row r="1223" spans="1:5" x14ac:dyDescent="0.25">
      <c r="A1223" s="5" t="s">
        <v>1260</v>
      </c>
      <c r="B1223" s="5" t="s">
        <v>494</v>
      </c>
      <c r="C1223" s="4">
        <v>22000</v>
      </c>
      <c r="D1223" s="5" t="s">
        <v>186</v>
      </c>
      <c r="E1223" s="5" t="s">
        <v>9</v>
      </c>
    </row>
    <row r="1224" spans="1:5" x14ac:dyDescent="0.25">
      <c r="A1224" s="5" t="s">
        <v>1261</v>
      </c>
      <c r="B1224" s="5" t="s">
        <v>783</v>
      </c>
      <c r="C1224" s="4">
        <v>5400</v>
      </c>
      <c r="D1224" s="5" t="s">
        <v>186</v>
      </c>
      <c r="E1224" s="5" t="s">
        <v>9</v>
      </c>
    </row>
    <row r="1225" spans="1:5" x14ac:dyDescent="0.25">
      <c r="A1225" s="5" t="s">
        <v>1262</v>
      </c>
      <c r="B1225" s="5" t="s">
        <v>207</v>
      </c>
      <c r="C1225" s="4">
        <v>13300</v>
      </c>
      <c r="D1225" s="5" t="s">
        <v>186</v>
      </c>
      <c r="E1225" s="5" t="s">
        <v>9</v>
      </c>
    </row>
    <row r="1226" spans="1:5" x14ac:dyDescent="0.25">
      <c r="A1226" s="5" t="s">
        <v>1263</v>
      </c>
      <c r="B1226" s="5" t="s">
        <v>207</v>
      </c>
      <c r="C1226" s="4">
        <v>13500</v>
      </c>
      <c r="D1226" s="5" t="s">
        <v>186</v>
      </c>
      <c r="E1226" s="5" t="s">
        <v>9</v>
      </c>
    </row>
    <row r="1227" spans="1:5" x14ac:dyDescent="0.25">
      <c r="A1227" s="5" t="s">
        <v>1264</v>
      </c>
      <c r="B1227" s="5" t="s">
        <v>494</v>
      </c>
      <c r="C1227" s="4">
        <v>27000</v>
      </c>
      <c r="D1227" s="5" t="s">
        <v>186</v>
      </c>
      <c r="E1227" s="5" t="s">
        <v>9</v>
      </c>
    </row>
    <row r="1228" spans="1:5" x14ac:dyDescent="0.25">
      <c r="A1228" s="5" t="s">
        <v>1265</v>
      </c>
      <c r="B1228" s="5" t="s">
        <v>1266</v>
      </c>
      <c r="C1228" s="4">
        <v>26600</v>
      </c>
      <c r="D1228" s="5" t="s">
        <v>186</v>
      </c>
      <c r="E1228" s="5" t="s">
        <v>9</v>
      </c>
    </row>
    <row r="1229" spans="1:5" x14ac:dyDescent="0.25">
      <c r="A1229" s="5" t="s">
        <v>1267</v>
      </c>
      <c r="B1229" s="5" t="s">
        <v>783</v>
      </c>
      <c r="C1229" s="4">
        <v>8000</v>
      </c>
      <c r="D1229" s="5" t="s">
        <v>186</v>
      </c>
      <c r="E1229" s="5" t="s">
        <v>9</v>
      </c>
    </row>
    <row r="1230" spans="1:5" x14ac:dyDescent="0.25">
      <c r="A1230" s="5" t="s">
        <v>1268</v>
      </c>
      <c r="B1230" s="5" t="s">
        <v>1269</v>
      </c>
      <c r="C1230" s="4">
        <v>25000</v>
      </c>
      <c r="D1230" s="5" t="s">
        <v>186</v>
      </c>
      <c r="E1230" s="5" t="s">
        <v>9</v>
      </c>
    </row>
    <row r="1231" spans="1:5" x14ac:dyDescent="0.25">
      <c r="A1231" s="5" t="s">
        <v>1270</v>
      </c>
      <c r="B1231" s="5" t="s">
        <v>795</v>
      </c>
      <c r="C1231" s="4">
        <v>14500</v>
      </c>
      <c r="D1231" s="5" t="s">
        <v>186</v>
      </c>
      <c r="E1231" s="5" t="s">
        <v>9</v>
      </c>
    </row>
    <row r="1232" spans="1:5" x14ac:dyDescent="0.25">
      <c r="A1232" s="5" t="s">
        <v>1271</v>
      </c>
      <c r="B1232" s="5" t="s">
        <v>1272</v>
      </c>
      <c r="C1232" s="4">
        <v>14500</v>
      </c>
      <c r="D1232" s="5" t="s">
        <v>186</v>
      </c>
      <c r="E1232" s="5" t="s">
        <v>9</v>
      </c>
    </row>
    <row r="1233" spans="1:5" x14ac:dyDescent="0.25">
      <c r="A1233" s="5" t="s">
        <v>1273</v>
      </c>
      <c r="B1233" s="5" t="s">
        <v>1272</v>
      </c>
      <c r="C1233" s="4">
        <v>13000</v>
      </c>
      <c r="D1233" s="5" t="s">
        <v>186</v>
      </c>
      <c r="E1233" s="5" t="s">
        <v>9</v>
      </c>
    </row>
    <row r="1234" spans="1:5" x14ac:dyDescent="0.25">
      <c r="A1234" s="5" t="s">
        <v>1853</v>
      </c>
      <c r="B1234" s="5" t="s">
        <v>1854</v>
      </c>
      <c r="C1234" s="4">
        <v>135000</v>
      </c>
      <c r="D1234" s="5" t="s">
        <v>186</v>
      </c>
      <c r="E1234" s="5" t="s">
        <v>9</v>
      </c>
    </row>
    <row r="1235" spans="1:5" x14ac:dyDescent="0.25">
      <c r="A1235" s="5" t="s">
        <v>1855</v>
      </c>
      <c r="B1235" s="5" t="s">
        <v>1856</v>
      </c>
      <c r="C1235" s="4">
        <v>145000</v>
      </c>
      <c r="D1235" s="5" t="s">
        <v>186</v>
      </c>
      <c r="E1235" s="5" t="s">
        <v>9</v>
      </c>
    </row>
    <row r="1236" spans="1:5" x14ac:dyDescent="0.25">
      <c r="A1236" s="5" t="s">
        <v>1857</v>
      </c>
      <c r="B1236" s="5" t="s">
        <v>1858</v>
      </c>
      <c r="C1236" s="4">
        <v>215000</v>
      </c>
      <c r="D1236" s="5" t="s">
        <v>186</v>
      </c>
      <c r="E1236" s="5" t="s">
        <v>9</v>
      </c>
    </row>
    <row r="1237" spans="1:5" x14ac:dyDescent="0.25">
      <c r="A1237" s="5" t="s">
        <v>1274</v>
      </c>
      <c r="B1237" s="5" t="s">
        <v>207</v>
      </c>
      <c r="C1237" s="4">
        <v>14000</v>
      </c>
      <c r="D1237" s="5" t="s">
        <v>186</v>
      </c>
      <c r="E1237" s="5" t="s">
        <v>9</v>
      </c>
    </row>
    <row r="1238" spans="1:5" x14ac:dyDescent="0.25">
      <c r="A1238" s="5" t="s">
        <v>1275</v>
      </c>
      <c r="B1238" s="5" t="s">
        <v>494</v>
      </c>
      <c r="C1238" s="4">
        <v>28000</v>
      </c>
      <c r="D1238" s="5" t="s">
        <v>186</v>
      </c>
      <c r="E1238" s="5" t="s">
        <v>9</v>
      </c>
    </row>
    <row r="1239" spans="1:5" x14ac:dyDescent="0.25">
      <c r="A1239" s="3" t="s">
        <v>1276</v>
      </c>
      <c r="B1239" s="5" t="s">
        <v>611</v>
      </c>
      <c r="C1239" s="4" t="s">
        <v>611</v>
      </c>
      <c r="D1239" s="5" t="s">
        <v>611</v>
      </c>
      <c r="E1239" s="5" t="s">
        <v>611</v>
      </c>
    </row>
    <row r="1240" spans="1:5" x14ac:dyDescent="0.25">
      <c r="A1240" s="5" t="s">
        <v>1277</v>
      </c>
      <c r="B1240" s="5" t="s">
        <v>207</v>
      </c>
      <c r="C1240" s="4">
        <v>25400</v>
      </c>
      <c r="D1240" s="5" t="s">
        <v>186</v>
      </c>
      <c r="E1240" s="5" t="s">
        <v>9</v>
      </c>
    </row>
    <row r="1241" spans="1:5" x14ac:dyDescent="0.25">
      <c r="A1241" s="5" t="s">
        <v>1278</v>
      </c>
      <c r="B1241" s="5" t="s">
        <v>1279</v>
      </c>
      <c r="C1241" s="4">
        <v>280200</v>
      </c>
      <c r="D1241" s="5" t="s">
        <v>325</v>
      </c>
      <c r="E1241" s="5" t="s">
        <v>9</v>
      </c>
    </row>
    <row r="1242" spans="1:5" x14ac:dyDescent="0.25">
      <c r="A1242" s="5" t="s">
        <v>1280</v>
      </c>
      <c r="B1242" s="5" t="s">
        <v>1279</v>
      </c>
      <c r="C1242" s="4">
        <v>280200</v>
      </c>
      <c r="D1242" s="5" t="s">
        <v>325</v>
      </c>
      <c r="E1242" s="5" t="s">
        <v>9</v>
      </c>
    </row>
    <row r="1243" spans="1:5" x14ac:dyDescent="0.25">
      <c r="A1243" s="3" t="s">
        <v>1281</v>
      </c>
      <c r="B1243" s="5" t="s">
        <v>611</v>
      </c>
      <c r="C1243" s="4" t="s">
        <v>611</v>
      </c>
      <c r="D1243" s="5" t="s">
        <v>611</v>
      </c>
      <c r="E1243" s="5" t="s">
        <v>611</v>
      </c>
    </row>
    <row r="1244" spans="1:5" x14ac:dyDescent="0.25">
      <c r="A1244" s="5" t="s">
        <v>1282</v>
      </c>
      <c r="B1244" s="5" t="s">
        <v>1150</v>
      </c>
      <c r="C1244" s="4">
        <v>49200</v>
      </c>
      <c r="D1244" s="5" t="s">
        <v>212</v>
      </c>
      <c r="E1244" s="5" t="s">
        <v>9</v>
      </c>
    </row>
    <row r="1245" spans="1:5" x14ac:dyDescent="0.25">
      <c r="A1245" s="5" t="s">
        <v>1283</v>
      </c>
      <c r="B1245" s="5" t="s">
        <v>1284</v>
      </c>
      <c r="C1245" s="4">
        <v>8200</v>
      </c>
      <c r="D1245" s="5" t="s">
        <v>186</v>
      </c>
      <c r="E1245" s="5" t="s">
        <v>9</v>
      </c>
    </row>
    <row r="1246" spans="1:5" x14ac:dyDescent="0.25">
      <c r="A1246" s="5" t="s">
        <v>1285</v>
      </c>
      <c r="B1246" s="5" t="s">
        <v>1149</v>
      </c>
      <c r="C1246" s="4">
        <v>30600</v>
      </c>
      <c r="D1246" s="5" t="s">
        <v>212</v>
      </c>
      <c r="E1246" s="5" t="s">
        <v>9</v>
      </c>
    </row>
    <row r="1247" spans="1:5" x14ac:dyDescent="0.25">
      <c r="A1247" s="5" t="s">
        <v>1286</v>
      </c>
      <c r="B1247" s="5" t="s">
        <v>1149</v>
      </c>
      <c r="C1247" s="4">
        <v>30000</v>
      </c>
      <c r="D1247" s="5" t="s">
        <v>212</v>
      </c>
      <c r="E1247" s="5" t="s">
        <v>9</v>
      </c>
    </row>
    <row r="1248" spans="1:5" x14ac:dyDescent="0.25">
      <c r="A1248" s="5" t="s">
        <v>1287</v>
      </c>
      <c r="B1248" s="5" t="s">
        <v>1149</v>
      </c>
      <c r="C1248" s="4">
        <v>26400</v>
      </c>
      <c r="D1248" s="5" t="s">
        <v>212</v>
      </c>
      <c r="E1248" s="5" t="s">
        <v>9</v>
      </c>
    </row>
    <row r="1249" spans="1:5" x14ac:dyDescent="0.25">
      <c r="A1249" s="5" t="s">
        <v>1288</v>
      </c>
      <c r="B1249" s="5" t="s">
        <v>1289</v>
      </c>
      <c r="C1249" s="4">
        <v>23400</v>
      </c>
      <c r="D1249" s="5" t="s">
        <v>212</v>
      </c>
      <c r="E1249" s="5" t="s">
        <v>9</v>
      </c>
    </row>
    <row r="1250" spans="1:5" x14ac:dyDescent="0.25">
      <c r="A1250" s="5" t="s">
        <v>1290</v>
      </c>
      <c r="B1250" s="5" t="s">
        <v>1150</v>
      </c>
      <c r="C1250" s="4">
        <v>40800</v>
      </c>
      <c r="D1250" s="5" t="s">
        <v>212</v>
      </c>
      <c r="E1250" s="5" t="s">
        <v>9</v>
      </c>
    </row>
    <row r="1251" spans="1:5" x14ac:dyDescent="0.25">
      <c r="A1251" s="5" t="s">
        <v>1291</v>
      </c>
      <c r="B1251" s="5" t="s">
        <v>1150</v>
      </c>
      <c r="C1251" s="4">
        <v>39000</v>
      </c>
      <c r="D1251" s="5" t="s">
        <v>212</v>
      </c>
      <c r="E1251" s="5" t="s">
        <v>9</v>
      </c>
    </row>
    <row r="1252" spans="1:5" x14ac:dyDescent="0.25">
      <c r="A1252" s="5" t="s">
        <v>1292</v>
      </c>
      <c r="B1252" s="5" t="s">
        <v>1150</v>
      </c>
      <c r="C1252" s="4">
        <v>32400</v>
      </c>
      <c r="D1252" s="5" t="s">
        <v>212</v>
      </c>
      <c r="E1252" s="5" t="s">
        <v>9</v>
      </c>
    </row>
    <row r="1253" spans="1:5" x14ac:dyDescent="0.25">
      <c r="A1253" s="5" t="s">
        <v>1293</v>
      </c>
      <c r="B1253" s="5" t="s">
        <v>1149</v>
      </c>
      <c r="C1253" s="4">
        <v>23700</v>
      </c>
      <c r="D1253" s="5" t="s">
        <v>212</v>
      </c>
      <c r="E1253" s="5" t="s">
        <v>9</v>
      </c>
    </row>
    <row r="1254" spans="1:5" x14ac:dyDescent="0.25">
      <c r="A1254" s="5" t="s">
        <v>1294</v>
      </c>
      <c r="B1254" s="5" t="s">
        <v>1149</v>
      </c>
      <c r="C1254" s="4">
        <v>36000</v>
      </c>
      <c r="D1254" s="5" t="s">
        <v>212</v>
      </c>
      <c r="E1254" s="5" t="s">
        <v>9</v>
      </c>
    </row>
    <row r="1255" spans="1:5" x14ac:dyDescent="0.25">
      <c r="A1255" s="5" t="s">
        <v>1295</v>
      </c>
      <c r="B1255" s="5" t="s">
        <v>1149</v>
      </c>
      <c r="C1255" s="4">
        <v>20100</v>
      </c>
      <c r="D1255" s="5" t="s">
        <v>212</v>
      </c>
      <c r="E1255" s="5" t="s">
        <v>9</v>
      </c>
    </row>
    <row r="1256" spans="1:5" x14ac:dyDescent="0.25">
      <c r="A1256" s="5" t="s">
        <v>1296</v>
      </c>
      <c r="B1256" s="5" t="s">
        <v>1149</v>
      </c>
      <c r="C1256" s="4">
        <v>49200</v>
      </c>
      <c r="D1256" s="5" t="s">
        <v>212</v>
      </c>
      <c r="E1256" s="5" t="s">
        <v>9</v>
      </c>
    </row>
    <row r="1257" spans="1:5" x14ac:dyDescent="0.25">
      <c r="A1257" s="5" t="s">
        <v>1297</v>
      </c>
      <c r="B1257" s="5" t="s">
        <v>1150</v>
      </c>
      <c r="C1257" s="4">
        <v>45600</v>
      </c>
      <c r="D1257" s="5" t="s">
        <v>212</v>
      </c>
      <c r="E1257" s="5" t="s">
        <v>9</v>
      </c>
    </row>
    <row r="1258" spans="1:5" x14ac:dyDescent="0.25">
      <c r="A1258" s="5" t="s">
        <v>1298</v>
      </c>
      <c r="B1258" s="5" t="s">
        <v>1150</v>
      </c>
      <c r="C1258" s="4">
        <v>28800</v>
      </c>
      <c r="D1258" s="5" t="s">
        <v>212</v>
      </c>
      <c r="E1258" s="5" t="s">
        <v>9</v>
      </c>
    </row>
    <row r="1259" spans="1:5" x14ac:dyDescent="0.25">
      <c r="A1259" s="5" t="s">
        <v>1299</v>
      </c>
      <c r="B1259" s="5" t="s">
        <v>1150</v>
      </c>
      <c r="C1259" s="4">
        <v>25200</v>
      </c>
      <c r="D1259" s="5" t="s">
        <v>212</v>
      </c>
      <c r="E1259" s="5" t="s">
        <v>9</v>
      </c>
    </row>
    <row r="1260" spans="1:5" x14ac:dyDescent="0.25">
      <c r="A1260" s="5" t="s">
        <v>1300</v>
      </c>
      <c r="B1260" s="5" t="s">
        <v>1150</v>
      </c>
      <c r="C1260" s="4">
        <v>23400</v>
      </c>
      <c r="D1260" s="5" t="s">
        <v>212</v>
      </c>
      <c r="E1260" s="5" t="s">
        <v>9</v>
      </c>
    </row>
    <row r="1261" spans="1:5" x14ac:dyDescent="0.25">
      <c r="A1261" s="5" t="s">
        <v>1301</v>
      </c>
      <c r="B1261" s="5" t="s">
        <v>1150</v>
      </c>
      <c r="C1261" s="4">
        <v>28800</v>
      </c>
      <c r="D1261" s="5" t="s">
        <v>212</v>
      </c>
      <c r="E1261" s="5" t="s">
        <v>9</v>
      </c>
    </row>
    <row r="1262" spans="1:5" x14ac:dyDescent="0.25">
      <c r="A1262" s="5" t="s">
        <v>2055</v>
      </c>
      <c r="B1262" s="5" t="s">
        <v>1150</v>
      </c>
      <c r="C1262" s="4">
        <v>57600</v>
      </c>
      <c r="D1262" s="5" t="s">
        <v>212</v>
      </c>
      <c r="E1262" s="5" t="s">
        <v>9</v>
      </c>
    </row>
    <row r="1263" spans="1:5" x14ac:dyDescent="0.25">
      <c r="A1263" s="3" t="s">
        <v>1302</v>
      </c>
      <c r="B1263" s="5" t="s">
        <v>611</v>
      </c>
      <c r="C1263" s="4" t="s">
        <v>611</v>
      </c>
      <c r="D1263" s="5" t="s">
        <v>611</v>
      </c>
      <c r="E1263" s="5" t="s">
        <v>611</v>
      </c>
    </row>
    <row r="1264" spans="1:5" x14ac:dyDescent="0.25">
      <c r="A1264" s="5" t="s">
        <v>1303</v>
      </c>
      <c r="B1264" s="5" t="s">
        <v>1304</v>
      </c>
      <c r="C1264" s="4">
        <v>176400</v>
      </c>
      <c r="D1264" s="5" t="s">
        <v>325</v>
      </c>
      <c r="E1264" s="5" t="s">
        <v>9</v>
      </c>
    </row>
    <row r="1265" spans="1:5" x14ac:dyDescent="0.25">
      <c r="A1265" s="5" t="s">
        <v>1305</v>
      </c>
      <c r="B1265" s="5" t="s">
        <v>1304</v>
      </c>
      <c r="C1265" s="4">
        <v>183600</v>
      </c>
      <c r="D1265" s="5" t="s">
        <v>325</v>
      </c>
      <c r="E1265" s="5" t="s">
        <v>9</v>
      </c>
    </row>
    <row r="1266" spans="1:5" x14ac:dyDescent="0.25">
      <c r="A1266" s="5" t="s">
        <v>1306</v>
      </c>
      <c r="B1266" s="5" t="s">
        <v>1304</v>
      </c>
      <c r="C1266" s="4">
        <v>19800</v>
      </c>
      <c r="D1266" s="5" t="s">
        <v>212</v>
      </c>
      <c r="E1266" s="5" t="s">
        <v>9</v>
      </c>
    </row>
    <row r="1267" spans="1:5" x14ac:dyDescent="0.25">
      <c r="A1267" s="5" t="s">
        <v>1307</v>
      </c>
      <c r="B1267" s="5" t="s">
        <v>1308</v>
      </c>
      <c r="C1267" s="4">
        <v>37200</v>
      </c>
      <c r="D1267" s="5" t="s">
        <v>212</v>
      </c>
      <c r="E1267" s="5" t="s">
        <v>9</v>
      </c>
    </row>
    <row r="1268" spans="1:5" x14ac:dyDescent="0.25">
      <c r="A1268" s="5" t="s">
        <v>1309</v>
      </c>
      <c r="B1268" s="5" t="s">
        <v>1304</v>
      </c>
      <c r="C1268" s="4">
        <v>16500</v>
      </c>
      <c r="D1268" s="5" t="s">
        <v>212</v>
      </c>
      <c r="E1268" s="5" t="s">
        <v>9</v>
      </c>
    </row>
    <row r="1269" spans="1:5" x14ac:dyDescent="0.25">
      <c r="A1269" s="5" t="s">
        <v>1310</v>
      </c>
      <c r="B1269" s="5" t="s">
        <v>1311</v>
      </c>
      <c r="C1269" s="4">
        <v>39600</v>
      </c>
      <c r="D1269" s="5" t="s">
        <v>212</v>
      </c>
      <c r="E1269" s="5" t="s">
        <v>9</v>
      </c>
    </row>
    <row r="1270" spans="1:5" x14ac:dyDescent="0.25">
      <c r="A1270" s="5" t="s">
        <v>1312</v>
      </c>
      <c r="B1270" s="5" t="s">
        <v>1304</v>
      </c>
      <c r="C1270" s="4">
        <v>17400</v>
      </c>
      <c r="D1270" s="5" t="s">
        <v>212</v>
      </c>
      <c r="E1270" s="5" t="s">
        <v>9</v>
      </c>
    </row>
    <row r="1271" spans="1:5" x14ac:dyDescent="0.25">
      <c r="A1271" s="3" t="s">
        <v>1313</v>
      </c>
      <c r="B1271" s="5" t="s">
        <v>611</v>
      </c>
      <c r="C1271" s="4" t="s">
        <v>611</v>
      </c>
      <c r="D1271" s="5" t="s">
        <v>611</v>
      </c>
      <c r="E1271" s="5" t="s">
        <v>611</v>
      </c>
    </row>
    <row r="1272" spans="1:5" x14ac:dyDescent="0.25">
      <c r="A1272" s="5" t="s">
        <v>1314</v>
      </c>
      <c r="B1272" s="5" t="s">
        <v>1315</v>
      </c>
      <c r="C1272" s="4">
        <v>255600</v>
      </c>
      <c r="D1272" s="5" t="s">
        <v>325</v>
      </c>
      <c r="E1272" s="5" t="s">
        <v>9</v>
      </c>
    </row>
    <row r="1273" spans="1:5" x14ac:dyDescent="0.25">
      <c r="A1273" s="3" t="s">
        <v>1316</v>
      </c>
      <c r="B1273" s="5" t="s">
        <v>611</v>
      </c>
      <c r="C1273" s="4" t="s">
        <v>611</v>
      </c>
      <c r="D1273" s="5" t="s">
        <v>611</v>
      </c>
      <c r="E1273" s="5" t="s">
        <v>611</v>
      </c>
    </row>
    <row r="1274" spans="1:5" x14ac:dyDescent="0.25">
      <c r="A1274" s="5" t="s">
        <v>1317</v>
      </c>
      <c r="B1274" s="5" t="s">
        <v>1318</v>
      </c>
      <c r="C1274" s="4">
        <v>102000</v>
      </c>
      <c r="D1274" s="5" t="s">
        <v>325</v>
      </c>
      <c r="E1274" s="5" t="s">
        <v>9</v>
      </c>
    </row>
    <row r="1275" spans="1:5" x14ac:dyDescent="0.25">
      <c r="A1275" s="5" t="s">
        <v>1319</v>
      </c>
      <c r="B1275" s="5" t="s">
        <v>1318</v>
      </c>
      <c r="C1275" s="4">
        <v>99000</v>
      </c>
      <c r="D1275" s="5" t="s">
        <v>325</v>
      </c>
      <c r="E1275" s="5" t="s">
        <v>9</v>
      </c>
    </row>
    <row r="1276" spans="1:5" x14ac:dyDescent="0.25">
      <c r="A1276" s="5" t="s">
        <v>1320</v>
      </c>
      <c r="B1276" s="5" t="s">
        <v>1318</v>
      </c>
      <c r="C1276" s="4">
        <v>104400</v>
      </c>
      <c r="D1276" s="5" t="s">
        <v>325</v>
      </c>
      <c r="E1276" s="5" t="s">
        <v>9</v>
      </c>
    </row>
    <row r="1277" spans="1:5" x14ac:dyDescent="0.25">
      <c r="A1277" s="5" t="s">
        <v>1321</v>
      </c>
      <c r="B1277" s="5" t="s">
        <v>1318</v>
      </c>
      <c r="C1277" s="4">
        <v>104400</v>
      </c>
      <c r="D1277" s="5" t="s">
        <v>325</v>
      </c>
      <c r="E1277" s="5" t="s">
        <v>9</v>
      </c>
    </row>
    <row r="1278" spans="1:5" x14ac:dyDescent="0.25">
      <c r="A1278" s="5" t="s">
        <v>1322</v>
      </c>
      <c r="B1278" s="5" t="s">
        <v>1318</v>
      </c>
      <c r="C1278" s="4">
        <v>95500</v>
      </c>
      <c r="D1278" s="5" t="s">
        <v>325</v>
      </c>
      <c r="E1278" s="5" t="s">
        <v>9</v>
      </c>
    </row>
    <row r="1279" spans="1:5" x14ac:dyDescent="0.25">
      <c r="A1279" s="5" t="s">
        <v>1323</v>
      </c>
      <c r="B1279" s="5" t="s">
        <v>1318</v>
      </c>
      <c r="C1279" s="4">
        <v>109200</v>
      </c>
      <c r="D1279" s="5" t="s">
        <v>325</v>
      </c>
      <c r="E1279" s="5" t="s">
        <v>9</v>
      </c>
    </row>
    <row r="1280" spans="1:5" x14ac:dyDescent="0.25">
      <c r="A1280" s="5" t="s">
        <v>1324</v>
      </c>
      <c r="B1280" s="5" t="s">
        <v>1318</v>
      </c>
      <c r="C1280" s="4">
        <v>99000</v>
      </c>
      <c r="D1280" s="5" t="s">
        <v>325</v>
      </c>
      <c r="E1280" s="5" t="s">
        <v>9</v>
      </c>
    </row>
    <row r="1281" spans="1:5" x14ac:dyDescent="0.25">
      <c r="A1281" s="5" t="s">
        <v>1325</v>
      </c>
      <c r="B1281" s="5" t="s">
        <v>1318</v>
      </c>
      <c r="C1281" s="4">
        <v>139200</v>
      </c>
      <c r="D1281" s="5" t="s">
        <v>325</v>
      </c>
      <c r="E1281" s="5" t="s">
        <v>9</v>
      </c>
    </row>
    <row r="1282" spans="1:5" x14ac:dyDescent="0.25">
      <c r="A1282" s="5" t="s">
        <v>1326</v>
      </c>
      <c r="B1282" s="5" t="s">
        <v>1318</v>
      </c>
      <c r="C1282" s="4">
        <v>96000</v>
      </c>
      <c r="D1282" s="5" t="s">
        <v>325</v>
      </c>
      <c r="E1282" s="5" t="s">
        <v>9</v>
      </c>
    </row>
    <row r="1283" spans="1:5" x14ac:dyDescent="0.25">
      <c r="A1283" s="5" t="s">
        <v>1327</v>
      </c>
      <c r="B1283" s="5" t="s">
        <v>1318</v>
      </c>
      <c r="C1283" s="4">
        <v>109000</v>
      </c>
      <c r="D1283" s="5" t="s">
        <v>325</v>
      </c>
      <c r="E1283" s="5" t="s">
        <v>9</v>
      </c>
    </row>
    <row r="1284" spans="1:5" x14ac:dyDescent="0.25">
      <c r="A1284" s="5" t="s">
        <v>1328</v>
      </c>
      <c r="B1284" s="5" t="s">
        <v>1318</v>
      </c>
      <c r="C1284" s="4">
        <v>125000</v>
      </c>
      <c r="D1284" s="5" t="s">
        <v>325</v>
      </c>
      <c r="E1284" s="5" t="s">
        <v>9</v>
      </c>
    </row>
    <row r="1285" spans="1:5" x14ac:dyDescent="0.25">
      <c r="A1285" s="5" t="s">
        <v>1329</v>
      </c>
      <c r="B1285" s="5" t="s">
        <v>1318</v>
      </c>
      <c r="C1285" s="4">
        <v>120000</v>
      </c>
      <c r="D1285" s="5" t="s">
        <v>325</v>
      </c>
      <c r="E1285" s="5" t="s">
        <v>9</v>
      </c>
    </row>
    <row r="1286" spans="1:5" x14ac:dyDescent="0.25">
      <c r="A1286" s="5" t="s">
        <v>1330</v>
      </c>
      <c r="B1286" s="5" t="s">
        <v>1318</v>
      </c>
      <c r="C1286" s="4">
        <v>144000</v>
      </c>
      <c r="D1286" s="5" t="s">
        <v>325</v>
      </c>
      <c r="E1286" s="5" t="s">
        <v>9</v>
      </c>
    </row>
    <row r="1287" spans="1:5" x14ac:dyDescent="0.25">
      <c r="A1287" s="5" t="s">
        <v>1331</v>
      </c>
      <c r="B1287" s="5" t="s">
        <v>1318</v>
      </c>
      <c r="C1287" s="4">
        <v>144000</v>
      </c>
      <c r="D1287" s="5" t="s">
        <v>325</v>
      </c>
      <c r="E1287" s="5" t="s">
        <v>9</v>
      </c>
    </row>
    <row r="1288" spans="1:5" x14ac:dyDescent="0.25">
      <c r="A1288" s="5" t="s">
        <v>1332</v>
      </c>
      <c r="B1288" s="5" t="s">
        <v>1318</v>
      </c>
      <c r="C1288" s="4">
        <v>132000</v>
      </c>
      <c r="D1288" s="5" t="s">
        <v>325</v>
      </c>
      <c r="E1288" s="5" t="s">
        <v>9</v>
      </c>
    </row>
    <row r="1289" spans="1:5" x14ac:dyDescent="0.25">
      <c r="A1289" s="5" t="s">
        <v>1333</v>
      </c>
      <c r="B1289" s="5" t="s">
        <v>1318</v>
      </c>
      <c r="C1289" s="4">
        <v>144000</v>
      </c>
      <c r="D1289" s="5" t="s">
        <v>325</v>
      </c>
      <c r="E1289" s="5" t="s">
        <v>9</v>
      </c>
    </row>
    <row r="1290" spans="1:5" x14ac:dyDescent="0.25">
      <c r="A1290" s="5" t="s">
        <v>1334</v>
      </c>
      <c r="B1290" s="5" t="s">
        <v>1318</v>
      </c>
      <c r="C1290" s="4">
        <v>146400</v>
      </c>
      <c r="D1290" s="5" t="s">
        <v>325</v>
      </c>
      <c r="E1290" s="5" t="s">
        <v>9</v>
      </c>
    </row>
    <row r="1291" spans="1:5" x14ac:dyDescent="0.25">
      <c r="A1291" s="5" t="s">
        <v>1335</v>
      </c>
      <c r="B1291" s="5" t="s">
        <v>1318</v>
      </c>
      <c r="C1291" s="4">
        <v>118000</v>
      </c>
      <c r="D1291" s="5" t="s">
        <v>325</v>
      </c>
      <c r="E1291" s="5" t="s">
        <v>9</v>
      </c>
    </row>
    <row r="1292" spans="1:5" x14ac:dyDescent="0.25">
      <c r="A1292" s="5" t="s">
        <v>1336</v>
      </c>
      <c r="B1292" s="5" t="s">
        <v>1318</v>
      </c>
      <c r="C1292" s="4">
        <v>115200</v>
      </c>
      <c r="D1292" s="5" t="s">
        <v>325</v>
      </c>
      <c r="E1292" s="5" t="s">
        <v>9</v>
      </c>
    </row>
    <row r="1293" spans="1:5" x14ac:dyDescent="0.25">
      <c r="A1293" s="5" t="s">
        <v>1337</v>
      </c>
      <c r="B1293" s="5" t="s">
        <v>1318</v>
      </c>
      <c r="C1293" s="4">
        <v>105000</v>
      </c>
      <c r="D1293" s="5" t="s">
        <v>325</v>
      </c>
      <c r="E1293" s="5" t="s">
        <v>9</v>
      </c>
    </row>
    <row r="1294" spans="1:5" x14ac:dyDescent="0.25">
      <c r="A1294" s="5" t="s">
        <v>1338</v>
      </c>
      <c r="B1294" s="5" t="s">
        <v>1318</v>
      </c>
      <c r="C1294" s="4">
        <v>144000</v>
      </c>
      <c r="D1294" s="5" t="s">
        <v>325</v>
      </c>
      <c r="E1294" s="5" t="s">
        <v>9</v>
      </c>
    </row>
    <row r="1295" spans="1:5" x14ac:dyDescent="0.25">
      <c r="A1295" s="5" t="s">
        <v>1339</v>
      </c>
      <c r="B1295" s="5" t="s">
        <v>1318</v>
      </c>
      <c r="C1295" s="4">
        <v>115000</v>
      </c>
      <c r="D1295" s="5" t="s">
        <v>325</v>
      </c>
      <c r="E1295" s="5" t="s">
        <v>9</v>
      </c>
    </row>
    <row r="1296" spans="1:5" x14ac:dyDescent="0.25">
      <c r="A1296" s="5" t="s">
        <v>1340</v>
      </c>
      <c r="B1296" s="5" t="s">
        <v>1318</v>
      </c>
      <c r="C1296" s="4">
        <v>134400</v>
      </c>
      <c r="D1296" s="5" t="s">
        <v>325</v>
      </c>
      <c r="E1296" s="5" t="s">
        <v>9</v>
      </c>
    </row>
    <row r="1297" spans="1:5" x14ac:dyDescent="0.25">
      <c r="A1297" s="5" t="s">
        <v>1341</v>
      </c>
      <c r="B1297" s="5" t="s">
        <v>1342</v>
      </c>
      <c r="C1297" s="4">
        <v>4200</v>
      </c>
      <c r="D1297" s="5" t="s">
        <v>186</v>
      </c>
      <c r="E1297" s="5" t="s">
        <v>9</v>
      </c>
    </row>
    <row r="1298" spans="1:5" x14ac:dyDescent="0.25">
      <c r="A1298" s="5" t="s">
        <v>1343</v>
      </c>
      <c r="B1298" s="5" t="s">
        <v>1318</v>
      </c>
      <c r="C1298" s="4">
        <v>114600</v>
      </c>
      <c r="D1298" s="5" t="s">
        <v>325</v>
      </c>
      <c r="E1298" s="5" t="s">
        <v>9</v>
      </c>
    </row>
    <row r="1299" spans="1:5" x14ac:dyDescent="0.25">
      <c r="A1299" s="5" t="s">
        <v>1344</v>
      </c>
      <c r="B1299" s="5" t="s">
        <v>1318</v>
      </c>
      <c r="C1299" s="4">
        <v>96000</v>
      </c>
      <c r="D1299" s="5" t="s">
        <v>325</v>
      </c>
      <c r="E1299" s="5" t="s">
        <v>9</v>
      </c>
    </row>
    <row r="1300" spans="1:5" x14ac:dyDescent="0.25">
      <c r="A1300" s="5" t="s">
        <v>1345</v>
      </c>
      <c r="B1300" s="5" t="s">
        <v>1318</v>
      </c>
      <c r="C1300" s="4">
        <v>143100</v>
      </c>
      <c r="D1300" s="5" t="s">
        <v>325</v>
      </c>
      <c r="E1300" s="5" t="s">
        <v>9</v>
      </c>
    </row>
    <row r="1301" spans="1:5" x14ac:dyDescent="0.25">
      <c r="A1301" s="5" t="s">
        <v>1346</v>
      </c>
      <c r="B1301" s="5" t="s">
        <v>1318</v>
      </c>
      <c r="C1301" s="4">
        <v>144000</v>
      </c>
      <c r="D1301" s="5" t="s">
        <v>325</v>
      </c>
      <c r="E1301" s="5" t="s">
        <v>9</v>
      </c>
    </row>
    <row r="1302" spans="1:5" x14ac:dyDescent="0.25">
      <c r="A1302" s="5" t="s">
        <v>1347</v>
      </c>
      <c r="B1302" s="5" t="s">
        <v>1318</v>
      </c>
      <c r="C1302" s="4">
        <v>162000</v>
      </c>
      <c r="D1302" s="5" t="s">
        <v>325</v>
      </c>
      <c r="E1302" s="5" t="s">
        <v>9</v>
      </c>
    </row>
    <row r="1303" spans="1:5" x14ac:dyDescent="0.25">
      <c r="A1303" s="5" t="s">
        <v>1348</v>
      </c>
      <c r="B1303" s="5" t="s">
        <v>1318</v>
      </c>
      <c r="C1303" s="4">
        <v>153000</v>
      </c>
      <c r="D1303" s="5" t="s">
        <v>325</v>
      </c>
      <c r="E1303" s="5" t="s">
        <v>9</v>
      </c>
    </row>
    <row r="1304" spans="1:5" x14ac:dyDescent="0.25">
      <c r="A1304" s="5" t="s">
        <v>1349</v>
      </c>
      <c r="B1304" s="5" t="s">
        <v>1318</v>
      </c>
      <c r="C1304" s="4">
        <v>111600</v>
      </c>
      <c r="D1304" s="5" t="s">
        <v>325</v>
      </c>
      <c r="E1304" s="5" t="s">
        <v>9</v>
      </c>
    </row>
    <row r="1305" spans="1:5" x14ac:dyDescent="0.25">
      <c r="A1305" s="5" t="s">
        <v>1350</v>
      </c>
      <c r="B1305" s="5" t="s">
        <v>1351</v>
      </c>
      <c r="C1305" s="4">
        <v>47000</v>
      </c>
      <c r="D1305" s="5" t="s">
        <v>340</v>
      </c>
      <c r="E1305" s="5" t="s">
        <v>9</v>
      </c>
    </row>
    <row r="1306" spans="1:5" x14ac:dyDescent="0.25">
      <c r="A1306" s="5" t="s">
        <v>1352</v>
      </c>
      <c r="B1306" s="5" t="s">
        <v>1318</v>
      </c>
      <c r="C1306" s="4">
        <v>105000</v>
      </c>
      <c r="D1306" s="5" t="s">
        <v>325</v>
      </c>
      <c r="E1306" s="5" t="s">
        <v>9</v>
      </c>
    </row>
    <row r="1307" spans="1:5" x14ac:dyDescent="0.25">
      <c r="A1307" s="5" t="s">
        <v>1353</v>
      </c>
      <c r="B1307" s="5" t="s">
        <v>1318</v>
      </c>
      <c r="C1307" s="4">
        <v>150000</v>
      </c>
      <c r="D1307" s="5" t="s">
        <v>325</v>
      </c>
      <c r="E1307" s="5" t="s">
        <v>9</v>
      </c>
    </row>
    <row r="1308" spans="1:5" x14ac:dyDescent="0.25">
      <c r="A1308" s="5" t="s">
        <v>1354</v>
      </c>
      <c r="B1308" s="5" t="s">
        <v>1351</v>
      </c>
      <c r="C1308" s="4">
        <v>37000</v>
      </c>
      <c r="D1308" s="5" t="s">
        <v>340</v>
      </c>
      <c r="E1308" s="5" t="s">
        <v>9</v>
      </c>
    </row>
    <row r="1309" spans="1:5" x14ac:dyDescent="0.25">
      <c r="A1309" s="5" t="s">
        <v>1355</v>
      </c>
      <c r="B1309" s="5" t="s">
        <v>1318</v>
      </c>
      <c r="C1309" s="4">
        <v>85000</v>
      </c>
      <c r="D1309" s="5" t="s">
        <v>325</v>
      </c>
      <c r="E1309" s="5" t="s">
        <v>9</v>
      </c>
    </row>
    <row r="1310" spans="1:5" x14ac:dyDescent="0.25">
      <c r="A1310" s="5" t="s">
        <v>1356</v>
      </c>
      <c r="B1310" s="5" t="s">
        <v>1318</v>
      </c>
      <c r="C1310" s="4">
        <v>85000</v>
      </c>
      <c r="D1310" s="5" t="s">
        <v>325</v>
      </c>
      <c r="E1310" s="5" t="s">
        <v>9</v>
      </c>
    </row>
    <row r="1311" spans="1:5" x14ac:dyDescent="0.25">
      <c r="A1311" s="5" t="s">
        <v>2054</v>
      </c>
      <c r="B1311" s="5" t="s">
        <v>1318</v>
      </c>
      <c r="C1311" s="4">
        <v>85000</v>
      </c>
      <c r="D1311" s="5" t="s">
        <v>325</v>
      </c>
      <c r="E1311" s="5" t="s">
        <v>9</v>
      </c>
    </row>
    <row r="1312" spans="1:5" x14ac:dyDescent="0.25">
      <c r="A1312" s="3" t="s">
        <v>1357</v>
      </c>
      <c r="B1312" s="5" t="s">
        <v>611</v>
      </c>
      <c r="C1312" s="4" t="s">
        <v>611</v>
      </c>
      <c r="D1312" s="5" t="s">
        <v>611</v>
      </c>
      <c r="E1312" s="5" t="s">
        <v>611</v>
      </c>
    </row>
    <row r="1313" spans="1:5" x14ac:dyDescent="0.25">
      <c r="A1313" s="5" t="s">
        <v>1358</v>
      </c>
      <c r="B1313" s="5" t="s">
        <v>14</v>
      </c>
      <c r="C1313" s="4">
        <v>28000</v>
      </c>
      <c r="D1313" s="5" t="s">
        <v>8</v>
      </c>
      <c r="E1313" s="5" t="s">
        <v>9</v>
      </c>
    </row>
    <row r="1314" spans="1:5" x14ac:dyDescent="0.25">
      <c r="A1314" s="5" t="s">
        <v>1359</v>
      </c>
      <c r="B1314" s="5" t="s">
        <v>1360</v>
      </c>
      <c r="C1314" s="4">
        <v>32500</v>
      </c>
      <c r="D1314" s="5" t="s">
        <v>8</v>
      </c>
      <c r="E1314" s="5" t="s">
        <v>9</v>
      </c>
    </row>
    <row r="1315" spans="1:5" x14ac:dyDescent="0.25">
      <c r="A1315" s="5" t="s">
        <v>1361</v>
      </c>
      <c r="B1315" s="5" t="s">
        <v>1362</v>
      </c>
      <c r="C1315" s="4">
        <v>49000</v>
      </c>
      <c r="D1315" s="5" t="s">
        <v>8</v>
      </c>
      <c r="E1315" s="5" t="s">
        <v>9</v>
      </c>
    </row>
    <row r="1316" spans="1:5" x14ac:dyDescent="0.25">
      <c r="A1316" s="5" t="s">
        <v>1363</v>
      </c>
      <c r="B1316" s="5" t="s">
        <v>1362</v>
      </c>
      <c r="C1316" s="4">
        <v>52000</v>
      </c>
      <c r="D1316" s="5" t="s">
        <v>8</v>
      </c>
      <c r="E1316" s="5" t="s">
        <v>9</v>
      </c>
    </row>
    <row r="1317" spans="1:5" x14ac:dyDescent="0.25">
      <c r="A1317" s="5" t="s">
        <v>1823</v>
      </c>
      <c r="B1317" s="5" t="s">
        <v>1362</v>
      </c>
      <c r="C1317" s="4">
        <v>46800</v>
      </c>
      <c r="D1317" s="5" t="s">
        <v>8</v>
      </c>
      <c r="E1317" s="5" t="s">
        <v>9</v>
      </c>
    </row>
    <row r="1318" spans="1:5" x14ac:dyDescent="0.25">
      <c r="A1318" s="5" t="s">
        <v>1746</v>
      </c>
      <c r="B1318" s="5" t="s">
        <v>1362</v>
      </c>
      <c r="C1318" s="4">
        <v>48000</v>
      </c>
      <c r="D1318" s="5" t="s">
        <v>8</v>
      </c>
      <c r="E1318" s="5" t="s">
        <v>9</v>
      </c>
    </row>
    <row r="1319" spans="1:5" x14ac:dyDescent="0.25">
      <c r="A1319" s="5" t="s">
        <v>1747</v>
      </c>
      <c r="B1319" s="5" t="s">
        <v>1362</v>
      </c>
      <c r="C1319" s="4">
        <v>41000</v>
      </c>
      <c r="D1319" s="5" t="s">
        <v>8</v>
      </c>
      <c r="E1319" s="5" t="s">
        <v>9</v>
      </c>
    </row>
    <row r="1320" spans="1:5" x14ac:dyDescent="0.25">
      <c r="A1320" s="5" t="s">
        <v>1824</v>
      </c>
      <c r="B1320" s="5" t="s">
        <v>1362</v>
      </c>
      <c r="C1320" s="4">
        <v>63500</v>
      </c>
      <c r="D1320" s="5" t="s">
        <v>8</v>
      </c>
      <c r="E1320" s="5" t="s">
        <v>9</v>
      </c>
    </row>
    <row r="1321" spans="1:5" x14ac:dyDescent="0.25">
      <c r="A1321" s="5" t="s">
        <v>1841</v>
      </c>
      <c r="B1321" s="5" t="s">
        <v>1362</v>
      </c>
      <c r="C1321" s="4">
        <v>61000</v>
      </c>
      <c r="D1321" s="5" t="s">
        <v>8</v>
      </c>
      <c r="E1321" s="5" t="s">
        <v>9</v>
      </c>
    </row>
    <row r="1322" spans="1:5" x14ac:dyDescent="0.25">
      <c r="A1322" s="5" t="s">
        <v>1842</v>
      </c>
      <c r="B1322" s="5" t="s">
        <v>1362</v>
      </c>
      <c r="C1322" s="4">
        <v>40800</v>
      </c>
      <c r="D1322" s="5" t="s">
        <v>8</v>
      </c>
      <c r="E1322" s="5" t="s">
        <v>9</v>
      </c>
    </row>
    <row r="1323" spans="1:5" x14ac:dyDescent="0.25">
      <c r="A1323" s="5" t="s">
        <v>1797</v>
      </c>
      <c r="B1323" s="5" t="s">
        <v>393</v>
      </c>
      <c r="C1323" s="4">
        <v>13900</v>
      </c>
      <c r="D1323" s="5" t="s">
        <v>8</v>
      </c>
      <c r="E1323" s="5" t="s">
        <v>9</v>
      </c>
    </row>
    <row r="1324" spans="1:5" x14ac:dyDescent="0.25">
      <c r="A1324" s="5" t="s">
        <v>1364</v>
      </c>
      <c r="B1324" s="5" t="s">
        <v>519</v>
      </c>
      <c r="C1324" s="4">
        <v>4000</v>
      </c>
      <c r="D1324" s="5" t="s">
        <v>8</v>
      </c>
      <c r="E1324" s="5" t="s">
        <v>9</v>
      </c>
    </row>
    <row r="1325" spans="1:5" x14ac:dyDescent="0.25">
      <c r="A1325" s="5" t="s">
        <v>1365</v>
      </c>
      <c r="B1325" s="5" t="s">
        <v>519</v>
      </c>
      <c r="C1325" s="4">
        <v>4000</v>
      </c>
      <c r="D1325" s="5" t="s">
        <v>8</v>
      </c>
      <c r="E1325" s="5" t="s">
        <v>9</v>
      </c>
    </row>
    <row r="1326" spans="1:5" x14ac:dyDescent="0.25">
      <c r="A1326" s="5" t="s">
        <v>1366</v>
      </c>
      <c r="B1326" s="5" t="s">
        <v>519</v>
      </c>
      <c r="C1326" s="4">
        <v>4800</v>
      </c>
      <c r="D1326" s="5" t="s">
        <v>8</v>
      </c>
      <c r="E1326" s="5" t="s">
        <v>9</v>
      </c>
    </row>
    <row r="1327" spans="1:5" x14ac:dyDescent="0.25">
      <c r="A1327" s="3" t="s">
        <v>1367</v>
      </c>
      <c r="B1327" s="5" t="s">
        <v>611</v>
      </c>
      <c r="C1327" s="4" t="s">
        <v>611</v>
      </c>
      <c r="D1327" s="5" t="s">
        <v>611</v>
      </c>
      <c r="E1327" s="5" t="s">
        <v>611</v>
      </c>
    </row>
    <row r="1328" spans="1:5" x14ac:dyDescent="0.25">
      <c r="A1328" s="5" t="s">
        <v>1368</v>
      </c>
      <c r="B1328" s="5" t="s">
        <v>551</v>
      </c>
      <c r="C1328" s="4">
        <v>216000</v>
      </c>
      <c r="D1328" s="5" t="s">
        <v>8</v>
      </c>
      <c r="E1328" s="5" t="s">
        <v>9</v>
      </c>
    </row>
    <row r="1329" spans="1:5" x14ac:dyDescent="0.25">
      <c r="A1329" s="5" t="s">
        <v>1369</v>
      </c>
      <c r="B1329" s="5" t="s">
        <v>551</v>
      </c>
      <c r="C1329" s="4">
        <v>216000</v>
      </c>
      <c r="D1329" s="5" t="s">
        <v>8</v>
      </c>
      <c r="E1329" s="5" t="s">
        <v>9</v>
      </c>
    </row>
    <row r="1330" spans="1:5" x14ac:dyDescent="0.25">
      <c r="A1330" s="5" t="s">
        <v>1370</v>
      </c>
      <c r="B1330" s="5" t="s">
        <v>551</v>
      </c>
      <c r="C1330" s="4">
        <v>165000</v>
      </c>
      <c r="D1330" s="5" t="s">
        <v>8</v>
      </c>
      <c r="E1330" s="5" t="s">
        <v>9</v>
      </c>
    </row>
    <row r="1331" spans="1:5" x14ac:dyDescent="0.25">
      <c r="A1331" s="5" t="s">
        <v>1371</v>
      </c>
      <c r="B1331" s="5" t="s">
        <v>551</v>
      </c>
      <c r="C1331" s="4">
        <v>165000</v>
      </c>
      <c r="D1331" s="5" t="s">
        <v>8</v>
      </c>
      <c r="E1331" s="5" t="s">
        <v>9</v>
      </c>
    </row>
    <row r="1332" spans="1:5" x14ac:dyDescent="0.25">
      <c r="A1332" s="3" t="s">
        <v>1372</v>
      </c>
      <c r="B1332" s="5" t="s">
        <v>611</v>
      </c>
      <c r="C1332" s="4" t="s">
        <v>611</v>
      </c>
      <c r="D1332" s="5" t="s">
        <v>611</v>
      </c>
      <c r="E1332" s="5" t="s">
        <v>611</v>
      </c>
    </row>
    <row r="1333" spans="1:5" x14ac:dyDescent="0.25">
      <c r="A1333" s="5" t="s">
        <v>1373</v>
      </c>
      <c r="B1333" s="5" t="s">
        <v>1374</v>
      </c>
      <c r="C1333" s="4">
        <v>31200</v>
      </c>
      <c r="D1333" s="5" t="s">
        <v>212</v>
      </c>
      <c r="E1333" s="5" t="s">
        <v>9</v>
      </c>
    </row>
    <row r="1334" spans="1:5" x14ac:dyDescent="0.25">
      <c r="A1334" s="5" t="s">
        <v>1375</v>
      </c>
      <c r="B1334" s="5" t="s">
        <v>1374</v>
      </c>
      <c r="C1334" s="4">
        <v>31200</v>
      </c>
      <c r="D1334" s="5" t="s">
        <v>212</v>
      </c>
      <c r="E1334" s="5" t="s">
        <v>9</v>
      </c>
    </row>
    <row r="1335" spans="1:5" x14ac:dyDescent="0.25">
      <c r="A1335" s="3" t="s">
        <v>1376</v>
      </c>
      <c r="B1335" s="5" t="s">
        <v>611</v>
      </c>
      <c r="C1335" s="4" t="s">
        <v>611</v>
      </c>
      <c r="D1335" s="5" t="s">
        <v>611</v>
      </c>
      <c r="E1335" s="5" t="s">
        <v>611</v>
      </c>
    </row>
    <row r="1336" spans="1:5" x14ac:dyDescent="0.25">
      <c r="A1336" s="5" t="s">
        <v>1377</v>
      </c>
      <c r="B1336" s="5" t="s">
        <v>1378</v>
      </c>
      <c r="C1336" s="4">
        <v>12950</v>
      </c>
      <c r="D1336" s="5" t="s">
        <v>8</v>
      </c>
      <c r="E1336" s="5" t="s">
        <v>9</v>
      </c>
    </row>
    <row r="1337" spans="1:5" x14ac:dyDescent="0.25">
      <c r="A1337" s="5" t="s">
        <v>1379</v>
      </c>
      <c r="B1337" s="5" t="s">
        <v>1378</v>
      </c>
      <c r="C1337" s="4">
        <v>12950</v>
      </c>
      <c r="D1337" s="5" t="s">
        <v>8</v>
      </c>
      <c r="E1337" s="5" t="s">
        <v>9</v>
      </c>
    </row>
    <row r="1338" spans="1:5" x14ac:dyDescent="0.25">
      <c r="A1338" s="5" t="s">
        <v>1380</v>
      </c>
      <c r="B1338" s="5" t="s">
        <v>527</v>
      </c>
      <c r="C1338" s="4">
        <v>15500</v>
      </c>
      <c r="D1338" s="5" t="s">
        <v>8</v>
      </c>
      <c r="E1338" s="5" t="s">
        <v>9</v>
      </c>
    </row>
    <row r="1339" spans="1:5" x14ac:dyDescent="0.25">
      <c r="A1339" s="5" t="s">
        <v>1381</v>
      </c>
      <c r="B1339" s="5" t="s">
        <v>1378</v>
      </c>
      <c r="C1339" s="4">
        <v>11600</v>
      </c>
      <c r="D1339" s="5" t="s">
        <v>8</v>
      </c>
      <c r="E1339" s="5" t="s">
        <v>9</v>
      </c>
    </row>
    <row r="1340" spans="1:5" x14ac:dyDescent="0.25">
      <c r="A1340" s="5" t="s">
        <v>1382</v>
      </c>
      <c r="B1340" s="5" t="s">
        <v>371</v>
      </c>
      <c r="C1340" s="4">
        <v>8500</v>
      </c>
      <c r="D1340" s="5" t="s">
        <v>8</v>
      </c>
      <c r="E1340" s="5" t="s">
        <v>9</v>
      </c>
    </row>
    <row r="1341" spans="1:5" x14ac:dyDescent="0.25">
      <c r="A1341" s="5" t="s">
        <v>1723</v>
      </c>
      <c r="B1341" s="5" t="s">
        <v>1724</v>
      </c>
      <c r="C1341" s="4">
        <v>9900</v>
      </c>
      <c r="D1341" s="5" t="s">
        <v>8</v>
      </c>
      <c r="E1341" s="5" t="s">
        <v>9</v>
      </c>
    </row>
    <row r="1342" spans="1:5" x14ac:dyDescent="0.25">
      <c r="A1342" s="5" t="s">
        <v>1383</v>
      </c>
      <c r="B1342" s="5" t="s">
        <v>672</v>
      </c>
      <c r="C1342" s="4">
        <v>29500</v>
      </c>
      <c r="D1342" s="5" t="s">
        <v>8</v>
      </c>
      <c r="E1342" s="5" t="s">
        <v>9</v>
      </c>
    </row>
    <row r="1343" spans="1:5" x14ac:dyDescent="0.25">
      <c r="A1343" s="5" t="s">
        <v>1384</v>
      </c>
      <c r="B1343" s="5" t="s">
        <v>672</v>
      </c>
      <c r="C1343" s="4">
        <v>21500</v>
      </c>
      <c r="D1343" s="5" t="s">
        <v>8</v>
      </c>
      <c r="E1343" s="5" t="s">
        <v>9</v>
      </c>
    </row>
    <row r="1344" spans="1:5" x14ac:dyDescent="0.25">
      <c r="A1344" s="5" t="s">
        <v>1385</v>
      </c>
      <c r="B1344" s="5" t="s">
        <v>1386</v>
      </c>
      <c r="C1344" s="4">
        <v>40000</v>
      </c>
      <c r="D1344" s="5" t="s">
        <v>8</v>
      </c>
      <c r="E1344" s="5" t="s">
        <v>9</v>
      </c>
    </row>
    <row r="1345" spans="1:5" x14ac:dyDescent="0.25">
      <c r="A1345" s="5" t="s">
        <v>1387</v>
      </c>
      <c r="B1345" s="5" t="s">
        <v>1386</v>
      </c>
      <c r="C1345" s="4">
        <v>45500</v>
      </c>
      <c r="D1345" s="5" t="s">
        <v>8</v>
      </c>
      <c r="E1345" s="5" t="s">
        <v>9</v>
      </c>
    </row>
    <row r="1346" spans="1:5" x14ac:dyDescent="0.25">
      <c r="A1346" s="5" t="s">
        <v>1388</v>
      </c>
      <c r="B1346" s="5" t="s">
        <v>1389</v>
      </c>
      <c r="C1346" s="4">
        <v>165000</v>
      </c>
      <c r="D1346" s="5" t="s">
        <v>8</v>
      </c>
      <c r="E1346" s="5" t="s">
        <v>9</v>
      </c>
    </row>
    <row r="1347" spans="1:5" x14ac:dyDescent="0.25">
      <c r="A1347" s="3" t="s">
        <v>1390</v>
      </c>
      <c r="B1347" s="5" t="s">
        <v>611</v>
      </c>
      <c r="C1347" s="4" t="s">
        <v>611</v>
      </c>
      <c r="D1347" s="5" t="s">
        <v>611</v>
      </c>
      <c r="E1347" s="5" t="s">
        <v>611</v>
      </c>
    </row>
    <row r="1348" spans="1:5" x14ac:dyDescent="0.25">
      <c r="A1348" s="5" t="s">
        <v>1391</v>
      </c>
      <c r="B1348" s="5" t="s">
        <v>1392</v>
      </c>
      <c r="C1348" s="4">
        <v>49000</v>
      </c>
      <c r="D1348" s="5" t="s">
        <v>374</v>
      </c>
      <c r="E1348" s="5" t="s">
        <v>9</v>
      </c>
    </row>
    <row r="1349" spans="1:5" x14ac:dyDescent="0.25">
      <c r="A1349" s="5" t="s">
        <v>1393</v>
      </c>
      <c r="B1349" s="5" t="s">
        <v>1392</v>
      </c>
      <c r="C1349" s="4">
        <v>56000</v>
      </c>
      <c r="D1349" s="5" t="s">
        <v>374</v>
      </c>
      <c r="E1349" s="5" t="s">
        <v>9</v>
      </c>
    </row>
    <row r="1350" spans="1:5" x14ac:dyDescent="0.25">
      <c r="A1350" s="5" t="s">
        <v>1394</v>
      </c>
      <c r="B1350" s="5" t="s">
        <v>1392</v>
      </c>
      <c r="C1350" s="4">
        <v>53000</v>
      </c>
      <c r="D1350" s="5" t="s">
        <v>374</v>
      </c>
      <c r="E1350" s="5" t="s">
        <v>9</v>
      </c>
    </row>
    <row r="1351" spans="1:5" x14ac:dyDescent="0.25">
      <c r="A1351" s="5" t="s">
        <v>1395</v>
      </c>
      <c r="B1351" s="5" t="s">
        <v>1396</v>
      </c>
      <c r="C1351" s="4">
        <v>70000</v>
      </c>
      <c r="D1351" s="5" t="s">
        <v>374</v>
      </c>
      <c r="E1351" s="5" t="s">
        <v>9</v>
      </c>
    </row>
    <row r="1352" spans="1:5" x14ac:dyDescent="0.25">
      <c r="A1352" s="5" t="s">
        <v>1397</v>
      </c>
      <c r="B1352" s="5" t="s">
        <v>1396</v>
      </c>
      <c r="C1352" s="4">
        <v>88000</v>
      </c>
      <c r="D1352" s="5" t="s">
        <v>374</v>
      </c>
      <c r="E1352" s="5" t="s">
        <v>9</v>
      </c>
    </row>
    <row r="1353" spans="1:5" x14ac:dyDescent="0.25">
      <c r="A1353" s="5" t="s">
        <v>1398</v>
      </c>
      <c r="B1353" s="5" t="s">
        <v>1396</v>
      </c>
      <c r="C1353" s="4">
        <v>102000</v>
      </c>
      <c r="D1353" s="5" t="s">
        <v>374</v>
      </c>
      <c r="E1353" s="5" t="s">
        <v>9</v>
      </c>
    </row>
    <row r="1354" spans="1:5" x14ac:dyDescent="0.25">
      <c r="A1354" s="5" t="s">
        <v>1399</v>
      </c>
      <c r="B1354" s="5" t="s">
        <v>1396</v>
      </c>
      <c r="C1354" s="4">
        <v>97000</v>
      </c>
      <c r="D1354" s="5" t="s">
        <v>374</v>
      </c>
      <c r="E1354" s="5" t="s">
        <v>9</v>
      </c>
    </row>
    <row r="1355" spans="1:5" x14ac:dyDescent="0.25">
      <c r="A1355" s="5" t="s">
        <v>1400</v>
      </c>
      <c r="B1355" s="5" t="s">
        <v>1396</v>
      </c>
      <c r="C1355" s="4">
        <v>118000</v>
      </c>
      <c r="D1355" s="5" t="s">
        <v>374</v>
      </c>
      <c r="E1355" s="5" t="s">
        <v>9</v>
      </c>
    </row>
    <row r="1356" spans="1:5" x14ac:dyDescent="0.25">
      <c r="A1356" s="5" t="s">
        <v>1401</v>
      </c>
      <c r="B1356" s="5" t="s">
        <v>1126</v>
      </c>
      <c r="C1356" s="4">
        <v>76000</v>
      </c>
      <c r="D1356" s="5" t="s">
        <v>374</v>
      </c>
      <c r="E1356" s="5" t="s">
        <v>9</v>
      </c>
    </row>
    <row r="1357" spans="1:5" x14ac:dyDescent="0.25">
      <c r="A1357" s="5" t="s">
        <v>1402</v>
      </c>
      <c r="B1357" s="5" t="s">
        <v>1126</v>
      </c>
      <c r="C1357" s="4">
        <v>115000</v>
      </c>
      <c r="D1357" s="5" t="s">
        <v>374</v>
      </c>
      <c r="E1357" s="5" t="s">
        <v>9</v>
      </c>
    </row>
    <row r="1358" spans="1:5" x14ac:dyDescent="0.25">
      <c r="A1358" s="5" t="s">
        <v>1403</v>
      </c>
      <c r="B1358" s="5" t="s">
        <v>1126</v>
      </c>
      <c r="C1358" s="4">
        <v>130000</v>
      </c>
      <c r="D1358" s="5" t="s">
        <v>374</v>
      </c>
      <c r="E1358" s="5" t="s">
        <v>9</v>
      </c>
    </row>
    <row r="1359" spans="1:5" x14ac:dyDescent="0.25">
      <c r="A1359" s="5" t="s">
        <v>1404</v>
      </c>
      <c r="B1359" s="5" t="s">
        <v>1126</v>
      </c>
      <c r="C1359" s="4">
        <v>130000</v>
      </c>
      <c r="D1359" s="5" t="s">
        <v>374</v>
      </c>
      <c r="E1359" s="5" t="s">
        <v>9</v>
      </c>
    </row>
    <row r="1360" spans="1:5" x14ac:dyDescent="0.25">
      <c r="A1360" s="5" t="s">
        <v>1405</v>
      </c>
      <c r="B1360" s="5" t="s">
        <v>1126</v>
      </c>
      <c r="C1360" s="4">
        <v>135000</v>
      </c>
      <c r="D1360" s="5" t="s">
        <v>374</v>
      </c>
      <c r="E1360" s="5" t="s">
        <v>9</v>
      </c>
    </row>
    <row r="1361" spans="1:5" x14ac:dyDescent="0.25">
      <c r="A1361" s="5" t="s">
        <v>1406</v>
      </c>
      <c r="B1361" s="5" t="s">
        <v>1126</v>
      </c>
      <c r="C1361" s="4">
        <v>136000</v>
      </c>
      <c r="D1361" s="5" t="s">
        <v>374</v>
      </c>
      <c r="E1361" s="5" t="s">
        <v>9</v>
      </c>
    </row>
    <row r="1362" spans="1:5" x14ac:dyDescent="0.25">
      <c r="A1362" s="5" t="s">
        <v>1407</v>
      </c>
      <c r="B1362" s="5" t="s">
        <v>1126</v>
      </c>
      <c r="C1362" s="4">
        <v>150000</v>
      </c>
      <c r="D1362" s="5" t="s">
        <v>374</v>
      </c>
      <c r="E1362" s="5" t="s">
        <v>9</v>
      </c>
    </row>
    <row r="1363" spans="1:5" x14ac:dyDescent="0.25">
      <c r="A1363" s="5" t="s">
        <v>1408</v>
      </c>
      <c r="B1363" s="5" t="s">
        <v>1126</v>
      </c>
      <c r="C1363" s="4">
        <v>166000</v>
      </c>
      <c r="D1363" s="5" t="s">
        <v>374</v>
      </c>
      <c r="E1363" s="5" t="s">
        <v>9</v>
      </c>
    </row>
    <row r="1364" spans="1:5" x14ac:dyDescent="0.25">
      <c r="A1364" s="3" t="s">
        <v>1409</v>
      </c>
      <c r="B1364" s="5" t="s">
        <v>611</v>
      </c>
      <c r="C1364" s="4" t="s">
        <v>611</v>
      </c>
      <c r="D1364" s="5" t="s">
        <v>611</v>
      </c>
      <c r="E1364" s="5" t="s">
        <v>611</v>
      </c>
    </row>
    <row r="1365" spans="1:5" x14ac:dyDescent="0.25">
      <c r="A1365" s="3" t="s">
        <v>1787</v>
      </c>
      <c r="B1365" s="5" t="s">
        <v>611</v>
      </c>
      <c r="C1365" s="4" t="s">
        <v>611</v>
      </c>
      <c r="D1365" s="5" t="s">
        <v>611</v>
      </c>
      <c r="E1365" s="5" t="s">
        <v>611</v>
      </c>
    </row>
    <row r="1366" spans="1:5" x14ac:dyDescent="0.25">
      <c r="A1366" s="5" t="s">
        <v>1411</v>
      </c>
      <c r="B1366" s="5" t="s">
        <v>1412</v>
      </c>
      <c r="C1366" s="4">
        <v>36000</v>
      </c>
      <c r="D1366" s="5" t="s">
        <v>1413</v>
      </c>
      <c r="E1366" s="5" t="s">
        <v>9</v>
      </c>
    </row>
    <row r="1367" spans="1:5" x14ac:dyDescent="0.25">
      <c r="A1367" s="5" t="s">
        <v>1414</v>
      </c>
      <c r="B1367" s="5" t="s">
        <v>1415</v>
      </c>
      <c r="C1367" s="4">
        <v>38400</v>
      </c>
      <c r="D1367" s="5" t="s">
        <v>1413</v>
      </c>
      <c r="E1367" s="5" t="s">
        <v>9</v>
      </c>
    </row>
    <row r="1368" spans="1:5" x14ac:dyDescent="0.25">
      <c r="A1368" s="5" t="s">
        <v>1416</v>
      </c>
      <c r="B1368" s="5" t="s">
        <v>1417</v>
      </c>
      <c r="C1368" s="4">
        <v>23700</v>
      </c>
      <c r="D1368" s="5" t="s">
        <v>212</v>
      </c>
      <c r="E1368" s="5" t="s">
        <v>9</v>
      </c>
    </row>
    <row r="1369" spans="1:5" x14ac:dyDescent="0.25">
      <c r="A1369" s="5" t="s">
        <v>1418</v>
      </c>
      <c r="B1369" s="5" t="s">
        <v>1419</v>
      </c>
      <c r="C1369" s="4">
        <v>3300</v>
      </c>
      <c r="D1369" s="5" t="s">
        <v>263</v>
      </c>
      <c r="E1369" s="5" t="s">
        <v>9</v>
      </c>
    </row>
    <row r="1370" spans="1:5" x14ac:dyDescent="0.25">
      <c r="A1370" s="5" t="s">
        <v>1420</v>
      </c>
      <c r="B1370" s="5" t="s">
        <v>1421</v>
      </c>
      <c r="C1370" s="4">
        <v>3700</v>
      </c>
      <c r="D1370" s="5" t="s">
        <v>263</v>
      </c>
      <c r="E1370" s="5" t="s">
        <v>9</v>
      </c>
    </row>
    <row r="1371" spans="1:5" x14ac:dyDescent="0.25">
      <c r="A1371" s="5" t="s">
        <v>1422</v>
      </c>
      <c r="B1371" s="5" t="s">
        <v>1417</v>
      </c>
      <c r="C1371" s="4">
        <v>51600</v>
      </c>
      <c r="D1371" s="5" t="s">
        <v>212</v>
      </c>
      <c r="E1371" s="5" t="s">
        <v>9</v>
      </c>
    </row>
    <row r="1372" spans="1:5" x14ac:dyDescent="0.25">
      <c r="A1372" s="5" t="s">
        <v>1423</v>
      </c>
      <c r="B1372" s="5" t="s">
        <v>1419</v>
      </c>
      <c r="C1372" s="4">
        <v>4800</v>
      </c>
      <c r="D1372" s="5" t="s">
        <v>263</v>
      </c>
      <c r="E1372" s="5" t="s">
        <v>9</v>
      </c>
    </row>
    <row r="1373" spans="1:5" x14ac:dyDescent="0.25">
      <c r="A1373" s="5" t="s">
        <v>1424</v>
      </c>
      <c r="B1373" s="5" t="s">
        <v>1425</v>
      </c>
      <c r="C1373" s="4">
        <v>15000</v>
      </c>
      <c r="D1373" s="5" t="s">
        <v>186</v>
      </c>
      <c r="E1373" s="5" t="s">
        <v>9</v>
      </c>
    </row>
    <row r="1374" spans="1:5" x14ac:dyDescent="0.25">
      <c r="A1374" s="5" t="s">
        <v>1426</v>
      </c>
      <c r="B1374" s="5" t="s">
        <v>1427</v>
      </c>
      <c r="C1374" s="4">
        <v>4000</v>
      </c>
      <c r="D1374" s="5" t="s">
        <v>263</v>
      </c>
      <c r="E1374" s="5" t="s">
        <v>9</v>
      </c>
    </row>
    <row r="1375" spans="1:5" x14ac:dyDescent="0.25">
      <c r="A1375" s="5" t="s">
        <v>1428</v>
      </c>
      <c r="B1375" s="5" t="s">
        <v>1429</v>
      </c>
      <c r="C1375" s="4">
        <v>5400</v>
      </c>
      <c r="D1375" s="5" t="s">
        <v>186</v>
      </c>
      <c r="E1375" s="5" t="s">
        <v>9</v>
      </c>
    </row>
    <row r="1376" spans="1:5" x14ac:dyDescent="0.25">
      <c r="A1376" s="5" t="s">
        <v>2088</v>
      </c>
      <c r="B1376" s="5" t="s">
        <v>780</v>
      </c>
      <c r="C1376" s="4">
        <v>5800</v>
      </c>
      <c r="D1376" s="5" t="s">
        <v>186</v>
      </c>
      <c r="E1376" s="5" t="s">
        <v>9</v>
      </c>
    </row>
    <row r="1377" spans="1:5" x14ac:dyDescent="0.25">
      <c r="A1377" s="3" t="s">
        <v>1788</v>
      </c>
      <c r="B1377" s="5" t="s">
        <v>611</v>
      </c>
      <c r="C1377" s="4" t="s">
        <v>611</v>
      </c>
      <c r="D1377" s="5" t="s">
        <v>611</v>
      </c>
      <c r="E1377" s="5" t="s">
        <v>611</v>
      </c>
    </row>
    <row r="1378" spans="1:5" x14ac:dyDescent="0.25">
      <c r="A1378" s="5" t="s">
        <v>1430</v>
      </c>
      <c r="B1378" s="5" t="s">
        <v>946</v>
      </c>
      <c r="C1378" s="4">
        <v>15000</v>
      </c>
      <c r="D1378" s="5" t="s">
        <v>8</v>
      </c>
      <c r="E1378" s="5" t="s">
        <v>9</v>
      </c>
    </row>
    <row r="1379" spans="1:5" x14ac:dyDescent="0.25">
      <c r="A1379" s="5" t="s">
        <v>1431</v>
      </c>
      <c r="B1379" s="5" t="s">
        <v>946</v>
      </c>
      <c r="C1379" s="4">
        <v>23500</v>
      </c>
      <c r="D1379" s="5" t="s">
        <v>8</v>
      </c>
      <c r="E1379" s="5" t="s">
        <v>9</v>
      </c>
    </row>
    <row r="1380" spans="1:5" x14ac:dyDescent="0.25">
      <c r="A1380" s="5" t="s">
        <v>1432</v>
      </c>
      <c r="B1380" s="5" t="s">
        <v>1433</v>
      </c>
      <c r="C1380" s="4">
        <v>9100</v>
      </c>
      <c r="D1380" s="5" t="s">
        <v>8</v>
      </c>
      <c r="E1380" s="5" t="s">
        <v>9</v>
      </c>
    </row>
    <row r="1381" spans="1:5" x14ac:dyDescent="0.25">
      <c r="A1381" s="5" t="s">
        <v>1434</v>
      </c>
      <c r="B1381" s="5" t="s">
        <v>1435</v>
      </c>
      <c r="C1381" s="4">
        <v>6800</v>
      </c>
      <c r="D1381" s="5" t="s">
        <v>8</v>
      </c>
      <c r="E1381" s="5" t="s">
        <v>9</v>
      </c>
    </row>
    <row r="1382" spans="1:5" x14ac:dyDescent="0.25">
      <c r="A1382" s="5" t="s">
        <v>1436</v>
      </c>
      <c r="B1382" s="5" t="s">
        <v>1433</v>
      </c>
      <c r="C1382" s="4">
        <v>9700</v>
      </c>
      <c r="D1382" s="5" t="s">
        <v>8</v>
      </c>
      <c r="E1382" s="5" t="s">
        <v>9</v>
      </c>
    </row>
    <row r="1383" spans="1:5" x14ac:dyDescent="0.25">
      <c r="A1383" s="3" t="s">
        <v>1786</v>
      </c>
      <c r="B1383" s="5" t="s">
        <v>611</v>
      </c>
      <c r="C1383" s="4" t="s">
        <v>611</v>
      </c>
      <c r="D1383" s="5" t="s">
        <v>611</v>
      </c>
      <c r="E1383" s="5" t="s">
        <v>611</v>
      </c>
    </row>
    <row r="1384" spans="1:5" x14ac:dyDescent="0.25">
      <c r="A1384" s="5" t="s">
        <v>1969</v>
      </c>
      <c r="B1384" s="5" t="s">
        <v>1410</v>
      </c>
      <c r="C1384" s="4">
        <v>2400</v>
      </c>
      <c r="D1384" s="5" t="s">
        <v>8</v>
      </c>
      <c r="E1384" s="5" t="s">
        <v>9</v>
      </c>
    </row>
    <row r="1385" spans="1:5" x14ac:dyDescent="0.25">
      <c r="A1385" s="5" t="s">
        <v>1998</v>
      </c>
      <c r="B1385" s="5" t="s">
        <v>321</v>
      </c>
      <c r="C1385" s="4">
        <v>4300</v>
      </c>
      <c r="D1385" s="5" t="s">
        <v>8</v>
      </c>
      <c r="E1385" s="5" t="s">
        <v>9</v>
      </c>
    </row>
    <row r="1386" spans="1:5" x14ac:dyDescent="0.25">
      <c r="A1386" s="5" t="s">
        <v>1970</v>
      </c>
      <c r="B1386" s="5" t="s">
        <v>700</v>
      </c>
      <c r="C1386" s="4">
        <v>5500</v>
      </c>
      <c r="D1386" s="5" t="s">
        <v>8</v>
      </c>
      <c r="E1386" s="5" t="s">
        <v>9</v>
      </c>
    </row>
    <row r="1387" spans="1:5" x14ac:dyDescent="0.25">
      <c r="A1387" s="5" t="s">
        <v>1971</v>
      </c>
      <c r="B1387" s="5" t="s">
        <v>371</v>
      </c>
      <c r="C1387" s="4">
        <v>8900</v>
      </c>
      <c r="D1387" s="5" t="s">
        <v>8</v>
      </c>
      <c r="E1387" s="5" t="s">
        <v>9</v>
      </c>
    </row>
    <row r="1388" spans="1:5" x14ac:dyDescent="0.25">
      <c r="A1388" s="5" t="s">
        <v>1972</v>
      </c>
      <c r="B1388" s="5" t="s">
        <v>371</v>
      </c>
      <c r="C1388" s="4">
        <v>10200</v>
      </c>
      <c r="D1388" s="5" t="s">
        <v>8</v>
      </c>
      <c r="E1388" s="5" t="s">
        <v>9</v>
      </c>
    </row>
    <row r="1389" spans="1:5" x14ac:dyDescent="0.25">
      <c r="A1389" s="5" t="s">
        <v>1973</v>
      </c>
      <c r="B1389" s="5" t="s">
        <v>371</v>
      </c>
      <c r="C1389" s="4">
        <v>11200</v>
      </c>
      <c r="D1389" s="5" t="s">
        <v>8</v>
      </c>
      <c r="E1389" s="5" t="s">
        <v>9</v>
      </c>
    </row>
    <row r="1390" spans="1:5" x14ac:dyDescent="0.25">
      <c r="A1390" s="5" t="s">
        <v>1974</v>
      </c>
      <c r="B1390" s="5" t="s">
        <v>946</v>
      </c>
      <c r="C1390" s="4">
        <v>25500</v>
      </c>
      <c r="D1390" s="5" t="s">
        <v>8</v>
      </c>
      <c r="E1390" s="5" t="s">
        <v>9</v>
      </c>
    </row>
    <row r="1391" spans="1:5" x14ac:dyDescent="0.25">
      <c r="A1391" s="3" t="s">
        <v>1437</v>
      </c>
      <c r="B1391" s="5" t="s">
        <v>611</v>
      </c>
      <c r="C1391" s="4" t="s">
        <v>611</v>
      </c>
      <c r="D1391" s="5" t="s">
        <v>611</v>
      </c>
      <c r="E1391" s="5" t="s">
        <v>611</v>
      </c>
    </row>
    <row r="1392" spans="1:5" x14ac:dyDescent="0.25">
      <c r="A1392" s="5" t="s">
        <v>1438</v>
      </c>
      <c r="B1392" s="5" t="s">
        <v>153</v>
      </c>
      <c r="C1392" s="4">
        <v>99000</v>
      </c>
      <c r="D1392" s="5" t="s">
        <v>8</v>
      </c>
      <c r="E1392" s="5" t="s">
        <v>9</v>
      </c>
    </row>
    <row r="1393" spans="1:5" x14ac:dyDescent="0.25">
      <c r="A1393" s="3" t="s">
        <v>1439</v>
      </c>
      <c r="B1393" s="5" t="s">
        <v>611</v>
      </c>
      <c r="C1393" s="4" t="s">
        <v>611</v>
      </c>
      <c r="D1393" s="5" t="s">
        <v>611</v>
      </c>
      <c r="E1393" s="5" t="s">
        <v>611</v>
      </c>
    </row>
    <row r="1394" spans="1:5" x14ac:dyDescent="0.25">
      <c r="A1394" s="5" t="s">
        <v>1440</v>
      </c>
      <c r="B1394" s="5" t="s">
        <v>1441</v>
      </c>
      <c r="C1394" s="4">
        <v>46800</v>
      </c>
      <c r="D1394" s="5" t="s">
        <v>212</v>
      </c>
      <c r="E1394" s="5" t="s">
        <v>9</v>
      </c>
    </row>
    <row r="1395" spans="1:5" x14ac:dyDescent="0.25">
      <c r="A1395" s="5" t="s">
        <v>1442</v>
      </c>
      <c r="B1395" s="5" t="s">
        <v>1441</v>
      </c>
      <c r="C1395" s="4">
        <v>66600</v>
      </c>
      <c r="D1395" s="5" t="s">
        <v>212</v>
      </c>
      <c r="E1395" s="5" t="s">
        <v>9</v>
      </c>
    </row>
    <row r="1396" spans="1:5" x14ac:dyDescent="0.25">
      <c r="A1396" s="5" t="s">
        <v>1443</v>
      </c>
      <c r="B1396" s="5" t="s">
        <v>170</v>
      </c>
      <c r="C1396" s="4">
        <v>11300</v>
      </c>
      <c r="D1396" s="5" t="s">
        <v>8</v>
      </c>
      <c r="E1396" s="5" t="s">
        <v>9</v>
      </c>
    </row>
    <row r="1397" spans="1:5" x14ac:dyDescent="0.25">
      <c r="A1397" s="5" t="s">
        <v>1444</v>
      </c>
      <c r="B1397" s="5" t="s">
        <v>170</v>
      </c>
      <c r="C1397" s="4">
        <v>7200</v>
      </c>
      <c r="D1397" s="5" t="s">
        <v>8</v>
      </c>
      <c r="E1397" s="5" t="s">
        <v>9</v>
      </c>
    </row>
    <row r="1398" spans="1:5" x14ac:dyDescent="0.25">
      <c r="A1398" s="5" t="s">
        <v>1445</v>
      </c>
      <c r="B1398" s="5" t="s">
        <v>170</v>
      </c>
      <c r="C1398" s="4">
        <v>20500</v>
      </c>
      <c r="D1398" s="5" t="s">
        <v>8</v>
      </c>
      <c r="E1398" s="5" t="s">
        <v>9</v>
      </c>
    </row>
    <row r="1399" spans="1:5" x14ac:dyDescent="0.25">
      <c r="A1399" s="5" t="s">
        <v>1446</v>
      </c>
      <c r="B1399" s="5" t="s">
        <v>170</v>
      </c>
      <c r="C1399" s="4">
        <v>22000</v>
      </c>
      <c r="D1399" s="5" t="s">
        <v>8</v>
      </c>
      <c r="E1399" s="5" t="s">
        <v>9</v>
      </c>
    </row>
    <row r="1400" spans="1:5" x14ac:dyDescent="0.25">
      <c r="A1400" s="5" t="s">
        <v>1447</v>
      </c>
      <c r="B1400" s="5" t="s">
        <v>170</v>
      </c>
      <c r="C1400" s="4">
        <v>11100</v>
      </c>
      <c r="D1400" s="5" t="s">
        <v>8</v>
      </c>
      <c r="E1400" s="5" t="s">
        <v>9</v>
      </c>
    </row>
    <row r="1401" spans="1:5" x14ac:dyDescent="0.25">
      <c r="A1401" s="5" t="s">
        <v>1448</v>
      </c>
      <c r="B1401" s="5" t="s">
        <v>1441</v>
      </c>
      <c r="C1401" s="4">
        <v>54000</v>
      </c>
      <c r="D1401" s="5" t="s">
        <v>212</v>
      </c>
      <c r="E1401" s="5" t="s">
        <v>9</v>
      </c>
    </row>
    <row r="1402" spans="1:5" x14ac:dyDescent="0.25">
      <c r="A1402" s="5" t="s">
        <v>1449</v>
      </c>
      <c r="B1402" s="5" t="s">
        <v>170</v>
      </c>
      <c r="C1402" s="4">
        <v>14500</v>
      </c>
      <c r="D1402" s="5" t="s">
        <v>8</v>
      </c>
      <c r="E1402" s="5" t="s">
        <v>9</v>
      </c>
    </row>
    <row r="1403" spans="1:5" x14ac:dyDescent="0.25">
      <c r="A1403" s="5" t="s">
        <v>1450</v>
      </c>
      <c r="B1403" s="5" t="s">
        <v>170</v>
      </c>
      <c r="C1403" s="4">
        <v>4800</v>
      </c>
      <c r="D1403" s="5" t="s">
        <v>8</v>
      </c>
      <c r="E1403" s="5" t="s">
        <v>9</v>
      </c>
    </row>
    <row r="1404" spans="1:5" x14ac:dyDescent="0.25">
      <c r="A1404" s="5" t="s">
        <v>1451</v>
      </c>
      <c r="B1404" s="5" t="s">
        <v>170</v>
      </c>
      <c r="C1404" s="4">
        <v>12000</v>
      </c>
      <c r="D1404" s="5" t="s">
        <v>8</v>
      </c>
      <c r="E1404" s="5" t="s">
        <v>9</v>
      </c>
    </row>
    <row r="1405" spans="1:5" x14ac:dyDescent="0.25">
      <c r="A1405" s="5" t="s">
        <v>1814</v>
      </c>
      <c r="B1405" s="5" t="s">
        <v>1815</v>
      </c>
      <c r="C1405" s="4">
        <v>5200</v>
      </c>
      <c r="D1405" s="5" t="s">
        <v>8</v>
      </c>
      <c r="E1405" s="5" t="s">
        <v>9</v>
      </c>
    </row>
    <row r="1406" spans="1:5" x14ac:dyDescent="0.25">
      <c r="A1406" s="5" t="s">
        <v>1999</v>
      </c>
      <c r="B1406" s="5" t="s">
        <v>507</v>
      </c>
      <c r="C1406" s="4">
        <v>6100</v>
      </c>
      <c r="D1406" s="5" t="s">
        <v>8</v>
      </c>
      <c r="E1406" s="5" t="s">
        <v>9</v>
      </c>
    </row>
    <row r="1407" spans="1:5" x14ac:dyDescent="0.25">
      <c r="A1407" s="5" t="s">
        <v>1452</v>
      </c>
      <c r="B1407" s="5" t="s">
        <v>170</v>
      </c>
      <c r="C1407" s="4">
        <v>8100</v>
      </c>
      <c r="D1407" s="5" t="s">
        <v>8</v>
      </c>
      <c r="E1407" s="5" t="s">
        <v>9</v>
      </c>
    </row>
    <row r="1408" spans="1:5" x14ac:dyDescent="0.25">
      <c r="A1408" s="5" t="s">
        <v>1453</v>
      </c>
      <c r="B1408" s="5" t="s">
        <v>1454</v>
      </c>
      <c r="C1408" s="4">
        <v>65000</v>
      </c>
      <c r="D1408" s="5" t="s">
        <v>8</v>
      </c>
      <c r="E1408" s="5" t="s">
        <v>9</v>
      </c>
    </row>
    <row r="1409" spans="1:5" x14ac:dyDescent="0.25">
      <c r="A1409" s="5" t="s">
        <v>1455</v>
      </c>
      <c r="B1409" s="5" t="s">
        <v>170</v>
      </c>
      <c r="C1409" s="4">
        <v>4350</v>
      </c>
      <c r="D1409" s="5" t="s">
        <v>8</v>
      </c>
      <c r="E1409" s="5" t="s">
        <v>9</v>
      </c>
    </row>
    <row r="1410" spans="1:5" x14ac:dyDescent="0.25">
      <c r="A1410" s="5" t="s">
        <v>1456</v>
      </c>
      <c r="B1410" s="5" t="s">
        <v>170</v>
      </c>
      <c r="C1410" s="4">
        <v>6500</v>
      </c>
      <c r="D1410" s="5" t="s">
        <v>8</v>
      </c>
      <c r="E1410" s="5" t="s">
        <v>9</v>
      </c>
    </row>
    <row r="1411" spans="1:5" x14ac:dyDescent="0.25">
      <c r="A1411" s="5" t="s">
        <v>1457</v>
      </c>
      <c r="B1411" s="5" t="s">
        <v>170</v>
      </c>
      <c r="C1411" s="4">
        <v>9750</v>
      </c>
      <c r="D1411" s="5" t="s">
        <v>8</v>
      </c>
      <c r="E1411" s="5" t="s">
        <v>9</v>
      </c>
    </row>
    <row r="1412" spans="1:5" x14ac:dyDescent="0.25">
      <c r="A1412" s="5" t="s">
        <v>1458</v>
      </c>
      <c r="B1412" s="5" t="s">
        <v>170</v>
      </c>
      <c r="C1412" s="4">
        <v>17700</v>
      </c>
      <c r="D1412" s="5" t="s">
        <v>8</v>
      </c>
      <c r="E1412" s="5" t="s">
        <v>9</v>
      </c>
    </row>
    <row r="1413" spans="1:5" x14ac:dyDescent="0.25">
      <c r="A1413" s="5" t="s">
        <v>1459</v>
      </c>
      <c r="B1413" s="5" t="s">
        <v>391</v>
      </c>
      <c r="C1413" s="4">
        <v>19200</v>
      </c>
      <c r="D1413" s="5" t="s">
        <v>8</v>
      </c>
      <c r="E1413" s="5" t="s">
        <v>9</v>
      </c>
    </row>
    <row r="1414" spans="1:5" x14ac:dyDescent="0.25">
      <c r="A1414" s="5" t="s">
        <v>1460</v>
      </c>
      <c r="B1414" s="5" t="s">
        <v>170</v>
      </c>
      <c r="C1414" s="4">
        <v>6100</v>
      </c>
      <c r="D1414" s="5" t="s">
        <v>8</v>
      </c>
      <c r="E1414" s="5" t="s">
        <v>9</v>
      </c>
    </row>
    <row r="1415" spans="1:5" x14ac:dyDescent="0.25">
      <c r="A1415" s="5" t="s">
        <v>1461</v>
      </c>
      <c r="B1415" s="5" t="s">
        <v>170</v>
      </c>
      <c r="C1415" s="4">
        <v>7700</v>
      </c>
      <c r="D1415" s="5" t="s">
        <v>8</v>
      </c>
      <c r="E1415" s="5" t="s">
        <v>9</v>
      </c>
    </row>
    <row r="1416" spans="1:5" x14ac:dyDescent="0.25">
      <c r="A1416" s="5" t="s">
        <v>1462</v>
      </c>
      <c r="B1416" s="5" t="s">
        <v>170</v>
      </c>
      <c r="C1416" s="4">
        <v>12000</v>
      </c>
      <c r="D1416" s="5" t="s">
        <v>8</v>
      </c>
      <c r="E1416" s="5" t="s">
        <v>9</v>
      </c>
    </row>
    <row r="1417" spans="1:5" x14ac:dyDescent="0.25">
      <c r="A1417" s="5" t="s">
        <v>1463</v>
      </c>
      <c r="B1417" s="5" t="s">
        <v>170</v>
      </c>
      <c r="C1417" s="4">
        <v>5800</v>
      </c>
      <c r="D1417" s="5" t="s">
        <v>8</v>
      </c>
      <c r="E1417" s="5" t="s">
        <v>9</v>
      </c>
    </row>
    <row r="1418" spans="1:5" x14ac:dyDescent="0.25">
      <c r="A1418" s="5" t="s">
        <v>1464</v>
      </c>
      <c r="B1418" s="5" t="s">
        <v>170</v>
      </c>
      <c r="C1418" s="4">
        <v>8400</v>
      </c>
      <c r="D1418" s="5" t="s">
        <v>8</v>
      </c>
      <c r="E1418" s="5" t="s">
        <v>9</v>
      </c>
    </row>
    <row r="1419" spans="1:5" x14ac:dyDescent="0.25">
      <c r="A1419" s="5" t="s">
        <v>1465</v>
      </c>
      <c r="B1419" s="5" t="s">
        <v>170</v>
      </c>
      <c r="C1419" s="4">
        <v>8600</v>
      </c>
      <c r="D1419" s="5" t="s">
        <v>8</v>
      </c>
      <c r="E1419" s="5" t="s">
        <v>9</v>
      </c>
    </row>
    <row r="1420" spans="1:5" x14ac:dyDescent="0.25">
      <c r="A1420" s="5" t="s">
        <v>1466</v>
      </c>
      <c r="B1420" s="5" t="s">
        <v>1096</v>
      </c>
      <c r="C1420" s="4">
        <v>18200</v>
      </c>
      <c r="D1420" s="5" t="s">
        <v>186</v>
      </c>
      <c r="E1420" s="5" t="s">
        <v>9</v>
      </c>
    </row>
    <row r="1421" spans="1:5" x14ac:dyDescent="0.25">
      <c r="A1421" s="3" t="s">
        <v>1467</v>
      </c>
      <c r="B1421" s="5" t="s">
        <v>611</v>
      </c>
      <c r="C1421" s="4" t="s">
        <v>611</v>
      </c>
      <c r="D1421" s="5" t="s">
        <v>611</v>
      </c>
      <c r="E1421" s="5" t="s">
        <v>611</v>
      </c>
    </row>
    <row r="1422" spans="1:5" x14ac:dyDescent="0.25">
      <c r="A1422" s="5" t="s">
        <v>1468</v>
      </c>
      <c r="B1422" s="5" t="s">
        <v>540</v>
      </c>
      <c r="C1422" s="4">
        <v>190000</v>
      </c>
      <c r="D1422" s="5" t="s">
        <v>8</v>
      </c>
      <c r="E1422" s="5" t="s">
        <v>9</v>
      </c>
    </row>
    <row r="1423" spans="1:5" x14ac:dyDescent="0.25">
      <c r="A1423" s="5" t="s">
        <v>1469</v>
      </c>
      <c r="B1423" s="5" t="s">
        <v>540</v>
      </c>
      <c r="C1423" s="4">
        <v>285000</v>
      </c>
      <c r="D1423" s="5" t="s">
        <v>8</v>
      </c>
      <c r="E1423" s="5" t="s">
        <v>9</v>
      </c>
    </row>
    <row r="1424" spans="1:5" x14ac:dyDescent="0.25">
      <c r="A1424" s="5" t="s">
        <v>1470</v>
      </c>
      <c r="B1424" s="5" t="s">
        <v>540</v>
      </c>
      <c r="C1424" s="4">
        <v>375000</v>
      </c>
      <c r="D1424" s="5" t="s">
        <v>8</v>
      </c>
      <c r="E1424" s="5" t="s">
        <v>9</v>
      </c>
    </row>
    <row r="1425" spans="1:5" x14ac:dyDescent="0.25">
      <c r="A1425" s="3" t="s">
        <v>1471</v>
      </c>
      <c r="B1425" s="5" t="s">
        <v>611</v>
      </c>
      <c r="C1425" s="4" t="s">
        <v>611</v>
      </c>
      <c r="D1425" s="5" t="s">
        <v>611</v>
      </c>
      <c r="E1425" s="5" t="s">
        <v>611</v>
      </c>
    </row>
    <row r="1426" spans="1:5" x14ac:dyDescent="0.25">
      <c r="A1426" s="5" t="s">
        <v>1472</v>
      </c>
      <c r="B1426" s="5" t="s">
        <v>558</v>
      </c>
      <c r="C1426" s="4">
        <v>26000</v>
      </c>
      <c r="D1426" s="5" t="s">
        <v>8</v>
      </c>
      <c r="E1426" s="5" t="s">
        <v>9</v>
      </c>
    </row>
    <row r="1427" spans="1:5" x14ac:dyDescent="0.25">
      <c r="A1427" s="5" t="s">
        <v>1473</v>
      </c>
      <c r="B1427" s="5" t="s">
        <v>569</v>
      </c>
      <c r="C1427" s="4">
        <v>19000</v>
      </c>
      <c r="D1427" s="5" t="s">
        <v>8</v>
      </c>
      <c r="E1427" s="5" t="s">
        <v>9</v>
      </c>
    </row>
    <row r="1428" spans="1:5" x14ac:dyDescent="0.25">
      <c r="A1428" s="5" t="s">
        <v>1474</v>
      </c>
      <c r="B1428" s="5" t="s">
        <v>129</v>
      </c>
      <c r="C1428" s="4">
        <v>27500</v>
      </c>
      <c r="D1428" s="5" t="s">
        <v>8</v>
      </c>
      <c r="E1428" s="5" t="s">
        <v>9</v>
      </c>
    </row>
    <row r="1429" spans="1:5" x14ac:dyDescent="0.25">
      <c r="A1429" s="5" t="s">
        <v>1475</v>
      </c>
      <c r="B1429" s="5" t="s">
        <v>558</v>
      </c>
      <c r="C1429" s="4">
        <v>66000</v>
      </c>
      <c r="D1429" s="5" t="s">
        <v>8</v>
      </c>
      <c r="E1429" s="5" t="s">
        <v>9</v>
      </c>
    </row>
    <row r="1430" spans="1:5" x14ac:dyDescent="0.25">
      <c r="A1430" s="5" t="s">
        <v>1476</v>
      </c>
      <c r="B1430" s="5" t="s">
        <v>1477</v>
      </c>
      <c r="C1430" s="4">
        <v>45500</v>
      </c>
      <c r="D1430" s="5" t="s">
        <v>8</v>
      </c>
      <c r="E1430" s="5" t="s">
        <v>9</v>
      </c>
    </row>
    <row r="1431" spans="1:5" x14ac:dyDescent="0.25">
      <c r="A1431" s="5" t="s">
        <v>1478</v>
      </c>
      <c r="B1431" s="5" t="s">
        <v>1477</v>
      </c>
      <c r="C1431" s="4">
        <v>60000</v>
      </c>
      <c r="D1431" s="5" t="s">
        <v>8</v>
      </c>
      <c r="E1431" s="5" t="s">
        <v>9</v>
      </c>
    </row>
    <row r="1432" spans="1:5" x14ac:dyDescent="0.25">
      <c r="A1432" s="5" t="s">
        <v>1479</v>
      </c>
      <c r="B1432" s="5" t="s">
        <v>558</v>
      </c>
      <c r="C1432" s="4">
        <v>27500</v>
      </c>
      <c r="D1432" s="5" t="s">
        <v>8</v>
      </c>
      <c r="E1432" s="5" t="s">
        <v>9</v>
      </c>
    </row>
    <row r="1433" spans="1:5" x14ac:dyDescent="0.25">
      <c r="A1433" s="5" t="s">
        <v>1480</v>
      </c>
      <c r="B1433" s="5" t="s">
        <v>558</v>
      </c>
      <c r="C1433" s="4">
        <v>32500</v>
      </c>
      <c r="D1433" s="5" t="s">
        <v>8</v>
      </c>
      <c r="E1433" s="5" t="s">
        <v>9</v>
      </c>
    </row>
    <row r="1434" spans="1:5" x14ac:dyDescent="0.25">
      <c r="A1434" s="5" t="s">
        <v>1481</v>
      </c>
      <c r="B1434" s="5" t="s">
        <v>569</v>
      </c>
      <c r="C1434" s="4">
        <v>28500</v>
      </c>
      <c r="D1434" s="5" t="s">
        <v>8</v>
      </c>
      <c r="E1434" s="5" t="s">
        <v>9</v>
      </c>
    </row>
    <row r="1435" spans="1:5" x14ac:dyDescent="0.25">
      <c r="A1435" s="5" t="s">
        <v>1482</v>
      </c>
      <c r="B1435" s="5" t="s">
        <v>558</v>
      </c>
      <c r="C1435" s="4">
        <v>33700</v>
      </c>
      <c r="D1435" s="5" t="s">
        <v>8</v>
      </c>
      <c r="E1435" s="5" t="s">
        <v>9</v>
      </c>
    </row>
    <row r="1436" spans="1:5" x14ac:dyDescent="0.25">
      <c r="A1436" s="5" t="s">
        <v>1483</v>
      </c>
      <c r="B1436" s="5" t="s">
        <v>558</v>
      </c>
      <c r="C1436" s="4">
        <v>27200</v>
      </c>
      <c r="D1436" s="5" t="s">
        <v>8</v>
      </c>
      <c r="E1436" s="5" t="s">
        <v>9</v>
      </c>
    </row>
    <row r="1437" spans="1:5" x14ac:dyDescent="0.25">
      <c r="A1437" s="5" t="s">
        <v>1484</v>
      </c>
      <c r="B1437" s="5" t="s">
        <v>558</v>
      </c>
      <c r="C1437" s="4">
        <v>26600</v>
      </c>
      <c r="D1437" s="5" t="s">
        <v>8</v>
      </c>
      <c r="E1437" s="5" t="s">
        <v>9</v>
      </c>
    </row>
    <row r="1438" spans="1:5" x14ac:dyDescent="0.25">
      <c r="A1438" s="5" t="s">
        <v>1485</v>
      </c>
      <c r="B1438" s="5" t="s">
        <v>1477</v>
      </c>
      <c r="C1438" s="4">
        <v>27500</v>
      </c>
      <c r="D1438" s="5" t="s">
        <v>8</v>
      </c>
      <c r="E1438" s="5" t="s">
        <v>9</v>
      </c>
    </row>
    <row r="1439" spans="1:5" x14ac:dyDescent="0.25">
      <c r="A1439" s="5" t="s">
        <v>1486</v>
      </c>
      <c r="B1439" s="5" t="s">
        <v>1477</v>
      </c>
      <c r="C1439" s="4">
        <v>23500</v>
      </c>
      <c r="D1439" s="5" t="s">
        <v>8</v>
      </c>
      <c r="E1439" s="5" t="s">
        <v>9</v>
      </c>
    </row>
    <row r="1440" spans="1:5" x14ac:dyDescent="0.25">
      <c r="A1440" s="5" t="s">
        <v>1487</v>
      </c>
      <c r="B1440" s="5" t="s">
        <v>558</v>
      </c>
      <c r="C1440" s="4">
        <v>19900</v>
      </c>
      <c r="D1440" s="5" t="s">
        <v>8</v>
      </c>
      <c r="E1440" s="5" t="s">
        <v>9</v>
      </c>
    </row>
    <row r="1441" spans="1:5" x14ac:dyDescent="0.25">
      <c r="A1441" s="5" t="s">
        <v>1488</v>
      </c>
      <c r="B1441" s="5" t="s">
        <v>129</v>
      </c>
      <c r="C1441" s="4">
        <v>22100</v>
      </c>
      <c r="D1441" s="5" t="s">
        <v>8</v>
      </c>
      <c r="E1441" s="5" t="s">
        <v>9</v>
      </c>
    </row>
    <row r="1442" spans="1:5" x14ac:dyDescent="0.25">
      <c r="A1442" s="5" t="s">
        <v>1489</v>
      </c>
      <c r="B1442" s="5" t="s">
        <v>129</v>
      </c>
      <c r="C1442" s="4">
        <v>22500</v>
      </c>
      <c r="D1442" s="5" t="s">
        <v>8</v>
      </c>
      <c r="E1442" s="5" t="s">
        <v>9</v>
      </c>
    </row>
    <row r="1443" spans="1:5" x14ac:dyDescent="0.25">
      <c r="A1443" s="5" t="s">
        <v>1490</v>
      </c>
      <c r="B1443" s="5" t="s">
        <v>129</v>
      </c>
      <c r="C1443" s="4">
        <v>46000</v>
      </c>
      <c r="D1443" s="5" t="s">
        <v>8</v>
      </c>
      <c r="E1443" s="5" t="s">
        <v>9</v>
      </c>
    </row>
    <row r="1444" spans="1:5" x14ac:dyDescent="0.25">
      <c r="A1444" s="5" t="s">
        <v>1491</v>
      </c>
      <c r="B1444" s="5" t="s">
        <v>569</v>
      </c>
      <c r="C1444" s="4">
        <v>26500</v>
      </c>
      <c r="D1444" s="5" t="s">
        <v>8</v>
      </c>
      <c r="E1444" s="5" t="s">
        <v>9</v>
      </c>
    </row>
    <row r="1445" spans="1:5" x14ac:dyDescent="0.25">
      <c r="A1445" s="5" t="s">
        <v>1492</v>
      </c>
      <c r="B1445" s="5" t="s">
        <v>129</v>
      </c>
      <c r="C1445" s="4">
        <v>30000</v>
      </c>
      <c r="D1445" s="5" t="s">
        <v>8</v>
      </c>
      <c r="E1445" s="5" t="s">
        <v>9</v>
      </c>
    </row>
    <row r="1446" spans="1:5" x14ac:dyDescent="0.25">
      <c r="A1446" s="5" t="s">
        <v>1493</v>
      </c>
      <c r="B1446" s="5" t="s">
        <v>129</v>
      </c>
      <c r="C1446" s="4">
        <v>30500</v>
      </c>
      <c r="D1446" s="5" t="s">
        <v>8</v>
      </c>
      <c r="E1446" s="5" t="s">
        <v>9</v>
      </c>
    </row>
    <row r="1447" spans="1:5" x14ac:dyDescent="0.25">
      <c r="A1447" s="5" t="s">
        <v>1494</v>
      </c>
      <c r="B1447" s="5" t="s">
        <v>129</v>
      </c>
      <c r="C1447" s="4">
        <v>27000</v>
      </c>
      <c r="D1447" s="5" t="s">
        <v>8</v>
      </c>
      <c r="E1447" s="5" t="s">
        <v>9</v>
      </c>
    </row>
    <row r="1448" spans="1:5" x14ac:dyDescent="0.25">
      <c r="A1448" s="5" t="s">
        <v>1495</v>
      </c>
      <c r="B1448" s="5" t="s">
        <v>129</v>
      </c>
      <c r="C1448" s="4">
        <v>23000</v>
      </c>
      <c r="D1448" s="5" t="s">
        <v>8</v>
      </c>
      <c r="E1448" s="5" t="s">
        <v>9</v>
      </c>
    </row>
    <row r="1449" spans="1:5" x14ac:dyDescent="0.25">
      <c r="A1449" s="5" t="s">
        <v>1496</v>
      </c>
      <c r="B1449" s="5" t="s">
        <v>129</v>
      </c>
      <c r="C1449" s="4">
        <v>30000</v>
      </c>
      <c r="D1449" s="5" t="s">
        <v>8</v>
      </c>
      <c r="E1449" s="5" t="s">
        <v>9</v>
      </c>
    </row>
    <row r="1450" spans="1:5" x14ac:dyDescent="0.25">
      <c r="A1450" s="5" t="s">
        <v>1497</v>
      </c>
      <c r="B1450" s="5" t="s">
        <v>129</v>
      </c>
      <c r="C1450" s="4">
        <v>23500</v>
      </c>
      <c r="D1450" s="5" t="s">
        <v>8</v>
      </c>
      <c r="E1450" s="5" t="s">
        <v>9</v>
      </c>
    </row>
    <row r="1451" spans="1:5" x14ac:dyDescent="0.25">
      <c r="A1451" s="5" t="s">
        <v>1498</v>
      </c>
      <c r="B1451" s="5" t="s">
        <v>569</v>
      </c>
      <c r="C1451" s="4">
        <v>18500</v>
      </c>
      <c r="D1451" s="5" t="s">
        <v>8</v>
      </c>
      <c r="E1451" s="5" t="s">
        <v>9</v>
      </c>
    </row>
    <row r="1452" spans="1:5" x14ac:dyDescent="0.25">
      <c r="A1452" s="5" t="s">
        <v>1499</v>
      </c>
      <c r="B1452" s="5" t="s">
        <v>569</v>
      </c>
      <c r="C1452" s="4">
        <v>24500</v>
      </c>
      <c r="D1452" s="5" t="s">
        <v>8</v>
      </c>
      <c r="E1452" s="5" t="s">
        <v>9</v>
      </c>
    </row>
    <row r="1453" spans="1:5" x14ac:dyDescent="0.25">
      <c r="A1453" s="5" t="s">
        <v>1500</v>
      </c>
      <c r="B1453" s="5" t="s">
        <v>569</v>
      </c>
      <c r="C1453" s="4">
        <v>29000</v>
      </c>
      <c r="D1453" s="5" t="s">
        <v>8</v>
      </c>
      <c r="E1453" s="5" t="s">
        <v>9</v>
      </c>
    </row>
    <row r="1454" spans="1:5" x14ac:dyDescent="0.25">
      <c r="A1454" s="5" t="s">
        <v>1501</v>
      </c>
      <c r="B1454" s="5" t="s">
        <v>569</v>
      </c>
      <c r="C1454" s="4">
        <v>18500</v>
      </c>
      <c r="D1454" s="5" t="s">
        <v>8</v>
      </c>
      <c r="E1454" s="5" t="s">
        <v>9</v>
      </c>
    </row>
    <row r="1455" spans="1:5" x14ac:dyDescent="0.25">
      <c r="A1455" s="5" t="s">
        <v>1502</v>
      </c>
      <c r="B1455" s="5" t="s">
        <v>569</v>
      </c>
      <c r="C1455" s="4">
        <v>25300</v>
      </c>
      <c r="D1455" s="5" t="s">
        <v>8</v>
      </c>
      <c r="E1455" s="5" t="s">
        <v>9</v>
      </c>
    </row>
    <row r="1456" spans="1:5" x14ac:dyDescent="0.25">
      <c r="A1456" s="5" t="s">
        <v>1503</v>
      </c>
      <c r="B1456" s="5" t="s">
        <v>569</v>
      </c>
      <c r="C1456" s="4">
        <v>23500</v>
      </c>
      <c r="D1456" s="5" t="s">
        <v>8</v>
      </c>
      <c r="E1456" s="5" t="s">
        <v>9</v>
      </c>
    </row>
    <row r="1457" spans="1:5" x14ac:dyDescent="0.25">
      <c r="A1457" s="5" t="s">
        <v>1504</v>
      </c>
      <c r="B1457" s="5" t="s">
        <v>1477</v>
      </c>
      <c r="C1457" s="4">
        <v>31000</v>
      </c>
      <c r="D1457" s="5" t="s">
        <v>8</v>
      </c>
      <c r="E1457" s="5" t="s">
        <v>9</v>
      </c>
    </row>
    <row r="1458" spans="1:5" x14ac:dyDescent="0.25">
      <c r="A1458" s="5" t="s">
        <v>1505</v>
      </c>
      <c r="B1458" s="5" t="s">
        <v>129</v>
      </c>
      <c r="C1458" s="4">
        <v>20500</v>
      </c>
      <c r="D1458" s="5" t="s">
        <v>8</v>
      </c>
      <c r="E1458" s="5" t="s">
        <v>9</v>
      </c>
    </row>
    <row r="1459" spans="1:5" x14ac:dyDescent="0.25">
      <c r="A1459" s="5" t="s">
        <v>1506</v>
      </c>
      <c r="B1459" s="5" t="s">
        <v>129</v>
      </c>
      <c r="C1459" s="4">
        <v>20900</v>
      </c>
      <c r="D1459" s="5" t="s">
        <v>8</v>
      </c>
      <c r="E1459" s="5" t="s">
        <v>9</v>
      </c>
    </row>
    <row r="1460" spans="1:5" x14ac:dyDescent="0.25">
      <c r="A1460" s="5" t="s">
        <v>1507</v>
      </c>
      <c r="B1460" s="5" t="s">
        <v>129</v>
      </c>
      <c r="C1460" s="4">
        <v>26700</v>
      </c>
      <c r="D1460" s="5" t="s">
        <v>8</v>
      </c>
      <c r="E1460" s="5" t="s">
        <v>9</v>
      </c>
    </row>
    <row r="1461" spans="1:5" x14ac:dyDescent="0.25">
      <c r="A1461" s="5" t="s">
        <v>1508</v>
      </c>
      <c r="B1461" s="5" t="s">
        <v>592</v>
      </c>
      <c r="C1461" s="4">
        <v>30500</v>
      </c>
      <c r="D1461" s="5" t="s">
        <v>8</v>
      </c>
      <c r="E1461" s="5" t="s">
        <v>9</v>
      </c>
    </row>
    <row r="1462" spans="1:5" x14ac:dyDescent="0.25">
      <c r="A1462" s="5" t="s">
        <v>1509</v>
      </c>
      <c r="B1462" s="5" t="s">
        <v>592</v>
      </c>
      <c r="C1462" s="4">
        <v>33000</v>
      </c>
      <c r="D1462" s="5" t="s">
        <v>8</v>
      </c>
      <c r="E1462" s="5" t="s">
        <v>9</v>
      </c>
    </row>
    <row r="1463" spans="1:5" x14ac:dyDescent="0.25">
      <c r="A1463" s="5" t="s">
        <v>1510</v>
      </c>
      <c r="B1463" s="5" t="s">
        <v>129</v>
      </c>
      <c r="C1463" s="4">
        <v>33000</v>
      </c>
      <c r="D1463" s="5" t="s">
        <v>8</v>
      </c>
      <c r="E1463" s="5" t="s">
        <v>9</v>
      </c>
    </row>
    <row r="1464" spans="1:5" x14ac:dyDescent="0.25">
      <c r="A1464" s="5" t="s">
        <v>1511</v>
      </c>
      <c r="B1464" s="5" t="s">
        <v>391</v>
      </c>
      <c r="C1464" s="4">
        <v>52500</v>
      </c>
      <c r="D1464" s="5" t="s">
        <v>8</v>
      </c>
      <c r="E1464" s="5" t="s">
        <v>9</v>
      </c>
    </row>
    <row r="1465" spans="1:5" x14ac:dyDescent="0.25">
      <c r="A1465" s="5" t="s">
        <v>1512</v>
      </c>
      <c r="B1465" s="5" t="s">
        <v>569</v>
      </c>
      <c r="C1465" s="4">
        <v>20000</v>
      </c>
      <c r="D1465" s="5" t="s">
        <v>8</v>
      </c>
      <c r="E1465" s="5" t="s">
        <v>9</v>
      </c>
    </row>
    <row r="1466" spans="1:5" x14ac:dyDescent="0.25">
      <c r="A1466" s="5" t="s">
        <v>1513</v>
      </c>
      <c r="B1466" s="5" t="s">
        <v>129</v>
      </c>
      <c r="C1466" s="4">
        <v>28500</v>
      </c>
      <c r="D1466" s="5" t="s">
        <v>8</v>
      </c>
      <c r="E1466" s="5" t="s">
        <v>9</v>
      </c>
    </row>
    <row r="1467" spans="1:5" x14ac:dyDescent="0.25">
      <c r="A1467" s="5" t="s">
        <v>1834</v>
      </c>
      <c r="B1467" s="5" t="s">
        <v>527</v>
      </c>
      <c r="C1467" s="4">
        <v>45000</v>
      </c>
      <c r="D1467" s="5" t="s">
        <v>8</v>
      </c>
      <c r="E1467" s="5" t="s">
        <v>9</v>
      </c>
    </row>
    <row r="1468" spans="1:5" x14ac:dyDescent="0.25">
      <c r="A1468" s="5" t="s">
        <v>1981</v>
      </c>
      <c r="B1468" s="5" t="s">
        <v>1982</v>
      </c>
      <c r="C1468" s="4">
        <v>102000</v>
      </c>
      <c r="D1468" s="5" t="s">
        <v>8</v>
      </c>
      <c r="E1468" s="5" t="s">
        <v>9</v>
      </c>
    </row>
    <row r="1469" spans="1:5" x14ac:dyDescent="0.25">
      <c r="A1469" s="5" t="s">
        <v>1796</v>
      </c>
      <c r="B1469" s="5" t="s">
        <v>569</v>
      </c>
      <c r="C1469" s="4">
        <v>23000</v>
      </c>
      <c r="D1469" s="5" t="s">
        <v>8</v>
      </c>
      <c r="E1469" s="5" t="s">
        <v>9</v>
      </c>
    </row>
    <row r="1470" spans="1:5" x14ac:dyDescent="0.25">
      <c r="A1470" s="5" t="s">
        <v>1848</v>
      </c>
      <c r="B1470" s="5" t="s">
        <v>1849</v>
      </c>
      <c r="C1470" s="4">
        <v>30500</v>
      </c>
      <c r="D1470" s="5" t="s">
        <v>8</v>
      </c>
      <c r="E1470" s="5" t="s">
        <v>9</v>
      </c>
    </row>
    <row r="1471" spans="1:5" x14ac:dyDescent="0.25">
      <c r="A1471" s="5" t="s">
        <v>1850</v>
      </c>
      <c r="B1471" s="5" t="s">
        <v>1851</v>
      </c>
      <c r="C1471" s="4">
        <v>35000</v>
      </c>
      <c r="D1471" s="5" t="s">
        <v>8</v>
      </c>
      <c r="E1471" s="5" t="s">
        <v>9</v>
      </c>
    </row>
    <row r="1472" spans="1:5" x14ac:dyDescent="0.25">
      <c r="A1472" s="5" t="s">
        <v>2061</v>
      </c>
      <c r="B1472" s="5" t="s">
        <v>2062</v>
      </c>
      <c r="C1472" s="4">
        <v>24500</v>
      </c>
      <c r="D1472" s="5" t="s">
        <v>8</v>
      </c>
      <c r="E1472" s="5" t="s">
        <v>9</v>
      </c>
    </row>
    <row r="1473" spans="1:5" x14ac:dyDescent="0.25">
      <c r="A1473" s="5" t="s">
        <v>2045</v>
      </c>
      <c r="B1473" s="5" t="s">
        <v>1849</v>
      </c>
      <c r="C1473" s="4">
        <v>39000</v>
      </c>
      <c r="D1473" s="5" t="s">
        <v>8</v>
      </c>
      <c r="E1473" s="5" t="s">
        <v>9</v>
      </c>
    </row>
    <row r="1474" spans="1:5" x14ac:dyDescent="0.25">
      <c r="A1474" s="5" t="s">
        <v>1514</v>
      </c>
      <c r="B1474" s="5" t="s">
        <v>435</v>
      </c>
      <c r="C1474" s="4">
        <v>16800</v>
      </c>
      <c r="D1474" s="5" t="s">
        <v>374</v>
      </c>
      <c r="E1474" s="5" t="s">
        <v>9</v>
      </c>
    </row>
    <row r="1475" spans="1:5" x14ac:dyDescent="0.25">
      <c r="A1475" s="5" t="s">
        <v>1515</v>
      </c>
      <c r="B1475" s="5" t="s">
        <v>430</v>
      </c>
      <c r="C1475" s="4">
        <v>22200</v>
      </c>
      <c r="D1475" s="5" t="s">
        <v>374</v>
      </c>
      <c r="E1475" s="5" t="s">
        <v>9</v>
      </c>
    </row>
    <row r="1476" spans="1:5" x14ac:dyDescent="0.25">
      <c r="A1476" s="5" t="s">
        <v>1795</v>
      </c>
      <c r="B1476" s="5" t="s">
        <v>430</v>
      </c>
      <c r="C1476" s="4">
        <v>22200</v>
      </c>
      <c r="D1476" s="5" t="s">
        <v>374</v>
      </c>
      <c r="E1476" s="5" t="s">
        <v>9</v>
      </c>
    </row>
    <row r="1477" spans="1:5" x14ac:dyDescent="0.25">
      <c r="A1477" s="5" t="s">
        <v>1516</v>
      </c>
      <c r="B1477" s="5" t="s">
        <v>430</v>
      </c>
      <c r="C1477" s="4">
        <v>31500</v>
      </c>
      <c r="D1477" s="5" t="s">
        <v>374</v>
      </c>
      <c r="E1477" s="5" t="s">
        <v>9</v>
      </c>
    </row>
    <row r="1478" spans="1:5" x14ac:dyDescent="0.25">
      <c r="A1478" s="5" t="s">
        <v>2021</v>
      </c>
      <c r="B1478" s="5" t="s">
        <v>430</v>
      </c>
      <c r="C1478" s="4">
        <v>31500</v>
      </c>
      <c r="D1478" s="5" t="s">
        <v>374</v>
      </c>
      <c r="E1478" s="5" t="s">
        <v>9</v>
      </c>
    </row>
    <row r="1479" spans="1:5" x14ac:dyDescent="0.25">
      <c r="A1479" s="5" t="s">
        <v>1517</v>
      </c>
      <c r="B1479" s="5" t="s">
        <v>1518</v>
      </c>
      <c r="C1479" s="4">
        <v>31200</v>
      </c>
      <c r="D1479" s="5" t="s">
        <v>374</v>
      </c>
      <c r="E1479" s="5" t="s">
        <v>9</v>
      </c>
    </row>
    <row r="1480" spans="1:5" x14ac:dyDescent="0.25">
      <c r="A1480" s="5" t="s">
        <v>1519</v>
      </c>
      <c r="B1480" s="5" t="s">
        <v>1415</v>
      </c>
      <c r="C1480" s="4">
        <v>73200</v>
      </c>
      <c r="D1480" s="5" t="s">
        <v>374</v>
      </c>
      <c r="E1480" s="5" t="s">
        <v>9</v>
      </c>
    </row>
    <row r="1481" spans="1:5" x14ac:dyDescent="0.25">
      <c r="A1481" s="5" t="s">
        <v>1520</v>
      </c>
      <c r="B1481" s="5" t="s">
        <v>1518</v>
      </c>
      <c r="C1481" s="4">
        <v>31800</v>
      </c>
      <c r="D1481" s="5" t="s">
        <v>374</v>
      </c>
      <c r="E1481" s="5" t="s">
        <v>9</v>
      </c>
    </row>
    <row r="1482" spans="1:5" x14ac:dyDescent="0.25">
      <c r="A1482" s="5" t="s">
        <v>1521</v>
      </c>
      <c r="B1482" s="5" t="s">
        <v>1522</v>
      </c>
      <c r="C1482" s="4">
        <v>73800</v>
      </c>
      <c r="D1482" s="5" t="s">
        <v>340</v>
      </c>
      <c r="E1482" s="5" t="s">
        <v>9</v>
      </c>
    </row>
    <row r="1483" spans="1:5" x14ac:dyDescent="0.25">
      <c r="A1483" s="5" t="s">
        <v>1523</v>
      </c>
      <c r="B1483" s="5" t="s">
        <v>1524</v>
      </c>
      <c r="C1483" s="4">
        <v>70000</v>
      </c>
      <c r="D1483" s="5" t="s">
        <v>340</v>
      </c>
      <c r="E1483" s="5" t="s">
        <v>9</v>
      </c>
    </row>
    <row r="1484" spans="1:5" x14ac:dyDescent="0.25">
      <c r="A1484" s="5" t="s">
        <v>1525</v>
      </c>
      <c r="B1484" s="5" t="s">
        <v>1526</v>
      </c>
      <c r="C1484" s="4">
        <v>46500</v>
      </c>
      <c r="D1484" s="5" t="s">
        <v>340</v>
      </c>
      <c r="E1484" s="5" t="s">
        <v>9</v>
      </c>
    </row>
    <row r="1485" spans="1:5" x14ac:dyDescent="0.25">
      <c r="A1485" s="5" t="s">
        <v>1527</v>
      </c>
      <c r="B1485" s="5" t="s">
        <v>339</v>
      </c>
      <c r="C1485" s="4">
        <v>47400</v>
      </c>
      <c r="D1485" s="5" t="s">
        <v>340</v>
      </c>
      <c r="E1485" s="5" t="s">
        <v>9</v>
      </c>
    </row>
    <row r="1486" spans="1:5" x14ac:dyDescent="0.25">
      <c r="A1486" s="5" t="s">
        <v>1528</v>
      </c>
      <c r="B1486" s="5" t="s">
        <v>430</v>
      </c>
      <c r="C1486" s="4">
        <v>19200</v>
      </c>
      <c r="D1486" s="5" t="s">
        <v>374</v>
      </c>
      <c r="E1486" s="5" t="s">
        <v>9</v>
      </c>
    </row>
    <row r="1487" spans="1:5" x14ac:dyDescent="0.25">
      <c r="A1487" s="5" t="s">
        <v>1529</v>
      </c>
      <c r="B1487" s="5" t="s">
        <v>1530</v>
      </c>
      <c r="C1487" s="4">
        <v>33840</v>
      </c>
      <c r="D1487" s="5" t="s">
        <v>374</v>
      </c>
      <c r="E1487" s="5" t="s">
        <v>9</v>
      </c>
    </row>
    <row r="1488" spans="1:5" x14ac:dyDescent="0.25">
      <c r="A1488" s="5" t="s">
        <v>1531</v>
      </c>
      <c r="B1488" s="5" t="s">
        <v>1532</v>
      </c>
      <c r="C1488" s="4">
        <v>45600</v>
      </c>
      <c r="D1488" s="5" t="s">
        <v>340</v>
      </c>
      <c r="E1488" s="5" t="s">
        <v>9</v>
      </c>
    </row>
    <row r="1489" spans="1:5" x14ac:dyDescent="0.25">
      <c r="A1489" s="5" t="s">
        <v>1533</v>
      </c>
      <c r="B1489" s="5" t="s">
        <v>1534</v>
      </c>
      <c r="C1489" s="4">
        <v>64800</v>
      </c>
      <c r="D1489" s="5" t="s">
        <v>374</v>
      </c>
      <c r="E1489" s="5" t="s">
        <v>9</v>
      </c>
    </row>
    <row r="1490" spans="1:5" x14ac:dyDescent="0.25">
      <c r="A1490" s="5" t="s">
        <v>1535</v>
      </c>
      <c r="B1490" s="5" t="s">
        <v>1536</v>
      </c>
      <c r="C1490" s="4">
        <v>64800</v>
      </c>
      <c r="D1490" s="5" t="s">
        <v>374</v>
      </c>
      <c r="E1490" s="5" t="s">
        <v>9</v>
      </c>
    </row>
    <row r="1491" spans="1:5" x14ac:dyDescent="0.25">
      <c r="A1491" s="5" t="s">
        <v>1742</v>
      </c>
      <c r="B1491" s="5" t="s">
        <v>1744</v>
      </c>
      <c r="C1491" s="4">
        <v>112800</v>
      </c>
      <c r="D1491" s="5" t="s">
        <v>340</v>
      </c>
      <c r="E1491" s="5" t="s">
        <v>9</v>
      </c>
    </row>
    <row r="1492" spans="1:5" x14ac:dyDescent="0.25">
      <c r="A1492" s="5" t="s">
        <v>1743</v>
      </c>
      <c r="B1492" s="5" t="s">
        <v>1745</v>
      </c>
      <c r="C1492" s="4">
        <v>72000</v>
      </c>
      <c r="D1492" s="5" t="s">
        <v>374</v>
      </c>
      <c r="E1492" s="5" t="s">
        <v>9</v>
      </c>
    </row>
    <row r="1493" spans="1:5" x14ac:dyDescent="0.25">
      <c r="A1493" s="5" t="s">
        <v>1835</v>
      </c>
      <c r="B1493" s="5" t="s">
        <v>1836</v>
      </c>
      <c r="C1493" s="4">
        <v>63600</v>
      </c>
      <c r="D1493" s="5" t="s">
        <v>374</v>
      </c>
      <c r="E1493" s="5" t="s">
        <v>9</v>
      </c>
    </row>
    <row r="1494" spans="1:5" x14ac:dyDescent="0.25">
      <c r="A1494" s="5" t="s">
        <v>1951</v>
      </c>
      <c r="B1494" s="5" t="s">
        <v>1836</v>
      </c>
      <c r="C1494" s="4">
        <v>62400</v>
      </c>
      <c r="D1494" s="5" t="s">
        <v>374</v>
      </c>
      <c r="E1494" s="5" t="s">
        <v>9</v>
      </c>
    </row>
    <row r="1495" spans="1:5" x14ac:dyDescent="0.25">
      <c r="A1495" s="5" t="s">
        <v>1952</v>
      </c>
      <c r="B1495" s="5" t="s">
        <v>1745</v>
      </c>
      <c r="C1495" s="4">
        <v>34800</v>
      </c>
      <c r="D1495" s="5" t="s">
        <v>374</v>
      </c>
      <c r="E1495" s="5" t="s">
        <v>9</v>
      </c>
    </row>
    <row r="1496" spans="1:5" x14ac:dyDescent="0.25">
      <c r="A1496" s="5" t="s">
        <v>1537</v>
      </c>
      <c r="B1496" s="5" t="s">
        <v>1538</v>
      </c>
      <c r="C1496" s="4">
        <v>10200</v>
      </c>
      <c r="D1496" s="5" t="s">
        <v>374</v>
      </c>
      <c r="E1496" s="5" t="s">
        <v>9</v>
      </c>
    </row>
    <row r="1497" spans="1:5" x14ac:dyDescent="0.25">
      <c r="A1497" s="5" t="s">
        <v>1852</v>
      </c>
      <c r="B1497" s="5" t="s">
        <v>1538</v>
      </c>
      <c r="C1497" s="4">
        <v>9960</v>
      </c>
      <c r="D1497" s="5" t="s">
        <v>374</v>
      </c>
      <c r="E1497" s="5" t="s">
        <v>9</v>
      </c>
    </row>
    <row r="1498" spans="1:5" x14ac:dyDescent="0.25">
      <c r="A1498" s="3" t="s">
        <v>1542</v>
      </c>
      <c r="B1498" s="5" t="s">
        <v>611</v>
      </c>
      <c r="C1498" s="4" t="s">
        <v>611</v>
      </c>
      <c r="D1498" s="5" t="s">
        <v>611</v>
      </c>
      <c r="E1498" s="5" t="s">
        <v>611</v>
      </c>
    </row>
    <row r="1499" spans="1:5" x14ac:dyDescent="0.25">
      <c r="A1499" s="5" t="s">
        <v>1543</v>
      </c>
      <c r="B1499" s="5" t="s">
        <v>141</v>
      </c>
      <c r="C1499" s="4">
        <v>730000</v>
      </c>
      <c r="D1499" s="5" t="s">
        <v>263</v>
      </c>
      <c r="E1499" s="5" t="s">
        <v>9</v>
      </c>
    </row>
    <row r="1500" spans="1:5" x14ac:dyDescent="0.25">
      <c r="A1500" s="5" t="s">
        <v>1544</v>
      </c>
      <c r="B1500" s="5" t="s">
        <v>141</v>
      </c>
      <c r="C1500" s="4">
        <v>535000</v>
      </c>
      <c r="D1500" s="5" t="s">
        <v>263</v>
      </c>
      <c r="E1500" s="5" t="s">
        <v>9</v>
      </c>
    </row>
    <row r="1501" spans="1:5" x14ac:dyDescent="0.25">
      <c r="A1501" s="5" t="s">
        <v>1545</v>
      </c>
      <c r="B1501" s="5" t="s">
        <v>200</v>
      </c>
      <c r="C1501" s="4">
        <v>292000</v>
      </c>
      <c r="D1501" s="5" t="s">
        <v>263</v>
      </c>
      <c r="E1501" s="5" t="s">
        <v>9</v>
      </c>
    </row>
    <row r="1502" spans="1:5" x14ac:dyDescent="0.25">
      <c r="A1502" s="5" t="s">
        <v>1830</v>
      </c>
      <c r="B1502" s="5" t="s">
        <v>575</v>
      </c>
      <c r="C1502" s="4">
        <v>1800000</v>
      </c>
      <c r="D1502" s="5" t="s">
        <v>263</v>
      </c>
      <c r="E1502" s="5" t="s">
        <v>9</v>
      </c>
    </row>
    <row r="1503" spans="1:5" x14ac:dyDescent="0.25">
      <c r="A1503" s="3" t="s">
        <v>1546</v>
      </c>
      <c r="B1503" s="5" t="s">
        <v>611</v>
      </c>
      <c r="C1503" s="4" t="s">
        <v>611</v>
      </c>
      <c r="D1503" s="5" t="s">
        <v>611</v>
      </c>
      <c r="E1503" s="5" t="s">
        <v>611</v>
      </c>
    </row>
    <row r="1504" spans="1:5" x14ac:dyDescent="0.25">
      <c r="A1504" s="5" t="s">
        <v>1547</v>
      </c>
      <c r="B1504" s="5" t="s">
        <v>371</v>
      </c>
      <c r="C1504" s="4">
        <v>10200</v>
      </c>
      <c r="D1504" s="5" t="s">
        <v>8</v>
      </c>
      <c r="E1504" s="5" t="s">
        <v>9</v>
      </c>
    </row>
    <row r="1505" spans="1:5" x14ac:dyDescent="0.25">
      <c r="A1505" s="3" t="s">
        <v>1548</v>
      </c>
      <c r="B1505" s="5" t="s">
        <v>611</v>
      </c>
      <c r="C1505" s="4" t="s">
        <v>611</v>
      </c>
      <c r="D1505" s="5" t="s">
        <v>611</v>
      </c>
      <c r="E1505" s="5" t="s">
        <v>611</v>
      </c>
    </row>
    <row r="1506" spans="1:5" x14ac:dyDescent="0.25">
      <c r="A1506" s="5" t="s">
        <v>1549</v>
      </c>
      <c r="B1506" s="5" t="s">
        <v>1550</v>
      </c>
      <c r="C1506" s="4">
        <v>4700</v>
      </c>
      <c r="D1506" s="5" t="s">
        <v>8</v>
      </c>
      <c r="E1506" s="5" t="s">
        <v>9</v>
      </c>
    </row>
    <row r="1507" spans="1:5" x14ac:dyDescent="0.25">
      <c r="A1507" s="5" t="s">
        <v>1551</v>
      </c>
      <c r="B1507" s="5" t="s">
        <v>1552</v>
      </c>
      <c r="C1507" s="4">
        <v>4900</v>
      </c>
      <c r="D1507" s="5" t="s">
        <v>8</v>
      </c>
      <c r="E1507" s="5" t="s">
        <v>9</v>
      </c>
    </row>
    <row r="1508" spans="1:5" x14ac:dyDescent="0.25">
      <c r="A1508" s="5" t="s">
        <v>1553</v>
      </c>
      <c r="B1508" s="5" t="s">
        <v>1552</v>
      </c>
      <c r="C1508" s="4">
        <v>5800</v>
      </c>
      <c r="D1508" s="5" t="s">
        <v>8</v>
      </c>
      <c r="E1508" s="5" t="s">
        <v>9</v>
      </c>
    </row>
    <row r="1509" spans="1:5" x14ac:dyDescent="0.25">
      <c r="A1509" s="5" t="s">
        <v>1554</v>
      </c>
      <c r="B1509" s="5" t="s">
        <v>1555</v>
      </c>
      <c r="C1509" s="4">
        <v>13000</v>
      </c>
      <c r="D1509" s="5" t="s">
        <v>8</v>
      </c>
      <c r="E1509" s="5" t="s">
        <v>9</v>
      </c>
    </row>
    <row r="1510" spans="1:5" x14ac:dyDescent="0.25">
      <c r="A1510" s="5" t="s">
        <v>1556</v>
      </c>
      <c r="B1510" s="5" t="s">
        <v>452</v>
      </c>
      <c r="C1510" s="4">
        <v>6900</v>
      </c>
      <c r="D1510" s="5" t="s">
        <v>8</v>
      </c>
      <c r="E1510" s="5" t="s">
        <v>9</v>
      </c>
    </row>
    <row r="1511" spans="1:5" x14ac:dyDescent="0.25">
      <c r="A1511" s="5" t="s">
        <v>1557</v>
      </c>
      <c r="B1511" s="5" t="s">
        <v>452</v>
      </c>
      <c r="C1511" s="4">
        <v>6600</v>
      </c>
      <c r="D1511" s="5" t="s">
        <v>8</v>
      </c>
      <c r="E1511" s="5" t="s">
        <v>9</v>
      </c>
    </row>
    <row r="1512" spans="1:5" x14ac:dyDescent="0.25">
      <c r="A1512" s="5" t="s">
        <v>1558</v>
      </c>
      <c r="B1512" s="5" t="s">
        <v>371</v>
      </c>
      <c r="C1512" s="4">
        <v>8600</v>
      </c>
      <c r="D1512" s="5" t="s">
        <v>8</v>
      </c>
      <c r="E1512" s="5" t="s">
        <v>9</v>
      </c>
    </row>
    <row r="1513" spans="1:5" x14ac:dyDescent="0.25">
      <c r="A1513" s="5" t="s">
        <v>1559</v>
      </c>
      <c r="B1513" s="5" t="s">
        <v>371</v>
      </c>
      <c r="C1513" s="4">
        <v>8600</v>
      </c>
      <c r="D1513" s="5" t="s">
        <v>8</v>
      </c>
      <c r="E1513" s="5" t="s">
        <v>9</v>
      </c>
    </row>
    <row r="1514" spans="1:5" x14ac:dyDescent="0.25">
      <c r="A1514" s="5" t="s">
        <v>1560</v>
      </c>
      <c r="B1514" s="5" t="s">
        <v>371</v>
      </c>
      <c r="C1514" s="4">
        <v>8600</v>
      </c>
      <c r="D1514" s="5" t="s">
        <v>8</v>
      </c>
      <c r="E1514" s="5" t="s">
        <v>9</v>
      </c>
    </row>
    <row r="1515" spans="1:5" x14ac:dyDescent="0.25">
      <c r="A1515" s="5" t="s">
        <v>1561</v>
      </c>
      <c r="B1515" s="5" t="s">
        <v>393</v>
      </c>
      <c r="C1515" s="4">
        <v>23500</v>
      </c>
      <c r="D1515" s="5" t="s">
        <v>8</v>
      </c>
      <c r="E1515" s="5" t="s">
        <v>9</v>
      </c>
    </row>
    <row r="1516" spans="1:5" x14ac:dyDescent="0.25">
      <c r="A1516" s="5" t="s">
        <v>1562</v>
      </c>
      <c r="B1516" s="5" t="s">
        <v>452</v>
      </c>
      <c r="C1516" s="4">
        <v>6900</v>
      </c>
      <c r="D1516" s="5" t="s">
        <v>8</v>
      </c>
      <c r="E1516" s="5" t="s">
        <v>9</v>
      </c>
    </row>
    <row r="1517" spans="1:5" x14ac:dyDescent="0.25">
      <c r="A1517" s="5" t="s">
        <v>1563</v>
      </c>
      <c r="B1517" s="5" t="s">
        <v>452</v>
      </c>
      <c r="C1517" s="4">
        <v>7400</v>
      </c>
      <c r="D1517" s="5" t="s">
        <v>8</v>
      </c>
      <c r="E1517" s="5" t="s">
        <v>9</v>
      </c>
    </row>
    <row r="1518" spans="1:5" x14ac:dyDescent="0.25">
      <c r="A1518" s="3" t="s">
        <v>1564</v>
      </c>
      <c r="B1518" s="5" t="s">
        <v>611</v>
      </c>
      <c r="C1518" s="4" t="s">
        <v>611</v>
      </c>
      <c r="D1518" s="5" t="s">
        <v>611</v>
      </c>
      <c r="E1518" s="5" t="s">
        <v>611</v>
      </c>
    </row>
    <row r="1519" spans="1:5" x14ac:dyDescent="0.25">
      <c r="A1519" s="5" t="s">
        <v>1565</v>
      </c>
      <c r="B1519" s="5" t="s">
        <v>141</v>
      </c>
      <c r="C1519" s="4">
        <v>185000</v>
      </c>
      <c r="D1519" s="5" t="s">
        <v>8</v>
      </c>
      <c r="E1519" s="5" t="s">
        <v>9</v>
      </c>
    </row>
    <row r="1520" spans="1:5" x14ac:dyDescent="0.25">
      <c r="A1520" s="5" t="s">
        <v>1995</v>
      </c>
      <c r="B1520" s="5" t="s">
        <v>1677</v>
      </c>
      <c r="C1520" s="4">
        <v>290000</v>
      </c>
      <c r="D1520" s="5" t="s">
        <v>8</v>
      </c>
      <c r="E1520" s="5" t="s">
        <v>9</v>
      </c>
    </row>
    <row r="1521" spans="1:5" x14ac:dyDescent="0.25">
      <c r="A1521" s="3" t="s">
        <v>1566</v>
      </c>
      <c r="B1521" s="5" t="s">
        <v>611</v>
      </c>
      <c r="C1521" s="4" t="s">
        <v>611</v>
      </c>
      <c r="D1521" s="5" t="s">
        <v>611</v>
      </c>
      <c r="E1521" s="5" t="s">
        <v>611</v>
      </c>
    </row>
    <row r="1522" spans="1:5" x14ac:dyDescent="0.25">
      <c r="A1522" s="5" t="s">
        <v>1567</v>
      </c>
      <c r="B1522" s="5" t="s">
        <v>700</v>
      </c>
      <c r="C1522" s="4">
        <v>70800</v>
      </c>
      <c r="D1522" s="5" t="s">
        <v>212</v>
      </c>
      <c r="E1522" s="5" t="s">
        <v>9</v>
      </c>
    </row>
    <row r="1523" spans="1:5" x14ac:dyDescent="0.25">
      <c r="A1523" s="5" t="s">
        <v>1568</v>
      </c>
      <c r="B1523" s="5" t="s">
        <v>700</v>
      </c>
      <c r="C1523" s="4">
        <v>66600</v>
      </c>
      <c r="D1523" s="5" t="s">
        <v>212</v>
      </c>
      <c r="E1523" s="5" t="s">
        <v>9</v>
      </c>
    </row>
    <row r="1524" spans="1:5" x14ac:dyDescent="0.25">
      <c r="A1524" s="5" t="s">
        <v>1569</v>
      </c>
      <c r="B1524" s="5" t="s">
        <v>371</v>
      </c>
      <c r="C1524" s="4">
        <v>85200</v>
      </c>
      <c r="D1524" s="5" t="s">
        <v>212</v>
      </c>
      <c r="E1524" s="5" t="s">
        <v>9</v>
      </c>
    </row>
    <row r="1525" spans="1:5" x14ac:dyDescent="0.25">
      <c r="A1525" s="5" t="s">
        <v>1570</v>
      </c>
      <c r="B1525" s="5" t="s">
        <v>667</v>
      </c>
      <c r="C1525" s="4">
        <v>9750</v>
      </c>
      <c r="D1525" s="5" t="s">
        <v>8</v>
      </c>
      <c r="E1525" s="5" t="s">
        <v>9</v>
      </c>
    </row>
    <row r="1526" spans="1:5" x14ac:dyDescent="0.25">
      <c r="A1526" s="5" t="s">
        <v>1571</v>
      </c>
      <c r="B1526" s="5" t="s">
        <v>371</v>
      </c>
      <c r="C1526" s="4">
        <v>6800</v>
      </c>
      <c r="D1526" s="5" t="s">
        <v>8</v>
      </c>
      <c r="E1526" s="5" t="s">
        <v>9</v>
      </c>
    </row>
    <row r="1527" spans="1:5" x14ac:dyDescent="0.25">
      <c r="A1527" s="5" t="s">
        <v>1572</v>
      </c>
      <c r="B1527" s="5" t="s">
        <v>946</v>
      </c>
      <c r="C1527" s="4">
        <v>21800</v>
      </c>
      <c r="D1527" s="5" t="s">
        <v>8</v>
      </c>
      <c r="E1527" s="5" t="s">
        <v>9</v>
      </c>
    </row>
    <row r="1528" spans="1:5" x14ac:dyDescent="0.25">
      <c r="A1528" s="5" t="s">
        <v>1573</v>
      </c>
      <c r="B1528" s="5" t="s">
        <v>1574</v>
      </c>
      <c r="C1528" s="4">
        <v>18700</v>
      </c>
      <c r="D1528" s="5" t="s">
        <v>8</v>
      </c>
      <c r="E1528" s="5" t="s">
        <v>9</v>
      </c>
    </row>
    <row r="1529" spans="1:5" x14ac:dyDescent="0.25">
      <c r="A1529" s="5" t="s">
        <v>1575</v>
      </c>
      <c r="B1529" s="5" t="s">
        <v>1574</v>
      </c>
      <c r="C1529" s="4">
        <v>18000</v>
      </c>
      <c r="D1529" s="5" t="s">
        <v>8</v>
      </c>
      <c r="E1529" s="5" t="s">
        <v>9</v>
      </c>
    </row>
    <row r="1530" spans="1:5" x14ac:dyDescent="0.25">
      <c r="A1530" s="5" t="s">
        <v>1576</v>
      </c>
      <c r="B1530" s="5" t="s">
        <v>551</v>
      </c>
      <c r="C1530" s="4">
        <v>97000</v>
      </c>
      <c r="D1530" s="5" t="s">
        <v>8</v>
      </c>
      <c r="E1530" s="5" t="s">
        <v>9</v>
      </c>
    </row>
    <row r="1531" spans="1:5" x14ac:dyDescent="0.25">
      <c r="A1531" s="5" t="s">
        <v>1577</v>
      </c>
      <c r="B1531" s="5" t="s">
        <v>197</v>
      </c>
      <c r="C1531" s="4">
        <v>187000</v>
      </c>
      <c r="D1531" s="5" t="s">
        <v>8</v>
      </c>
      <c r="E1531" s="5" t="s">
        <v>9</v>
      </c>
    </row>
    <row r="1532" spans="1:5" x14ac:dyDescent="0.25">
      <c r="A1532" s="5" t="s">
        <v>1578</v>
      </c>
      <c r="B1532" s="5" t="s">
        <v>197</v>
      </c>
      <c r="C1532" s="4">
        <v>420000</v>
      </c>
      <c r="D1532" s="5" t="s">
        <v>8</v>
      </c>
      <c r="E1532" s="5" t="s">
        <v>9</v>
      </c>
    </row>
    <row r="1533" spans="1:5" x14ac:dyDescent="0.25">
      <c r="A1533" s="5" t="s">
        <v>1579</v>
      </c>
      <c r="B1533" s="5" t="s">
        <v>551</v>
      </c>
      <c r="C1533" s="4">
        <v>97000</v>
      </c>
      <c r="D1533" s="5" t="s">
        <v>8</v>
      </c>
      <c r="E1533" s="5" t="s">
        <v>9</v>
      </c>
    </row>
    <row r="1534" spans="1:5" x14ac:dyDescent="0.25">
      <c r="A1534" s="5" t="s">
        <v>1580</v>
      </c>
      <c r="B1534" s="5" t="s">
        <v>551</v>
      </c>
      <c r="C1534" s="4">
        <v>235000</v>
      </c>
      <c r="D1534" s="5" t="s">
        <v>8</v>
      </c>
      <c r="E1534" s="5" t="s">
        <v>9</v>
      </c>
    </row>
    <row r="1535" spans="1:5" x14ac:dyDescent="0.25">
      <c r="A1535" s="5" t="s">
        <v>1581</v>
      </c>
      <c r="B1535" s="5" t="s">
        <v>592</v>
      </c>
      <c r="C1535" s="4">
        <v>58000</v>
      </c>
      <c r="D1535" s="5" t="s">
        <v>8</v>
      </c>
      <c r="E1535" s="5" t="s">
        <v>9</v>
      </c>
    </row>
    <row r="1536" spans="1:5" x14ac:dyDescent="0.25">
      <c r="A1536" s="5" t="s">
        <v>1582</v>
      </c>
      <c r="B1536" s="5" t="s">
        <v>551</v>
      </c>
      <c r="C1536" s="4">
        <v>162000</v>
      </c>
      <c r="D1536" s="5" t="s">
        <v>8</v>
      </c>
      <c r="E1536" s="5" t="s">
        <v>9</v>
      </c>
    </row>
    <row r="1537" spans="1:5" x14ac:dyDescent="0.25">
      <c r="A1537" s="5" t="s">
        <v>1583</v>
      </c>
      <c r="B1537" s="5" t="s">
        <v>551</v>
      </c>
      <c r="C1537" s="4">
        <v>208000</v>
      </c>
      <c r="D1537" s="5" t="s">
        <v>8</v>
      </c>
      <c r="E1537" s="5" t="s">
        <v>9</v>
      </c>
    </row>
    <row r="1538" spans="1:5" x14ac:dyDescent="0.25">
      <c r="A1538" s="5" t="s">
        <v>1584</v>
      </c>
      <c r="B1538" s="5" t="s">
        <v>197</v>
      </c>
      <c r="C1538" s="4">
        <v>185000</v>
      </c>
      <c r="D1538" s="5" t="s">
        <v>8</v>
      </c>
      <c r="E1538" s="5" t="s">
        <v>9</v>
      </c>
    </row>
    <row r="1539" spans="1:5" x14ac:dyDescent="0.25">
      <c r="A1539" s="5" t="s">
        <v>1585</v>
      </c>
      <c r="B1539" s="5" t="s">
        <v>197</v>
      </c>
      <c r="C1539" s="4">
        <v>280000</v>
      </c>
      <c r="D1539" s="5" t="s">
        <v>8</v>
      </c>
      <c r="E1539" s="5" t="s">
        <v>9</v>
      </c>
    </row>
    <row r="1540" spans="1:5" x14ac:dyDescent="0.25">
      <c r="A1540" s="5" t="s">
        <v>1586</v>
      </c>
      <c r="B1540" s="5" t="s">
        <v>1587</v>
      </c>
      <c r="C1540" s="4">
        <v>17500</v>
      </c>
      <c r="D1540" s="5" t="s">
        <v>8</v>
      </c>
      <c r="E1540" s="5" t="s">
        <v>9</v>
      </c>
    </row>
    <row r="1541" spans="1:5" x14ac:dyDescent="0.25">
      <c r="A1541" s="5" t="s">
        <v>1588</v>
      </c>
      <c r="B1541" s="5" t="s">
        <v>1589</v>
      </c>
      <c r="C1541" s="4">
        <v>16500</v>
      </c>
      <c r="D1541" s="5" t="s">
        <v>8</v>
      </c>
      <c r="E1541" s="5" t="s">
        <v>9</v>
      </c>
    </row>
    <row r="1542" spans="1:5" x14ac:dyDescent="0.25">
      <c r="A1542" s="5" t="s">
        <v>1760</v>
      </c>
      <c r="B1542" s="5" t="s">
        <v>170</v>
      </c>
      <c r="C1542" s="4">
        <v>9900</v>
      </c>
      <c r="D1542" s="5" t="s">
        <v>8</v>
      </c>
      <c r="E1542" s="5" t="s">
        <v>9</v>
      </c>
    </row>
    <row r="1543" spans="1:5" x14ac:dyDescent="0.25">
      <c r="A1543" s="5" t="s">
        <v>1870</v>
      </c>
      <c r="B1543" s="5" t="s">
        <v>1590</v>
      </c>
      <c r="C1543" s="4">
        <v>34000</v>
      </c>
      <c r="D1543" s="5" t="s">
        <v>374</v>
      </c>
      <c r="E1543" s="5" t="s">
        <v>9</v>
      </c>
    </row>
    <row r="1544" spans="1:5" x14ac:dyDescent="0.25">
      <c r="A1544" s="5" t="s">
        <v>1871</v>
      </c>
      <c r="B1544" s="5" t="s">
        <v>1590</v>
      </c>
      <c r="C1544" s="4">
        <v>32000</v>
      </c>
      <c r="D1544" s="5" t="s">
        <v>374</v>
      </c>
      <c r="E1544" s="5" t="s">
        <v>9</v>
      </c>
    </row>
    <row r="1545" spans="1:5" x14ac:dyDescent="0.25">
      <c r="A1545" s="5" t="s">
        <v>1872</v>
      </c>
      <c r="B1545" s="5" t="s">
        <v>1590</v>
      </c>
      <c r="C1545" s="4">
        <v>39500</v>
      </c>
      <c r="D1545" s="5" t="s">
        <v>374</v>
      </c>
      <c r="E1545" s="5" t="s">
        <v>9</v>
      </c>
    </row>
    <row r="1546" spans="1:5" x14ac:dyDescent="0.25">
      <c r="A1546" s="5" t="s">
        <v>1862</v>
      </c>
      <c r="B1546" s="5" t="s">
        <v>638</v>
      </c>
      <c r="C1546" s="4">
        <v>19800</v>
      </c>
      <c r="D1546" s="5" t="s">
        <v>374</v>
      </c>
      <c r="E1546" s="5" t="s">
        <v>9</v>
      </c>
    </row>
    <row r="1547" spans="1:5" x14ac:dyDescent="0.25">
      <c r="A1547" s="5" t="s">
        <v>1863</v>
      </c>
      <c r="B1547" s="5" t="s">
        <v>638</v>
      </c>
      <c r="C1547" s="4">
        <v>28000</v>
      </c>
      <c r="D1547" s="5" t="s">
        <v>374</v>
      </c>
      <c r="E1547" s="5" t="s">
        <v>9</v>
      </c>
    </row>
    <row r="1548" spans="1:5" x14ac:dyDescent="0.25">
      <c r="A1548" s="5" t="s">
        <v>1864</v>
      </c>
      <c r="B1548" s="5" t="s">
        <v>638</v>
      </c>
      <c r="C1548" s="4">
        <v>19800</v>
      </c>
      <c r="D1548" s="5" t="s">
        <v>374</v>
      </c>
      <c r="E1548" s="5" t="s">
        <v>9</v>
      </c>
    </row>
    <row r="1549" spans="1:5" x14ac:dyDescent="0.25">
      <c r="A1549" s="5" t="s">
        <v>1865</v>
      </c>
      <c r="B1549" s="5" t="s">
        <v>1591</v>
      </c>
      <c r="C1549" s="4">
        <v>3800</v>
      </c>
      <c r="D1549" s="5" t="s">
        <v>8</v>
      </c>
      <c r="E1549" s="5" t="s">
        <v>9</v>
      </c>
    </row>
    <row r="1550" spans="1:5" x14ac:dyDescent="0.25">
      <c r="A1550" s="5" t="s">
        <v>1866</v>
      </c>
      <c r="B1550" s="5" t="s">
        <v>1592</v>
      </c>
      <c r="C1550" s="4">
        <v>3650</v>
      </c>
      <c r="D1550" s="5" t="s">
        <v>8</v>
      </c>
      <c r="E1550" s="5" t="s">
        <v>9</v>
      </c>
    </row>
    <row r="1551" spans="1:5" x14ac:dyDescent="0.25">
      <c r="A1551" s="5" t="s">
        <v>1867</v>
      </c>
      <c r="B1551" s="5" t="s">
        <v>1593</v>
      </c>
      <c r="C1551" s="4">
        <v>4300</v>
      </c>
      <c r="D1551" s="5" t="s">
        <v>8</v>
      </c>
      <c r="E1551" s="5" t="s">
        <v>9</v>
      </c>
    </row>
    <row r="1552" spans="1:5" x14ac:dyDescent="0.25">
      <c r="A1552" s="5" t="s">
        <v>1868</v>
      </c>
      <c r="B1552" s="5" t="s">
        <v>768</v>
      </c>
      <c r="C1552" s="4">
        <v>4000</v>
      </c>
      <c r="D1552" s="5" t="s">
        <v>8</v>
      </c>
      <c r="E1552" s="5" t="s">
        <v>9</v>
      </c>
    </row>
    <row r="1553" spans="1:5" x14ac:dyDescent="0.25">
      <c r="A1553" s="5" t="s">
        <v>1869</v>
      </c>
      <c r="B1553" s="5" t="s">
        <v>919</v>
      </c>
      <c r="C1553" s="4">
        <v>8000</v>
      </c>
      <c r="D1553" s="5" t="s">
        <v>8</v>
      </c>
      <c r="E1553" s="5" t="s">
        <v>9</v>
      </c>
    </row>
    <row r="1554" spans="1:5" x14ac:dyDescent="0.25">
      <c r="A1554" s="5" t="s">
        <v>1594</v>
      </c>
      <c r="B1554" s="5" t="s">
        <v>507</v>
      </c>
      <c r="C1554" s="4">
        <v>4700</v>
      </c>
      <c r="D1554" s="5" t="s">
        <v>8</v>
      </c>
      <c r="E1554" s="5" t="s">
        <v>9</v>
      </c>
    </row>
    <row r="1555" spans="1:5" x14ac:dyDescent="0.25">
      <c r="A1555" s="5" t="s">
        <v>1595</v>
      </c>
      <c r="B1555" s="5" t="s">
        <v>170</v>
      </c>
      <c r="C1555" s="4">
        <v>13500</v>
      </c>
      <c r="D1555" s="5" t="s">
        <v>8</v>
      </c>
      <c r="E1555" s="5" t="s">
        <v>9</v>
      </c>
    </row>
    <row r="1556" spans="1:5" x14ac:dyDescent="0.25">
      <c r="A1556" s="3" t="s">
        <v>1596</v>
      </c>
      <c r="B1556" s="5" t="s">
        <v>611</v>
      </c>
      <c r="C1556" s="4" t="s">
        <v>611</v>
      </c>
      <c r="D1556" s="5" t="s">
        <v>611</v>
      </c>
      <c r="E1556" s="5" t="s">
        <v>611</v>
      </c>
    </row>
    <row r="1557" spans="1:5" x14ac:dyDescent="0.25">
      <c r="A1557" s="5" t="s">
        <v>1597</v>
      </c>
      <c r="B1557" s="5" t="s">
        <v>267</v>
      </c>
      <c r="C1557" s="4">
        <v>50000</v>
      </c>
      <c r="D1557" s="5" t="s">
        <v>8</v>
      </c>
      <c r="E1557" s="5" t="s">
        <v>9</v>
      </c>
    </row>
    <row r="1558" spans="1:5" x14ac:dyDescent="0.25">
      <c r="A1558" s="3" t="s">
        <v>1598</v>
      </c>
      <c r="B1558" s="5" t="s">
        <v>611</v>
      </c>
      <c r="C1558" s="4" t="s">
        <v>611</v>
      </c>
      <c r="D1558" s="5" t="s">
        <v>611</v>
      </c>
      <c r="E1558" s="5" t="s">
        <v>611</v>
      </c>
    </row>
    <row r="1559" spans="1:5" x14ac:dyDescent="0.25">
      <c r="A1559" s="5" t="s">
        <v>1599</v>
      </c>
      <c r="B1559" s="5" t="s">
        <v>197</v>
      </c>
      <c r="C1559" s="4">
        <v>92500</v>
      </c>
      <c r="D1559" s="5" t="s">
        <v>8</v>
      </c>
      <c r="E1559" s="5" t="s">
        <v>9</v>
      </c>
    </row>
    <row r="1560" spans="1:5" x14ac:dyDescent="0.25">
      <c r="A1560" s="5" t="s">
        <v>2036</v>
      </c>
      <c r="B1560" s="5" t="s">
        <v>197</v>
      </c>
      <c r="C1560" s="4">
        <v>98500</v>
      </c>
      <c r="D1560" s="5" t="s">
        <v>8</v>
      </c>
      <c r="E1560" s="5" t="s">
        <v>9</v>
      </c>
    </row>
    <row r="1561" spans="1:5" x14ac:dyDescent="0.25">
      <c r="A1561" s="3" t="s">
        <v>1600</v>
      </c>
      <c r="B1561" s="5" t="s">
        <v>611</v>
      </c>
      <c r="C1561" s="4" t="s">
        <v>611</v>
      </c>
      <c r="D1561" s="5" t="s">
        <v>611</v>
      </c>
      <c r="E1561" s="5" t="s">
        <v>611</v>
      </c>
    </row>
    <row r="1562" spans="1:5" x14ac:dyDescent="0.25">
      <c r="A1562" s="5" t="s">
        <v>1601</v>
      </c>
      <c r="B1562" s="5" t="s">
        <v>292</v>
      </c>
      <c r="C1562" s="4">
        <v>25000</v>
      </c>
      <c r="D1562" s="5" t="s">
        <v>8</v>
      </c>
      <c r="E1562" s="5" t="s">
        <v>9</v>
      </c>
    </row>
    <row r="1563" spans="1:5" x14ac:dyDescent="0.25">
      <c r="A1563" s="5" t="s">
        <v>1602</v>
      </c>
      <c r="B1563" s="5" t="s">
        <v>1789</v>
      </c>
      <c r="C1563" s="4">
        <v>19000</v>
      </c>
      <c r="D1563" s="5" t="s">
        <v>1603</v>
      </c>
      <c r="E1563" s="5" t="s">
        <v>9</v>
      </c>
    </row>
    <row r="1564" spans="1:5" x14ac:dyDescent="0.25">
      <c r="A1564" s="5" t="s">
        <v>1604</v>
      </c>
      <c r="B1564" s="5" t="s">
        <v>1789</v>
      </c>
      <c r="C1564" s="4">
        <v>19000</v>
      </c>
      <c r="D1564" s="5" t="s">
        <v>1603</v>
      </c>
      <c r="E1564" s="5" t="s">
        <v>9</v>
      </c>
    </row>
    <row r="1565" spans="1:5" x14ac:dyDescent="0.25">
      <c r="A1565" s="5" t="s">
        <v>1605</v>
      </c>
      <c r="B1565" s="5" t="s">
        <v>1789</v>
      </c>
      <c r="C1565" s="4">
        <v>19000</v>
      </c>
      <c r="D1565" s="5" t="s">
        <v>1603</v>
      </c>
      <c r="E1565" s="5" t="s">
        <v>9</v>
      </c>
    </row>
    <row r="1566" spans="1:5" x14ac:dyDescent="0.25">
      <c r="A1566" s="3" t="s">
        <v>1606</v>
      </c>
      <c r="B1566" s="5" t="s">
        <v>611</v>
      </c>
      <c r="C1566" s="4" t="s">
        <v>611</v>
      </c>
      <c r="D1566" s="5" t="s">
        <v>611</v>
      </c>
      <c r="E1566" s="5" t="s">
        <v>611</v>
      </c>
    </row>
    <row r="1567" spans="1:5" x14ac:dyDescent="0.25">
      <c r="A1567" s="5" t="s">
        <v>1607</v>
      </c>
      <c r="B1567" s="5" t="s">
        <v>1608</v>
      </c>
      <c r="C1567" s="4">
        <v>7050</v>
      </c>
      <c r="D1567" s="5" t="s">
        <v>873</v>
      </c>
      <c r="E1567" s="5" t="s">
        <v>9</v>
      </c>
    </row>
    <row r="1568" spans="1:5" x14ac:dyDescent="0.25">
      <c r="A1568" s="5" t="s">
        <v>1609</v>
      </c>
      <c r="B1568" s="5" t="s">
        <v>1610</v>
      </c>
      <c r="C1568" s="4">
        <v>10500</v>
      </c>
      <c r="D1568" s="5" t="s">
        <v>873</v>
      </c>
      <c r="E1568" s="5" t="s">
        <v>9</v>
      </c>
    </row>
    <row r="1569" spans="1:5" x14ac:dyDescent="0.25">
      <c r="A1569" s="5" t="s">
        <v>1611</v>
      </c>
      <c r="B1569" s="5" t="s">
        <v>1612</v>
      </c>
      <c r="C1569" s="4">
        <v>14000</v>
      </c>
      <c r="D1569" s="5" t="s">
        <v>873</v>
      </c>
      <c r="E1569" s="5" t="s">
        <v>9</v>
      </c>
    </row>
    <row r="1570" spans="1:5" x14ac:dyDescent="0.25">
      <c r="A1570" s="5" t="s">
        <v>1613</v>
      </c>
      <c r="B1570" s="5" t="s">
        <v>1608</v>
      </c>
      <c r="C1570" s="4">
        <v>6100</v>
      </c>
      <c r="D1570" s="5" t="s">
        <v>873</v>
      </c>
      <c r="E1570" s="5" t="s">
        <v>9</v>
      </c>
    </row>
    <row r="1571" spans="1:5" x14ac:dyDescent="0.25">
      <c r="A1571" s="5" t="s">
        <v>1614</v>
      </c>
      <c r="B1571" s="5" t="s">
        <v>1610</v>
      </c>
      <c r="C1571" s="4">
        <v>9000</v>
      </c>
      <c r="D1571" s="5" t="s">
        <v>873</v>
      </c>
      <c r="E1571" s="5" t="s">
        <v>9</v>
      </c>
    </row>
    <row r="1572" spans="1:5" x14ac:dyDescent="0.25">
      <c r="A1572" s="5" t="s">
        <v>1615</v>
      </c>
      <c r="B1572" s="5" t="s">
        <v>1616</v>
      </c>
      <c r="C1572" s="4">
        <v>12000</v>
      </c>
      <c r="D1572" s="5" t="s">
        <v>873</v>
      </c>
      <c r="E1572" s="5" t="s">
        <v>9</v>
      </c>
    </row>
    <row r="1573" spans="1:5" x14ac:dyDescent="0.25">
      <c r="A1573" s="5" t="s">
        <v>1617</v>
      </c>
      <c r="B1573" s="5" t="s">
        <v>1618</v>
      </c>
      <c r="C1573" s="4">
        <v>5250</v>
      </c>
      <c r="D1573" s="5" t="s">
        <v>873</v>
      </c>
      <c r="E1573" s="5" t="s">
        <v>9</v>
      </c>
    </row>
    <row r="1574" spans="1:5" x14ac:dyDescent="0.25">
      <c r="A1574" s="5" t="s">
        <v>1619</v>
      </c>
      <c r="B1574" s="5" t="s">
        <v>1620</v>
      </c>
      <c r="C1574" s="4">
        <v>7800</v>
      </c>
      <c r="D1574" s="5" t="s">
        <v>873</v>
      </c>
      <c r="E1574" s="5" t="s">
        <v>9</v>
      </c>
    </row>
    <row r="1575" spans="1:5" x14ac:dyDescent="0.25">
      <c r="A1575" s="5" t="s">
        <v>1621</v>
      </c>
      <c r="B1575" s="5" t="s">
        <v>1622</v>
      </c>
      <c r="C1575" s="4">
        <v>10400</v>
      </c>
      <c r="D1575" s="5" t="s">
        <v>873</v>
      </c>
      <c r="E1575" s="5" t="s">
        <v>9</v>
      </c>
    </row>
    <row r="1576" spans="1:5" x14ac:dyDescent="0.25">
      <c r="A1576" s="5" t="s">
        <v>1817</v>
      </c>
      <c r="B1576" s="5" t="s">
        <v>1623</v>
      </c>
      <c r="C1576" s="4">
        <v>1300</v>
      </c>
      <c r="D1576" s="5" t="s">
        <v>873</v>
      </c>
      <c r="E1576" s="5" t="s">
        <v>9</v>
      </c>
    </row>
    <row r="1577" spans="1:5" x14ac:dyDescent="0.25">
      <c r="A1577" s="5" t="s">
        <v>1624</v>
      </c>
      <c r="B1577" s="5" t="s">
        <v>1625</v>
      </c>
      <c r="C1577" s="4">
        <v>2400</v>
      </c>
      <c r="D1577" s="5" t="s">
        <v>873</v>
      </c>
      <c r="E1577" s="5" t="s">
        <v>9</v>
      </c>
    </row>
    <row r="1578" spans="1:5" x14ac:dyDescent="0.25">
      <c r="A1578" s="5" t="s">
        <v>1626</v>
      </c>
      <c r="B1578" s="5" t="s">
        <v>1627</v>
      </c>
      <c r="C1578" s="4">
        <v>4800</v>
      </c>
      <c r="D1578" s="5" t="s">
        <v>873</v>
      </c>
      <c r="E1578" s="5" t="s">
        <v>9</v>
      </c>
    </row>
    <row r="1579" spans="1:5" x14ac:dyDescent="0.25">
      <c r="A1579" s="5" t="s">
        <v>1628</v>
      </c>
      <c r="B1579" s="5" t="s">
        <v>1629</v>
      </c>
      <c r="C1579" s="4">
        <v>9400</v>
      </c>
      <c r="D1579" s="5" t="s">
        <v>873</v>
      </c>
      <c r="E1579" s="5" t="s">
        <v>9</v>
      </c>
    </row>
    <row r="1580" spans="1:5" x14ac:dyDescent="0.25">
      <c r="A1580" s="5" t="s">
        <v>1630</v>
      </c>
      <c r="B1580" s="5" t="s">
        <v>1623</v>
      </c>
      <c r="C1580" s="4">
        <v>1125</v>
      </c>
      <c r="D1580" s="5" t="s">
        <v>873</v>
      </c>
      <c r="E1580" s="5" t="s">
        <v>9</v>
      </c>
    </row>
    <row r="1581" spans="1:5" x14ac:dyDescent="0.25">
      <c r="A1581" s="5" t="s">
        <v>1631</v>
      </c>
      <c r="B1581" s="5" t="s">
        <v>1625</v>
      </c>
      <c r="C1581" s="4">
        <v>2125</v>
      </c>
      <c r="D1581" s="5" t="s">
        <v>873</v>
      </c>
      <c r="E1581" s="5" t="s">
        <v>9</v>
      </c>
    </row>
    <row r="1582" spans="1:5" x14ac:dyDescent="0.25">
      <c r="A1582" s="5" t="s">
        <v>1632</v>
      </c>
      <c r="B1582" s="5" t="s">
        <v>1627</v>
      </c>
      <c r="C1582" s="4">
        <v>4250</v>
      </c>
      <c r="D1582" s="5" t="s">
        <v>873</v>
      </c>
      <c r="E1582" s="5" t="s">
        <v>9</v>
      </c>
    </row>
    <row r="1583" spans="1:5" x14ac:dyDescent="0.25">
      <c r="A1583" s="5" t="s">
        <v>1633</v>
      </c>
      <c r="B1583" s="5" t="s">
        <v>1629</v>
      </c>
      <c r="C1583" s="4">
        <v>8500</v>
      </c>
      <c r="D1583" s="5" t="s">
        <v>873</v>
      </c>
      <c r="E1583" s="5" t="s">
        <v>9</v>
      </c>
    </row>
    <row r="1584" spans="1:5" x14ac:dyDescent="0.25">
      <c r="A1584" s="5" t="s">
        <v>1634</v>
      </c>
      <c r="B1584" s="5" t="s">
        <v>1635</v>
      </c>
      <c r="C1584" s="4">
        <v>6800</v>
      </c>
      <c r="D1584" s="5" t="s">
        <v>873</v>
      </c>
      <c r="E1584" s="5" t="s">
        <v>9</v>
      </c>
    </row>
    <row r="1585" spans="1:5" x14ac:dyDescent="0.25">
      <c r="A1585" s="5" t="s">
        <v>1636</v>
      </c>
      <c r="B1585" s="5" t="s">
        <v>1635</v>
      </c>
      <c r="C1585" s="4">
        <v>6800</v>
      </c>
      <c r="D1585" s="5" t="s">
        <v>873</v>
      </c>
      <c r="E1585" s="5" t="s">
        <v>9</v>
      </c>
    </row>
    <row r="1586" spans="1:5" x14ac:dyDescent="0.25">
      <c r="A1586" s="5" t="s">
        <v>1637</v>
      </c>
      <c r="B1586" s="5" t="s">
        <v>1627</v>
      </c>
      <c r="C1586" s="4">
        <v>5500</v>
      </c>
      <c r="D1586" s="5" t="s">
        <v>873</v>
      </c>
      <c r="E1586" s="5" t="s">
        <v>9</v>
      </c>
    </row>
    <row r="1587" spans="1:5" x14ac:dyDescent="0.25">
      <c r="A1587" s="5" t="s">
        <v>1638</v>
      </c>
      <c r="B1587" s="5" t="s">
        <v>1629</v>
      </c>
      <c r="C1587" s="4">
        <v>11000</v>
      </c>
      <c r="D1587" s="5" t="s">
        <v>873</v>
      </c>
      <c r="E1587" s="5" t="s">
        <v>9</v>
      </c>
    </row>
    <row r="1588" spans="1:5" x14ac:dyDescent="0.25">
      <c r="A1588" s="5" t="s">
        <v>1639</v>
      </c>
      <c r="B1588" s="5" t="s">
        <v>1640</v>
      </c>
      <c r="C1588" s="4">
        <v>9800</v>
      </c>
      <c r="D1588" s="5" t="s">
        <v>873</v>
      </c>
      <c r="E1588" s="5" t="s">
        <v>9</v>
      </c>
    </row>
    <row r="1589" spans="1:5" x14ac:dyDescent="0.25">
      <c r="A1589" s="5" t="s">
        <v>1641</v>
      </c>
      <c r="B1589" s="5" t="s">
        <v>1640</v>
      </c>
      <c r="C1589" s="4">
        <v>29400</v>
      </c>
      <c r="D1589" s="5" t="s">
        <v>873</v>
      </c>
      <c r="E1589" s="5" t="s">
        <v>9</v>
      </c>
    </row>
    <row r="1590" spans="1:5" x14ac:dyDescent="0.25">
      <c r="A1590" s="5" t="s">
        <v>1642</v>
      </c>
      <c r="B1590" s="5" t="s">
        <v>1640</v>
      </c>
      <c r="C1590" s="4">
        <v>7600</v>
      </c>
      <c r="D1590" s="5" t="s">
        <v>873</v>
      </c>
      <c r="E1590" s="5" t="s">
        <v>9</v>
      </c>
    </row>
    <row r="1591" spans="1:5" x14ac:dyDescent="0.25">
      <c r="A1591" s="5" t="s">
        <v>1643</v>
      </c>
      <c r="B1591" s="5" t="s">
        <v>1644</v>
      </c>
      <c r="C1591" s="4">
        <v>6500</v>
      </c>
      <c r="D1591" s="5" t="s">
        <v>873</v>
      </c>
      <c r="E1591" s="5" t="s">
        <v>9</v>
      </c>
    </row>
    <row r="1592" spans="1:5" x14ac:dyDescent="0.25">
      <c r="A1592" s="5" t="s">
        <v>2043</v>
      </c>
      <c r="B1592" s="5" t="s">
        <v>1644</v>
      </c>
      <c r="C1592" s="4">
        <v>8600</v>
      </c>
      <c r="D1592" s="5" t="s">
        <v>873</v>
      </c>
      <c r="E1592" s="5" t="s">
        <v>9</v>
      </c>
    </row>
    <row r="1593" spans="1:5" x14ac:dyDescent="0.25">
      <c r="A1593" s="5" t="s">
        <v>1645</v>
      </c>
      <c r="B1593" s="5" t="s">
        <v>1644</v>
      </c>
      <c r="C1593" s="4">
        <v>11700</v>
      </c>
      <c r="D1593" s="5" t="s">
        <v>873</v>
      </c>
      <c r="E1593" s="5" t="s">
        <v>9</v>
      </c>
    </row>
    <row r="1594" spans="1:5" x14ac:dyDescent="0.25">
      <c r="A1594" s="5" t="s">
        <v>1646</v>
      </c>
      <c r="B1594" s="5" t="s">
        <v>1644</v>
      </c>
      <c r="C1594" s="4">
        <v>6500</v>
      </c>
      <c r="D1594" s="5" t="s">
        <v>873</v>
      </c>
      <c r="E1594" s="5" t="s">
        <v>9</v>
      </c>
    </row>
    <row r="1595" spans="1:5" x14ac:dyDescent="0.25">
      <c r="A1595" s="5" t="s">
        <v>2044</v>
      </c>
      <c r="B1595" s="5" t="s">
        <v>1644</v>
      </c>
      <c r="C1595" s="4">
        <v>8600</v>
      </c>
      <c r="D1595" s="5" t="s">
        <v>873</v>
      </c>
      <c r="E1595" s="5" t="s">
        <v>9</v>
      </c>
    </row>
    <row r="1596" spans="1:5" x14ac:dyDescent="0.25">
      <c r="A1596" s="5" t="s">
        <v>1647</v>
      </c>
      <c r="B1596" s="5" t="s">
        <v>1644</v>
      </c>
      <c r="C1596" s="4">
        <v>11700</v>
      </c>
      <c r="D1596" s="5" t="s">
        <v>873</v>
      </c>
      <c r="E1596" s="5" t="s">
        <v>9</v>
      </c>
    </row>
    <row r="1597" spans="1:5" x14ac:dyDescent="0.25">
      <c r="A1597" s="5" t="s">
        <v>1648</v>
      </c>
      <c r="B1597" s="5" t="s">
        <v>1644</v>
      </c>
      <c r="C1597" s="4">
        <v>11000</v>
      </c>
      <c r="D1597" s="5" t="s">
        <v>873</v>
      </c>
      <c r="E1597" s="5" t="s">
        <v>9</v>
      </c>
    </row>
    <row r="1598" spans="1:5" x14ac:dyDescent="0.25">
      <c r="A1598" s="5" t="s">
        <v>1649</v>
      </c>
      <c r="B1598" s="5" t="s">
        <v>1644</v>
      </c>
      <c r="C1598" s="4">
        <v>8600</v>
      </c>
      <c r="D1598" s="5" t="s">
        <v>873</v>
      </c>
      <c r="E1598" s="5" t="s">
        <v>9</v>
      </c>
    </row>
    <row r="1599" spans="1:5" x14ac:dyDescent="0.25">
      <c r="A1599" s="5" t="s">
        <v>1650</v>
      </c>
      <c r="B1599" s="5" t="s">
        <v>1651</v>
      </c>
      <c r="C1599" s="4">
        <v>1125</v>
      </c>
      <c r="D1599" s="5" t="s">
        <v>873</v>
      </c>
      <c r="E1599" s="5" t="s">
        <v>9</v>
      </c>
    </row>
    <row r="1600" spans="1:5" x14ac:dyDescent="0.25">
      <c r="A1600" s="5" t="s">
        <v>1652</v>
      </c>
      <c r="B1600" s="5" t="s">
        <v>1653</v>
      </c>
      <c r="C1600" s="4">
        <v>2450</v>
      </c>
      <c r="D1600" s="5" t="s">
        <v>873</v>
      </c>
      <c r="E1600" s="5" t="s">
        <v>9</v>
      </c>
    </row>
    <row r="1601" spans="1:5" x14ac:dyDescent="0.25">
      <c r="A1601" s="5" t="s">
        <v>1654</v>
      </c>
      <c r="B1601" s="5" t="s">
        <v>1655</v>
      </c>
      <c r="C1601" s="4">
        <v>4500</v>
      </c>
      <c r="D1601" s="5" t="s">
        <v>873</v>
      </c>
      <c r="E1601" s="5" t="s">
        <v>9</v>
      </c>
    </row>
    <row r="1602" spans="1:5" x14ac:dyDescent="0.25">
      <c r="A1602" s="5" t="s">
        <v>1656</v>
      </c>
      <c r="B1602" s="5" t="s">
        <v>1657</v>
      </c>
      <c r="C1602" s="4">
        <v>1650</v>
      </c>
      <c r="D1602" s="5" t="s">
        <v>873</v>
      </c>
      <c r="E1602" s="5" t="s">
        <v>9</v>
      </c>
    </row>
    <row r="1603" spans="1:5" x14ac:dyDescent="0.25">
      <c r="A1603" s="5" t="s">
        <v>1658</v>
      </c>
      <c r="B1603" s="5" t="s">
        <v>1659</v>
      </c>
      <c r="C1603" s="4">
        <v>3300</v>
      </c>
      <c r="D1603" s="5" t="s">
        <v>873</v>
      </c>
      <c r="E1603" s="5" t="s">
        <v>9</v>
      </c>
    </row>
    <row r="1604" spans="1:5" x14ac:dyDescent="0.25">
      <c r="A1604" s="5" t="s">
        <v>1660</v>
      </c>
      <c r="B1604" s="5" t="s">
        <v>498</v>
      </c>
      <c r="C1604" s="4">
        <v>18100</v>
      </c>
      <c r="D1604" s="5" t="s">
        <v>186</v>
      </c>
      <c r="E1604" s="5" t="s">
        <v>9</v>
      </c>
    </row>
    <row r="1605" spans="1:5" x14ac:dyDescent="0.25">
      <c r="A1605" s="5" t="s">
        <v>1661</v>
      </c>
      <c r="B1605" s="5" t="s">
        <v>1662</v>
      </c>
      <c r="C1605" s="4">
        <v>15600</v>
      </c>
      <c r="D1605" s="5" t="s">
        <v>186</v>
      </c>
      <c r="E1605" s="5" t="s">
        <v>9</v>
      </c>
    </row>
    <row r="1606" spans="1:5" x14ac:dyDescent="0.25">
      <c r="A1606" s="5" t="s">
        <v>1663</v>
      </c>
      <c r="B1606" s="5" t="s">
        <v>1662</v>
      </c>
      <c r="C1606" s="4">
        <v>15600</v>
      </c>
      <c r="D1606" s="5" t="s">
        <v>186</v>
      </c>
      <c r="E1606" s="5" t="s">
        <v>9</v>
      </c>
    </row>
    <row r="1607" spans="1:5" x14ac:dyDescent="0.25">
      <c r="A1607" s="5" t="s">
        <v>1664</v>
      </c>
      <c r="B1607" s="5" t="s">
        <v>1662</v>
      </c>
      <c r="C1607" s="4">
        <v>15600</v>
      </c>
      <c r="D1607" s="5" t="s">
        <v>186</v>
      </c>
      <c r="E1607" s="5" t="s">
        <v>9</v>
      </c>
    </row>
    <row r="1608" spans="1:5" x14ac:dyDescent="0.25">
      <c r="A1608" s="5" t="s">
        <v>1665</v>
      </c>
      <c r="B1608" s="5" t="s">
        <v>1662</v>
      </c>
      <c r="C1608" s="4">
        <v>15600</v>
      </c>
      <c r="D1608" s="5" t="s">
        <v>186</v>
      </c>
      <c r="E1608" s="5" t="s">
        <v>9</v>
      </c>
    </row>
    <row r="1609" spans="1:5" x14ac:dyDescent="0.25">
      <c r="A1609" s="5" t="s">
        <v>1666</v>
      </c>
      <c r="B1609" s="5" t="s">
        <v>1662</v>
      </c>
      <c r="C1609" s="4">
        <v>17400</v>
      </c>
      <c r="D1609" s="5" t="s">
        <v>186</v>
      </c>
      <c r="E1609" s="5" t="s">
        <v>9</v>
      </c>
    </row>
    <row r="1610" spans="1:5" x14ac:dyDescent="0.25">
      <c r="A1610" s="3" t="s">
        <v>1762</v>
      </c>
      <c r="B1610" s="5" t="s">
        <v>611</v>
      </c>
      <c r="C1610" s="4" t="s">
        <v>611</v>
      </c>
      <c r="D1610" s="5" t="s">
        <v>611</v>
      </c>
      <c r="E1610" s="5" t="s">
        <v>611</v>
      </c>
    </row>
    <row r="1611" spans="1:5" x14ac:dyDescent="0.25">
      <c r="A1611" s="5" t="s">
        <v>1763</v>
      </c>
      <c r="B1611" s="5" t="s">
        <v>1764</v>
      </c>
      <c r="C1611" s="4">
        <v>22000</v>
      </c>
      <c r="D1611" s="5" t="s">
        <v>8</v>
      </c>
      <c r="E1611" s="5" t="s">
        <v>9</v>
      </c>
    </row>
    <row r="1612" spans="1:5" x14ac:dyDescent="0.25">
      <c r="A1612" s="5" t="s">
        <v>1765</v>
      </c>
      <c r="B1612" s="5" t="s">
        <v>1766</v>
      </c>
      <c r="C1612" s="4">
        <v>52000</v>
      </c>
      <c r="D1612" s="5" t="s">
        <v>8</v>
      </c>
      <c r="E1612" s="5" t="s">
        <v>9</v>
      </c>
    </row>
    <row r="1613" spans="1:5" x14ac:dyDescent="0.25">
      <c r="A1613" s="3" t="s">
        <v>1667</v>
      </c>
      <c r="B1613" s="5" t="s">
        <v>611</v>
      </c>
      <c r="C1613" s="4" t="s">
        <v>611</v>
      </c>
      <c r="D1613" s="5" t="s">
        <v>611</v>
      </c>
      <c r="E1613" s="5" t="s">
        <v>611</v>
      </c>
    </row>
    <row r="1614" spans="1:5" x14ac:dyDescent="0.25">
      <c r="A1614" s="5" t="s">
        <v>1668</v>
      </c>
      <c r="B1614" s="5" t="s">
        <v>1790</v>
      </c>
      <c r="C1614" s="4">
        <v>2200</v>
      </c>
      <c r="D1614" s="5" t="s">
        <v>8</v>
      </c>
      <c r="E1614" s="5" t="s">
        <v>9</v>
      </c>
    </row>
    <row r="1615" spans="1:5" x14ac:dyDescent="0.25">
      <c r="A1615" s="5" t="s">
        <v>1669</v>
      </c>
      <c r="B1615" s="5" t="s">
        <v>1791</v>
      </c>
      <c r="C1615" s="4">
        <v>4900</v>
      </c>
      <c r="D1615" s="5" t="s">
        <v>8</v>
      </c>
      <c r="E1615" s="5" t="s">
        <v>9</v>
      </c>
    </row>
    <row r="1616" spans="1:5" x14ac:dyDescent="0.25">
      <c r="A1616" s="5" t="s">
        <v>1980</v>
      </c>
      <c r="B1616" s="5" t="s">
        <v>1792</v>
      </c>
      <c r="C1616" s="4">
        <v>2800</v>
      </c>
      <c r="D1616" s="5" t="s">
        <v>367</v>
      </c>
      <c r="E1616" s="5" t="s">
        <v>9</v>
      </c>
    </row>
    <row r="1617" spans="1:5" x14ac:dyDescent="0.25">
      <c r="A1617" s="3" t="s">
        <v>1774</v>
      </c>
      <c r="B1617" s="5" t="s">
        <v>611</v>
      </c>
      <c r="C1617" s="4" t="s">
        <v>611</v>
      </c>
      <c r="D1617" s="5" t="s">
        <v>611</v>
      </c>
      <c r="E1617" s="5" t="s">
        <v>611</v>
      </c>
    </row>
    <row r="1618" spans="1:5" x14ac:dyDescent="0.25">
      <c r="A1618" s="5" t="s">
        <v>618</v>
      </c>
      <c r="B1618" s="5" t="s">
        <v>619</v>
      </c>
      <c r="C1618" s="4">
        <v>94000</v>
      </c>
      <c r="D1618" s="5" t="s">
        <v>186</v>
      </c>
      <c r="E1618" s="5" t="s">
        <v>9</v>
      </c>
    </row>
    <row r="1619" spans="1:5" x14ac:dyDescent="0.25">
      <c r="A1619" s="5" t="s">
        <v>620</v>
      </c>
      <c r="B1619" s="5" t="s">
        <v>619</v>
      </c>
      <c r="C1619" s="4">
        <v>116000</v>
      </c>
      <c r="D1619" s="5" t="s">
        <v>186</v>
      </c>
      <c r="E1619" s="5" t="s">
        <v>9</v>
      </c>
    </row>
    <row r="1620" spans="1:5" x14ac:dyDescent="0.25">
      <c r="A1620" s="5" t="s">
        <v>621</v>
      </c>
      <c r="B1620" s="5" t="s">
        <v>622</v>
      </c>
      <c r="C1620" s="4">
        <v>119000</v>
      </c>
      <c r="D1620" s="5" t="s">
        <v>186</v>
      </c>
      <c r="E1620" s="5" t="s">
        <v>9</v>
      </c>
    </row>
    <row r="1621" spans="1:5" x14ac:dyDescent="0.25">
      <c r="A1621" s="5" t="s">
        <v>623</v>
      </c>
      <c r="B1621" s="5" t="s">
        <v>624</v>
      </c>
      <c r="C1621" s="4">
        <v>155000</v>
      </c>
      <c r="D1621" s="5" t="s">
        <v>186</v>
      </c>
      <c r="E1621" s="5" t="s">
        <v>9</v>
      </c>
    </row>
    <row r="1622" spans="1:5" x14ac:dyDescent="0.25">
      <c r="A1622" s="5" t="s">
        <v>625</v>
      </c>
      <c r="B1622" s="5" t="s">
        <v>619</v>
      </c>
      <c r="C1622" s="4">
        <v>78000</v>
      </c>
      <c r="D1622" s="5" t="s">
        <v>186</v>
      </c>
      <c r="E1622" s="5" t="s">
        <v>9</v>
      </c>
    </row>
    <row r="1623" spans="1:5" x14ac:dyDescent="0.25">
      <c r="A1623" s="5" t="s">
        <v>626</v>
      </c>
      <c r="B1623" s="5" t="s">
        <v>627</v>
      </c>
      <c r="C1623" s="4">
        <v>152000</v>
      </c>
      <c r="D1623" s="5" t="s">
        <v>186</v>
      </c>
      <c r="E1623" s="5" t="s">
        <v>9</v>
      </c>
    </row>
    <row r="1624" spans="1:5" x14ac:dyDescent="0.25">
      <c r="A1624" s="5" t="s">
        <v>628</v>
      </c>
      <c r="B1624" s="5" t="s">
        <v>629</v>
      </c>
      <c r="C1624" s="4">
        <v>49500</v>
      </c>
      <c r="D1624" s="5" t="s">
        <v>186</v>
      </c>
      <c r="E1624" s="5" t="s">
        <v>9</v>
      </c>
    </row>
    <row r="1625" spans="1:5" x14ac:dyDescent="0.25">
      <c r="A1625" s="5" t="s">
        <v>630</v>
      </c>
      <c r="B1625" s="5" t="s">
        <v>631</v>
      </c>
      <c r="C1625" s="4">
        <v>63000</v>
      </c>
      <c r="D1625" s="5" t="s">
        <v>186</v>
      </c>
      <c r="E1625" s="5" t="s">
        <v>9</v>
      </c>
    </row>
    <row r="1626" spans="1:5" x14ac:dyDescent="0.25">
      <c r="A1626" s="3" t="s">
        <v>1670</v>
      </c>
      <c r="B1626" s="5" t="s">
        <v>611</v>
      </c>
      <c r="C1626" s="4" t="s">
        <v>611</v>
      </c>
      <c r="D1626" s="5" t="s">
        <v>611</v>
      </c>
      <c r="E1626" s="5" t="s">
        <v>611</v>
      </c>
    </row>
    <row r="1627" spans="1:5" x14ac:dyDescent="0.25">
      <c r="A1627" s="5" t="s">
        <v>1671</v>
      </c>
      <c r="B1627" s="5" t="s">
        <v>137</v>
      </c>
      <c r="C1627" s="4">
        <v>92000</v>
      </c>
      <c r="D1627" s="5" t="s">
        <v>8</v>
      </c>
      <c r="E1627" s="5" t="s">
        <v>9</v>
      </c>
    </row>
    <row r="1628" spans="1:5" x14ac:dyDescent="0.25">
      <c r="A1628" s="3" t="s">
        <v>1752</v>
      </c>
      <c r="B1628" s="5" t="s">
        <v>611</v>
      </c>
      <c r="C1628" s="4" t="s">
        <v>611</v>
      </c>
      <c r="D1628" s="5" t="s">
        <v>611</v>
      </c>
      <c r="E1628" s="5" t="s">
        <v>611</v>
      </c>
    </row>
    <row r="1629" spans="1:5" x14ac:dyDescent="0.25">
      <c r="A1629" s="5" t="s">
        <v>1753</v>
      </c>
      <c r="B1629" s="5" t="s">
        <v>391</v>
      </c>
      <c r="C1629" s="4">
        <v>56000</v>
      </c>
      <c r="D1629" s="5" t="s">
        <v>8</v>
      </c>
      <c r="E1629" s="5" t="s">
        <v>9</v>
      </c>
    </row>
    <row r="1630" spans="1:5" x14ac:dyDescent="0.25">
      <c r="A1630" s="3" t="s">
        <v>1672</v>
      </c>
      <c r="B1630" s="5" t="s">
        <v>611</v>
      </c>
      <c r="C1630" s="4" t="s">
        <v>611</v>
      </c>
      <c r="D1630" s="5" t="s">
        <v>611</v>
      </c>
      <c r="E1630" s="5" t="s">
        <v>611</v>
      </c>
    </row>
    <row r="1631" spans="1:5" x14ac:dyDescent="0.25">
      <c r="A1631" s="5" t="s">
        <v>1673</v>
      </c>
      <c r="B1631" s="5" t="s">
        <v>1674</v>
      </c>
      <c r="C1631" s="4">
        <v>100000</v>
      </c>
      <c r="D1631" s="5" t="s">
        <v>186</v>
      </c>
      <c r="E1631" s="5" t="s">
        <v>9</v>
      </c>
    </row>
    <row r="1632" spans="1:5" x14ac:dyDescent="0.25">
      <c r="A1632" s="3" t="s">
        <v>1675</v>
      </c>
      <c r="B1632" s="5" t="s">
        <v>611</v>
      </c>
      <c r="C1632" s="4" t="s">
        <v>611</v>
      </c>
      <c r="D1632" s="5" t="s">
        <v>611</v>
      </c>
      <c r="E1632" s="5" t="s">
        <v>611</v>
      </c>
    </row>
    <row r="1633" spans="1:5" x14ac:dyDescent="0.25">
      <c r="A1633" s="5" t="s">
        <v>1676</v>
      </c>
      <c r="B1633" s="5" t="s">
        <v>1677</v>
      </c>
      <c r="C1633" s="4">
        <v>48000</v>
      </c>
      <c r="D1633" s="5" t="s">
        <v>8</v>
      </c>
      <c r="E1633" s="5" t="s">
        <v>9</v>
      </c>
    </row>
    <row r="1634" spans="1:5" x14ac:dyDescent="0.25">
      <c r="A1634" s="5" t="s">
        <v>1678</v>
      </c>
      <c r="B1634" s="5" t="s">
        <v>191</v>
      </c>
      <c r="C1634" s="4">
        <v>60000</v>
      </c>
      <c r="D1634" s="5" t="s">
        <v>8</v>
      </c>
      <c r="E1634" s="5" t="s">
        <v>9</v>
      </c>
    </row>
    <row r="1635" spans="1:5" x14ac:dyDescent="0.25">
      <c r="A1635" s="5" t="s">
        <v>1679</v>
      </c>
      <c r="B1635" s="5" t="s">
        <v>1680</v>
      </c>
      <c r="C1635" s="4">
        <v>70000</v>
      </c>
      <c r="D1635" s="5" t="s">
        <v>8</v>
      </c>
      <c r="E1635" s="5" t="s">
        <v>9</v>
      </c>
    </row>
    <row r="1636" spans="1:5" x14ac:dyDescent="0.25">
      <c r="A1636" s="3" t="s">
        <v>1681</v>
      </c>
      <c r="B1636" s="5" t="s">
        <v>611</v>
      </c>
      <c r="C1636" s="4" t="s">
        <v>611</v>
      </c>
      <c r="D1636" s="5" t="s">
        <v>611</v>
      </c>
      <c r="E1636" s="5" t="s">
        <v>611</v>
      </c>
    </row>
    <row r="1637" spans="1:5" x14ac:dyDescent="0.25">
      <c r="A1637" s="3" t="s">
        <v>1682</v>
      </c>
      <c r="B1637" s="5" t="s">
        <v>611</v>
      </c>
      <c r="C1637" s="4" t="s">
        <v>611</v>
      </c>
      <c r="D1637" s="5" t="s">
        <v>611</v>
      </c>
      <c r="E1637" s="5" t="s">
        <v>611</v>
      </c>
    </row>
    <row r="1638" spans="1:5" x14ac:dyDescent="0.25">
      <c r="A1638" s="5" t="s">
        <v>1683</v>
      </c>
      <c r="B1638" s="5" t="s">
        <v>966</v>
      </c>
      <c r="C1638" s="4">
        <v>50300</v>
      </c>
      <c r="D1638" s="5" t="s">
        <v>186</v>
      </c>
      <c r="E1638" s="5" t="s">
        <v>9</v>
      </c>
    </row>
    <row r="1639" spans="1:5" x14ac:dyDescent="0.25">
      <c r="A1639" s="5" t="s">
        <v>1684</v>
      </c>
      <c r="B1639" s="5" t="s">
        <v>490</v>
      </c>
      <c r="C1639" s="4">
        <v>43200</v>
      </c>
      <c r="D1639" s="5" t="s">
        <v>186</v>
      </c>
      <c r="E1639" s="5" t="s">
        <v>9</v>
      </c>
    </row>
    <row r="1640" spans="1:5" x14ac:dyDescent="0.25">
      <c r="A1640" s="5" t="s">
        <v>1685</v>
      </c>
      <c r="B1640" s="5" t="s">
        <v>491</v>
      </c>
      <c r="C1640" s="4">
        <v>64800</v>
      </c>
      <c r="D1640" s="5" t="s">
        <v>186</v>
      </c>
      <c r="E1640" s="5" t="s">
        <v>9</v>
      </c>
    </row>
    <row r="1641" spans="1:5" x14ac:dyDescent="0.25">
      <c r="A1641" s="5" t="s">
        <v>1686</v>
      </c>
      <c r="B1641" s="5" t="s">
        <v>1687</v>
      </c>
      <c r="C1641" s="4">
        <v>86500</v>
      </c>
      <c r="D1641" s="5" t="s">
        <v>186</v>
      </c>
      <c r="E1641" s="5" t="s">
        <v>9</v>
      </c>
    </row>
    <row r="1642" spans="1:5" x14ac:dyDescent="0.25">
      <c r="A1642" s="5" t="s">
        <v>1688</v>
      </c>
      <c r="B1642" s="5" t="s">
        <v>1689</v>
      </c>
      <c r="C1642" s="4">
        <v>11200</v>
      </c>
      <c r="D1642" s="5" t="s">
        <v>8</v>
      </c>
      <c r="E1642" s="5" t="s">
        <v>9</v>
      </c>
    </row>
    <row r="1643" spans="1:5" x14ac:dyDescent="0.25">
      <c r="A1643" s="5" t="s">
        <v>1690</v>
      </c>
      <c r="B1643" s="5" t="s">
        <v>170</v>
      </c>
      <c r="C1643" s="4">
        <v>15600</v>
      </c>
      <c r="D1643" s="5" t="s">
        <v>8</v>
      </c>
      <c r="E1643" s="5" t="s">
        <v>9</v>
      </c>
    </row>
    <row r="1644" spans="1:5" x14ac:dyDescent="0.25">
      <c r="A1644" s="3" t="s">
        <v>1691</v>
      </c>
      <c r="B1644" s="5" t="s">
        <v>611</v>
      </c>
      <c r="C1644" s="4" t="s">
        <v>611</v>
      </c>
      <c r="D1644" s="5" t="s">
        <v>611</v>
      </c>
      <c r="E1644" s="5" t="s">
        <v>611</v>
      </c>
    </row>
    <row r="1645" spans="1:5" x14ac:dyDescent="0.25">
      <c r="A1645" s="5" t="s">
        <v>1692</v>
      </c>
      <c r="B1645" s="5" t="s">
        <v>207</v>
      </c>
      <c r="C1645" s="4">
        <v>22500</v>
      </c>
      <c r="D1645" s="5" t="s">
        <v>186</v>
      </c>
      <c r="E1645" s="5" t="s">
        <v>9</v>
      </c>
    </row>
    <row r="1646" spans="1:5" x14ac:dyDescent="0.25">
      <c r="A1646" s="5" t="s">
        <v>1693</v>
      </c>
      <c r="B1646" s="5" t="s">
        <v>966</v>
      </c>
      <c r="C1646" s="4">
        <v>43800</v>
      </c>
      <c r="D1646" s="5" t="s">
        <v>186</v>
      </c>
      <c r="E1646" s="5" t="s">
        <v>9</v>
      </c>
    </row>
    <row r="1647" spans="1:5" x14ac:dyDescent="0.25">
      <c r="A1647" s="5" t="s">
        <v>1694</v>
      </c>
      <c r="B1647" s="5" t="s">
        <v>490</v>
      </c>
      <c r="C1647" s="4">
        <v>41500</v>
      </c>
      <c r="D1647" s="5" t="s">
        <v>186</v>
      </c>
      <c r="E1647" s="5" t="s">
        <v>9</v>
      </c>
    </row>
    <row r="1648" spans="1:5" x14ac:dyDescent="0.25">
      <c r="A1648" s="5" t="s">
        <v>1695</v>
      </c>
      <c r="B1648" s="5" t="s">
        <v>1098</v>
      </c>
      <c r="C1648" s="4">
        <v>70500</v>
      </c>
      <c r="D1648" s="5" t="s">
        <v>186</v>
      </c>
      <c r="E1648" s="5" t="s">
        <v>9</v>
      </c>
    </row>
    <row r="1649" spans="1:5" x14ac:dyDescent="0.25">
      <c r="A1649" s="5" t="s">
        <v>1751</v>
      </c>
      <c r="B1649" s="5" t="s">
        <v>1098</v>
      </c>
      <c r="C1649" s="4">
        <v>95500</v>
      </c>
      <c r="D1649" s="5" t="s">
        <v>186</v>
      </c>
      <c r="E1649" s="5" t="s">
        <v>9</v>
      </c>
    </row>
    <row r="1650" spans="1:5" x14ac:dyDescent="0.25">
      <c r="A1650" s="5" t="s">
        <v>1697</v>
      </c>
      <c r="B1650" s="5" t="s">
        <v>490</v>
      </c>
      <c r="C1650" s="4">
        <v>33300</v>
      </c>
      <c r="D1650" s="5" t="s">
        <v>186</v>
      </c>
      <c r="E1650" s="5" t="s">
        <v>9</v>
      </c>
    </row>
    <row r="1651" spans="1:5" x14ac:dyDescent="0.25">
      <c r="A1651" s="5" t="s">
        <v>1698</v>
      </c>
      <c r="B1651" s="5" t="s">
        <v>498</v>
      </c>
      <c r="C1651" s="4">
        <v>85000</v>
      </c>
      <c r="D1651" s="5" t="s">
        <v>186</v>
      </c>
      <c r="E1651" s="5" t="s">
        <v>9</v>
      </c>
    </row>
    <row r="1652" spans="1:5" x14ac:dyDescent="0.25">
      <c r="A1652" s="5" t="s">
        <v>1699</v>
      </c>
      <c r="B1652" s="5" t="s">
        <v>500</v>
      </c>
      <c r="C1652" s="4">
        <v>62500</v>
      </c>
      <c r="D1652" s="5" t="s">
        <v>186</v>
      </c>
      <c r="E1652" s="5" t="s">
        <v>9</v>
      </c>
    </row>
    <row r="1653" spans="1:5" x14ac:dyDescent="0.25">
      <c r="A1653" s="5" t="s">
        <v>1700</v>
      </c>
      <c r="B1653" s="5" t="s">
        <v>1098</v>
      </c>
      <c r="C1653" s="4">
        <v>125000</v>
      </c>
      <c r="D1653" s="5" t="s">
        <v>186</v>
      </c>
      <c r="E1653" s="5" t="s">
        <v>9</v>
      </c>
    </row>
    <row r="1654" spans="1:5" x14ac:dyDescent="0.25">
      <c r="A1654" s="5" t="s">
        <v>1701</v>
      </c>
      <c r="B1654" s="5" t="s">
        <v>1170</v>
      </c>
      <c r="C1654" s="4">
        <v>190000</v>
      </c>
      <c r="D1654" s="5" t="s">
        <v>186</v>
      </c>
      <c r="E1654" s="5" t="s">
        <v>9</v>
      </c>
    </row>
    <row r="1655" spans="1:5" x14ac:dyDescent="0.25">
      <c r="A1655" s="5" t="s">
        <v>1737</v>
      </c>
      <c r="B1655" s="5" t="s">
        <v>205</v>
      </c>
      <c r="C1655" s="4">
        <v>16000</v>
      </c>
      <c r="D1655" s="5" t="s">
        <v>186</v>
      </c>
      <c r="E1655" s="5" t="s">
        <v>9</v>
      </c>
    </row>
    <row r="1656" spans="1:5" x14ac:dyDescent="0.25">
      <c r="A1656" s="5" t="s">
        <v>1736</v>
      </c>
      <c r="B1656" s="5" t="s">
        <v>966</v>
      </c>
      <c r="C1656" s="4">
        <v>29500</v>
      </c>
      <c r="D1656" s="5" t="s">
        <v>186</v>
      </c>
      <c r="E1656" s="5" t="s">
        <v>9</v>
      </c>
    </row>
    <row r="1657" spans="1:5" x14ac:dyDescent="0.25">
      <c r="A1657" s="5" t="s">
        <v>1702</v>
      </c>
      <c r="B1657" s="5" t="s">
        <v>966</v>
      </c>
      <c r="C1657" s="4">
        <v>34500</v>
      </c>
      <c r="D1657" s="5" t="s">
        <v>186</v>
      </c>
      <c r="E1657" s="5" t="s">
        <v>9</v>
      </c>
    </row>
    <row r="1658" spans="1:5" x14ac:dyDescent="0.25">
      <c r="A1658" s="5" t="s">
        <v>1703</v>
      </c>
      <c r="B1658" s="5" t="s">
        <v>1704</v>
      </c>
      <c r="C1658" s="4">
        <v>45000</v>
      </c>
      <c r="D1658" s="5" t="s">
        <v>186</v>
      </c>
      <c r="E1658" s="5" t="s">
        <v>9</v>
      </c>
    </row>
    <row r="1659" spans="1:5" x14ac:dyDescent="0.25">
      <c r="A1659" s="5" t="s">
        <v>1705</v>
      </c>
      <c r="B1659" s="5" t="s">
        <v>490</v>
      </c>
      <c r="C1659" s="4">
        <v>26800</v>
      </c>
      <c r="D1659" s="5" t="s">
        <v>186</v>
      </c>
      <c r="E1659" s="5" t="s">
        <v>9</v>
      </c>
    </row>
    <row r="1660" spans="1:5" x14ac:dyDescent="0.25">
      <c r="A1660" s="5" t="s">
        <v>1706</v>
      </c>
      <c r="B1660" s="5" t="s">
        <v>966</v>
      </c>
      <c r="C1660" s="4">
        <v>40100</v>
      </c>
      <c r="D1660" s="5" t="s">
        <v>186</v>
      </c>
      <c r="E1660" s="5" t="s">
        <v>9</v>
      </c>
    </row>
    <row r="1661" spans="1:5" x14ac:dyDescent="0.25">
      <c r="A1661" s="5" t="s">
        <v>1707</v>
      </c>
      <c r="B1661" s="5" t="s">
        <v>491</v>
      </c>
      <c r="C1661" s="4">
        <v>54100</v>
      </c>
      <c r="D1661" s="5" t="s">
        <v>186</v>
      </c>
      <c r="E1661" s="5" t="s">
        <v>9</v>
      </c>
    </row>
    <row r="1662" spans="1:5" x14ac:dyDescent="0.25">
      <c r="A1662" s="3" t="s">
        <v>1708</v>
      </c>
      <c r="B1662" s="5" t="s">
        <v>611</v>
      </c>
      <c r="C1662" s="4" t="s">
        <v>611</v>
      </c>
      <c r="D1662" s="5" t="s">
        <v>611</v>
      </c>
      <c r="E1662" s="5" t="s">
        <v>611</v>
      </c>
    </row>
    <row r="1663" spans="1:5" x14ac:dyDescent="0.25">
      <c r="A1663" s="5" t="s">
        <v>1709</v>
      </c>
      <c r="B1663" s="5" t="s">
        <v>1710</v>
      </c>
      <c r="C1663" s="4">
        <v>53000</v>
      </c>
      <c r="D1663" s="5" t="s">
        <v>186</v>
      </c>
      <c r="E1663" s="5" t="s">
        <v>9</v>
      </c>
    </row>
    <row r="1664" spans="1:5" x14ac:dyDescent="0.25">
      <c r="A1664" s="5" t="s">
        <v>1711</v>
      </c>
      <c r="B1664" s="5" t="s">
        <v>1712</v>
      </c>
      <c r="C1664" s="4">
        <v>46000</v>
      </c>
      <c r="D1664" s="5" t="s">
        <v>186</v>
      </c>
      <c r="E1664" s="5" t="s">
        <v>9</v>
      </c>
    </row>
    <row r="1665" spans="1:5" x14ac:dyDescent="0.25">
      <c r="A1665" s="5" t="s">
        <v>1713</v>
      </c>
      <c r="B1665" s="5" t="s">
        <v>500</v>
      </c>
      <c r="C1665" s="4">
        <v>21000</v>
      </c>
      <c r="D1665" s="5" t="s">
        <v>186</v>
      </c>
      <c r="E1665" s="5" t="s">
        <v>9</v>
      </c>
    </row>
    <row r="1666" spans="1:5" x14ac:dyDescent="0.25">
      <c r="A1666" s="5" t="s">
        <v>1714</v>
      </c>
      <c r="B1666" s="5" t="s">
        <v>1715</v>
      </c>
      <c r="C1666" s="4">
        <v>29000</v>
      </c>
      <c r="D1666" s="5" t="s">
        <v>873</v>
      </c>
      <c r="E1666" s="5" t="s">
        <v>9</v>
      </c>
    </row>
    <row r="1667" spans="1:5" x14ac:dyDescent="0.25">
      <c r="A1667" s="5" t="s">
        <v>1716</v>
      </c>
      <c r="B1667" s="5" t="s">
        <v>551</v>
      </c>
      <c r="C1667" s="4">
        <v>71000</v>
      </c>
      <c r="D1667" s="5" t="s">
        <v>8</v>
      </c>
      <c r="E1667" s="5" t="s">
        <v>9</v>
      </c>
    </row>
    <row r="1668" spans="1:5" x14ac:dyDescent="0.25">
      <c r="A1668" s="5" t="s">
        <v>1717</v>
      </c>
      <c r="B1668" s="5" t="s">
        <v>1718</v>
      </c>
      <c r="C1668" s="4">
        <v>135000</v>
      </c>
      <c r="D1668" s="5" t="s">
        <v>8</v>
      </c>
      <c r="E1668" s="5" t="s">
        <v>9</v>
      </c>
    </row>
    <row r="1669" spans="1:5" x14ac:dyDescent="0.25">
      <c r="A1669" s="5" t="s">
        <v>1719</v>
      </c>
      <c r="B1669" s="5" t="s">
        <v>197</v>
      </c>
      <c r="C1669" s="4">
        <v>236000</v>
      </c>
      <c r="D1669" s="5" t="s">
        <v>8</v>
      </c>
      <c r="E1669" s="5" t="s">
        <v>9</v>
      </c>
    </row>
    <row r="1670" spans="1:5" x14ac:dyDescent="0.25">
      <c r="A1670"/>
      <c r="B1670"/>
      <c r="C1670"/>
      <c r="D1670"/>
      <c r="E1670"/>
    </row>
    <row r="1671" spans="1:5" x14ac:dyDescent="0.25">
      <c r="A1671"/>
      <c r="B1671"/>
      <c r="C1671"/>
      <c r="D1671"/>
      <c r="E1671"/>
    </row>
    <row r="1672" spans="1:5" x14ac:dyDescent="0.25">
      <c r="A1672"/>
      <c r="B1672"/>
      <c r="C1672"/>
      <c r="D1672"/>
      <c r="E1672"/>
    </row>
    <row r="1673" spans="1:5" x14ac:dyDescent="0.25">
      <c r="A1673"/>
      <c r="B1673"/>
      <c r="C1673"/>
      <c r="D1673"/>
      <c r="E1673"/>
    </row>
    <row r="1674" spans="1:5" x14ac:dyDescent="0.25">
      <c r="A1674"/>
      <c r="B1674"/>
      <c r="C1674"/>
      <c r="D1674"/>
      <c r="E1674"/>
    </row>
    <row r="1675" spans="1:5" x14ac:dyDescent="0.25">
      <c r="A1675"/>
      <c r="B1675"/>
      <c r="C1675"/>
      <c r="D1675"/>
      <c r="E1675"/>
    </row>
    <row r="1676" spans="1:5" x14ac:dyDescent="0.25">
      <c r="A1676"/>
      <c r="B1676"/>
      <c r="C1676"/>
      <c r="D1676"/>
      <c r="E1676"/>
    </row>
    <row r="1677" spans="1:5" x14ac:dyDescent="0.25">
      <c r="A1677"/>
      <c r="B1677"/>
      <c r="C1677"/>
      <c r="D1677"/>
      <c r="E1677"/>
    </row>
    <row r="1678" spans="1:5" x14ac:dyDescent="0.25">
      <c r="A1678"/>
      <c r="B1678"/>
      <c r="C1678"/>
      <c r="D1678"/>
      <c r="E1678"/>
    </row>
    <row r="1679" spans="1:5" x14ac:dyDescent="0.25">
      <c r="A1679"/>
      <c r="B1679"/>
      <c r="C1679"/>
      <c r="D1679"/>
      <c r="E1679"/>
    </row>
    <row r="1680" spans="1:5" x14ac:dyDescent="0.25">
      <c r="A1680"/>
      <c r="B1680"/>
      <c r="C1680"/>
      <c r="D1680"/>
      <c r="E1680"/>
    </row>
    <row r="1681" spans="1:5" x14ac:dyDescent="0.25">
      <c r="A1681"/>
      <c r="B1681"/>
      <c r="C1681"/>
      <c r="D1681"/>
      <c r="E1681"/>
    </row>
    <row r="1682" spans="1:5" x14ac:dyDescent="0.25">
      <c r="A1682"/>
      <c r="B1682"/>
      <c r="C1682"/>
      <c r="D1682"/>
      <c r="E1682"/>
    </row>
    <row r="1683" spans="1:5" x14ac:dyDescent="0.25">
      <c r="A1683"/>
      <c r="B1683"/>
      <c r="C1683"/>
      <c r="D1683"/>
      <c r="E1683"/>
    </row>
    <row r="1684" spans="1:5" x14ac:dyDescent="0.25">
      <c r="A1684"/>
      <c r="B1684"/>
      <c r="C1684"/>
      <c r="D1684"/>
      <c r="E1684"/>
    </row>
    <row r="1685" spans="1:5" x14ac:dyDescent="0.25">
      <c r="A1685"/>
      <c r="B1685"/>
      <c r="C1685"/>
      <c r="D1685"/>
      <c r="E1685"/>
    </row>
    <row r="1686" spans="1:5" x14ac:dyDescent="0.25">
      <c r="A1686"/>
      <c r="B1686"/>
      <c r="C1686"/>
      <c r="D1686"/>
      <c r="E1686"/>
    </row>
    <row r="1687" spans="1:5" x14ac:dyDescent="0.25">
      <c r="A1687"/>
      <c r="B1687"/>
      <c r="C1687"/>
      <c r="D1687"/>
      <c r="E1687"/>
    </row>
    <row r="1688" spans="1:5" x14ac:dyDescent="0.25">
      <c r="A1688"/>
      <c r="B1688"/>
      <c r="C1688"/>
      <c r="D1688"/>
      <c r="E1688"/>
    </row>
    <row r="1689" spans="1:5" x14ac:dyDescent="0.25">
      <c r="A1689"/>
      <c r="B1689"/>
      <c r="C1689"/>
      <c r="D1689"/>
      <c r="E1689"/>
    </row>
    <row r="1690" spans="1:5" x14ac:dyDescent="0.25">
      <c r="A1690"/>
      <c r="B1690"/>
      <c r="C1690"/>
      <c r="D1690"/>
      <c r="E1690"/>
    </row>
    <row r="1691" spans="1:5" x14ac:dyDescent="0.25">
      <c r="A1691"/>
      <c r="B1691"/>
      <c r="C1691"/>
      <c r="D1691"/>
      <c r="E1691"/>
    </row>
    <row r="1692" spans="1:5" x14ac:dyDescent="0.25">
      <c r="A1692"/>
      <c r="B1692"/>
      <c r="C1692"/>
      <c r="D1692"/>
      <c r="E1692"/>
    </row>
    <row r="1693" spans="1:5" x14ac:dyDescent="0.25">
      <c r="A1693"/>
      <c r="B1693"/>
      <c r="C1693"/>
      <c r="D1693"/>
      <c r="E1693"/>
    </row>
    <row r="1694" spans="1:5" x14ac:dyDescent="0.25">
      <c r="A1694"/>
      <c r="B1694"/>
      <c r="C1694"/>
      <c r="D1694"/>
      <c r="E1694"/>
    </row>
    <row r="1695" spans="1:5" x14ac:dyDescent="0.25">
      <c r="A1695"/>
      <c r="B1695"/>
      <c r="C1695"/>
      <c r="D1695"/>
      <c r="E1695"/>
    </row>
    <row r="1696" spans="1:5" x14ac:dyDescent="0.25">
      <c r="A1696"/>
      <c r="B1696"/>
      <c r="C1696"/>
      <c r="D1696"/>
      <c r="E1696"/>
    </row>
    <row r="1697" spans="1:5" x14ac:dyDescent="0.25">
      <c r="A1697"/>
      <c r="B1697"/>
      <c r="C1697"/>
      <c r="D1697"/>
      <c r="E1697"/>
    </row>
    <row r="1698" spans="1:5" x14ac:dyDescent="0.25">
      <c r="A1698"/>
      <c r="B1698"/>
      <c r="C1698"/>
      <c r="D1698"/>
      <c r="E1698"/>
    </row>
    <row r="1699" spans="1:5" x14ac:dyDescent="0.25">
      <c r="A1699"/>
      <c r="B1699"/>
      <c r="C1699"/>
      <c r="D1699"/>
      <c r="E1699"/>
    </row>
    <row r="1700" spans="1:5" x14ac:dyDescent="0.25">
      <c r="A1700"/>
      <c r="B1700"/>
      <c r="C1700"/>
      <c r="D1700"/>
      <c r="E1700"/>
    </row>
    <row r="1701" spans="1:5" x14ac:dyDescent="0.25">
      <c r="A1701"/>
      <c r="B1701"/>
      <c r="C1701"/>
      <c r="D1701"/>
      <c r="E1701"/>
    </row>
    <row r="1702" spans="1:5" x14ac:dyDescent="0.25">
      <c r="A1702"/>
      <c r="B1702"/>
      <c r="C1702"/>
      <c r="D1702"/>
      <c r="E1702"/>
    </row>
    <row r="1703" spans="1:5" x14ac:dyDescent="0.25">
      <c r="A1703"/>
      <c r="B1703"/>
      <c r="C1703"/>
      <c r="D1703"/>
      <c r="E1703"/>
    </row>
    <row r="1704" spans="1:5" x14ac:dyDescent="0.25">
      <c r="A1704"/>
      <c r="B1704"/>
      <c r="C1704"/>
      <c r="D1704"/>
      <c r="E1704"/>
    </row>
    <row r="1705" spans="1:5" x14ac:dyDescent="0.25">
      <c r="A1705"/>
      <c r="B1705"/>
      <c r="C1705"/>
      <c r="D1705"/>
      <c r="E1705"/>
    </row>
    <row r="1706" spans="1:5" x14ac:dyDescent="0.25">
      <c r="A1706"/>
      <c r="B1706"/>
      <c r="C1706"/>
      <c r="D1706"/>
      <c r="E1706"/>
    </row>
    <row r="1707" spans="1:5" x14ac:dyDescent="0.25">
      <c r="A1707"/>
      <c r="B1707"/>
      <c r="C1707"/>
      <c r="D1707"/>
      <c r="E1707"/>
    </row>
    <row r="1708" spans="1:5" x14ac:dyDescent="0.25">
      <c r="A1708"/>
      <c r="B1708"/>
      <c r="C1708"/>
      <c r="D1708"/>
      <c r="E1708"/>
    </row>
    <row r="1709" spans="1:5" x14ac:dyDescent="0.25">
      <c r="A1709"/>
      <c r="B1709"/>
      <c r="C1709"/>
      <c r="D1709"/>
      <c r="E1709"/>
    </row>
    <row r="1710" spans="1:5" x14ac:dyDescent="0.25">
      <c r="A1710"/>
      <c r="B1710"/>
      <c r="C1710"/>
      <c r="D1710"/>
      <c r="E1710"/>
    </row>
    <row r="1711" spans="1:5" x14ac:dyDescent="0.25">
      <c r="A1711"/>
      <c r="B1711"/>
      <c r="C1711"/>
      <c r="D1711"/>
      <c r="E1711"/>
    </row>
    <row r="1712" spans="1:5" x14ac:dyDescent="0.25">
      <c r="A1712"/>
      <c r="B1712"/>
      <c r="C1712"/>
      <c r="D1712"/>
      <c r="E1712"/>
    </row>
    <row r="1713" spans="1:5" x14ac:dyDescent="0.25">
      <c r="A1713"/>
      <c r="B1713"/>
      <c r="C1713"/>
      <c r="D1713"/>
      <c r="E1713"/>
    </row>
    <row r="1714" spans="1:5" x14ac:dyDescent="0.25">
      <c r="A1714"/>
      <c r="B1714"/>
      <c r="C1714"/>
      <c r="D1714"/>
      <c r="E1714"/>
    </row>
    <row r="1715" spans="1:5" x14ac:dyDescent="0.25">
      <c r="A1715"/>
      <c r="B1715"/>
      <c r="C1715"/>
      <c r="D1715"/>
      <c r="E1715"/>
    </row>
    <row r="1716" spans="1:5" x14ac:dyDescent="0.25">
      <c r="A1716"/>
      <c r="B1716"/>
      <c r="C1716"/>
      <c r="D1716"/>
      <c r="E1716"/>
    </row>
    <row r="1717" spans="1:5" x14ac:dyDescent="0.25">
      <c r="A1717"/>
      <c r="B1717"/>
      <c r="C1717"/>
      <c r="D1717"/>
      <c r="E1717"/>
    </row>
    <row r="1718" spans="1:5" x14ac:dyDescent="0.25">
      <c r="A1718"/>
      <c r="B1718"/>
      <c r="C1718"/>
      <c r="D1718"/>
      <c r="E1718"/>
    </row>
    <row r="1719" spans="1:5" x14ac:dyDescent="0.25">
      <c r="A1719"/>
      <c r="B1719"/>
      <c r="C1719"/>
      <c r="D1719"/>
      <c r="E1719"/>
    </row>
    <row r="1720" spans="1:5" x14ac:dyDescent="0.25">
      <c r="A1720"/>
      <c r="B1720"/>
      <c r="C1720"/>
      <c r="D1720"/>
      <c r="E1720"/>
    </row>
    <row r="1721" spans="1:5" x14ac:dyDescent="0.25">
      <c r="A1721"/>
      <c r="B1721"/>
      <c r="C1721"/>
      <c r="D1721"/>
      <c r="E1721"/>
    </row>
    <row r="1722" spans="1:5" x14ac:dyDescent="0.25">
      <c r="A1722"/>
      <c r="B1722"/>
      <c r="C1722"/>
      <c r="D1722"/>
      <c r="E1722"/>
    </row>
    <row r="1723" spans="1:5" x14ac:dyDescent="0.25">
      <c r="A1723"/>
      <c r="B1723"/>
      <c r="C1723"/>
      <c r="D1723"/>
      <c r="E1723"/>
    </row>
    <row r="1724" spans="1:5" x14ac:dyDescent="0.25">
      <c r="A1724"/>
      <c r="B1724"/>
      <c r="C1724"/>
      <c r="D1724"/>
      <c r="E1724"/>
    </row>
    <row r="1725" spans="1:5" x14ac:dyDescent="0.25">
      <c r="A1725"/>
      <c r="B1725"/>
      <c r="C1725"/>
      <c r="D1725"/>
      <c r="E1725"/>
    </row>
    <row r="1726" spans="1:5" x14ac:dyDescent="0.25">
      <c r="A1726"/>
      <c r="B1726"/>
      <c r="C1726"/>
      <c r="D1726"/>
      <c r="E1726"/>
    </row>
    <row r="1727" spans="1:5" x14ac:dyDescent="0.25">
      <c r="A1727"/>
      <c r="B1727"/>
      <c r="C1727"/>
      <c r="D1727"/>
      <c r="E1727"/>
    </row>
    <row r="1728" spans="1:5" x14ac:dyDescent="0.25">
      <c r="A1728"/>
      <c r="B1728"/>
      <c r="C1728"/>
      <c r="D1728"/>
      <c r="E1728"/>
    </row>
    <row r="1729" spans="1:5" x14ac:dyDescent="0.25">
      <c r="A1729"/>
      <c r="B1729"/>
      <c r="C1729"/>
      <c r="D1729"/>
      <c r="E1729"/>
    </row>
    <row r="1730" spans="1:5" x14ac:dyDescent="0.25">
      <c r="A1730"/>
      <c r="B1730"/>
      <c r="C1730"/>
      <c r="D1730"/>
      <c r="E1730"/>
    </row>
    <row r="1731" spans="1:5" x14ac:dyDescent="0.25">
      <c r="A1731"/>
      <c r="B1731"/>
      <c r="C1731"/>
      <c r="D1731"/>
      <c r="E1731"/>
    </row>
    <row r="1732" spans="1:5" x14ac:dyDescent="0.25">
      <c r="A1732"/>
      <c r="B1732"/>
      <c r="C1732"/>
      <c r="D1732"/>
      <c r="E1732"/>
    </row>
    <row r="1733" spans="1:5" x14ac:dyDescent="0.25">
      <c r="A1733"/>
      <c r="B1733"/>
      <c r="C1733"/>
      <c r="D1733"/>
      <c r="E1733"/>
    </row>
    <row r="1734" spans="1:5" x14ac:dyDescent="0.25">
      <c r="A1734"/>
      <c r="B1734"/>
      <c r="C1734"/>
      <c r="D1734"/>
      <c r="E1734"/>
    </row>
    <row r="1735" spans="1:5" x14ac:dyDescent="0.25">
      <c r="A1735"/>
      <c r="B1735"/>
      <c r="C1735"/>
      <c r="D1735"/>
      <c r="E1735"/>
    </row>
    <row r="1736" spans="1:5" x14ac:dyDescent="0.25">
      <c r="A1736"/>
      <c r="B1736"/>
      <c r="C1736"/>
      <c r="D1736"/>
      <c r="E1736"/>
    </row>
    <row r="1737" spans="1:5" x14ac:dyDescent="0.25">
      <c r="A1737"/>
      <c r="B1737"/>
      <c r="C1737"/>
      <c r="D1737"/>
      <c r="E1737"/>
    </row>
    <row r="1738" spans="1:5" x14ac:dyDescent="0.25">
      <c r="A1738"/>
      <c r="B1738"/>
      <c r="C1738"/>
      <c r="D1738"/>
      <c r="E1738"/>
    </row>
    <row r="1739" spans="1:5" x14ac:dyDescent="0.25">
      <c r="A1739"/>
      <c r="B1739"/>
      <c r="C1739"/>
      <c r="D1739"/>
      <c r="E1739"/>
    </row>
    <row r="1740" spans="1:5" x14ac:dyDescent="0.25">
      <c r="A1740"/>
      <c r="B1740"/>
      <c r="C1740"/>
      <c r="D1740"/>
      <c r="E1740"/>
    </row>
    <row r="1741" spans="1:5" x14ac:dyDescent="0.25">
      <c r="A1741"/>
      <c r="B1741"/>
      <c r="C1741"/>
      <c r="D1741"/>
      <c r="E1741"/>
    </row>
    <row r="1742" spans="1:5" x14ac:dyDescent="0.25">
      <c r="A1742"/>
      <c r="B1742"/>
      <c r="C1742"/>
      <c r="D1742"/>
      <c r="E1742"/>
    </row>
    <row r="1743" spans="1:5" x14ac:dyDescent="0.25">
      <c r="A1743"/>
      <c r="B1743"/>
      <c r="C1743"/>
      <c r="D1743"/>
      <c r="E1743"/>
    </row>
    <row r="1744" spans="1:5" x14ac:dyDescent="0.25">
      <c r="A1744"/>
      <c r="B1744"/>
      <c r="C1744"/>
      <c r="D1744"/>
      <c r="E1744"/>
    </row>
    <row r="1745" spans="1:5" x14ac:dyDescent="0.25">
      <c r="A1745"/>
      <c r="B1745"/>
      <c r="C1745"/>
      <c r="D1745"/>
      <c r="E1745"/>
    </row>
    <row r="1746" spans="1:5" x14ac:dyDescent="0.25">
      <c r="A1746"/>
      <c r="B1746"/>
      <c r="C1746"/>
      <c r="D1746"/>
      <c r="E1746"/>
    </row>
    <row r="1747" spans="1:5" x14ac:dyDescent="0.25">
      <c r="A1747"/>
      <c r="B1747"/>
      <c r="C1747"/>
      <c r="D1747"/>
      <c r="E1747"/>
    </row>
    <row r="1748" spans="1:5" x14ac:dyDescent="0.25">
      <c r="A1748"/>
      <c r="B1748"/>
      <c r="C1748"/>
      <c r="D1748"/>
      <c r="E1748"/>
    </row>
    <row r="1749" spans="1:5" x14ac:dyDescent="0.25">
      <c r="A1749"/>
      <c r="B1749"/>
      <c r="C1749"/>
      <c r="D1749"/>
      <c r="E1749"/>
    </row>
    <row r="1750" spans="1:5" x14ac:dyDescent="0.25">
      <c r="A1750"/>
      <c r="B1750"/>
      <c r="C1750"/>
      <c r="D1750"/>
      <c r="E1750"/>
    </row>
    <row r="1751" spans="1:5" x14ac:dyDescent="0.25">
      <c r="A1751"/>
      <c r="B1751"/>
      <c r="C1751"/>
      <c r="D1751"/>
      <c r="E1751"/>
    </row>
    <row r="1752" spans="1:5" x14ac:dyDescent="0.25">
      <c r="A1752"/>
      <c r="B1752"/>
      <c r="C1752"/>
      <c r="D1752"/>
      <c r="E1752"/>
    </row>
    <row r="1753" spans="1:5" x14ac:dyDescent="0.25">
      <c r="A1753"/>
      <c r="B1753"/>
      <c r="C1753"/>
      <c r="D1753"/>
      <c r="E1753"/>
    </row>
    <row r="1754" spans="1:5" x14ac:dyDescent="0.25">
      <c r="A1754"/>
      <c r="B1754"/>
      <c r="C1754"/>
      <c r="D1754"/>
      <c r="E1754"/>
    </row>
    <row r="1755" spans="1:5" x14ac:dyDescent="0.25">
      <c r="A1755"/>
      <c r="B1755"/>
      <c r="C1755"/>
      <c r="D1755"/>
      <c r="E1755"/>
    </row>
    <row r="1756" spans="1:5" x14ac:dyDescent="0.25">
      <c r="A1756"/>
      <c r="B1756"/>
      <c r="C1756"/>
      <c r="D1756"/>
      <c r="E1756"/>
    </row>
    <row r="1757" spans="1:5" x14ac:dyDescent="0.25">
      <c r="A1757"/>
      <c r="B1757"/>
      <c r="C1757"/>
      <c r="D1757"/>
      <c r="E1757"/>
    </row>
    <row r="1758" spans="1:5" x14ac:dyDescent="0.25">
      <c r="A1758"/>
      <c r="B1758"/>
      <c r="C1758"/>
      <c r="D1758"/>
      <c r="E1758"/>
    </row>
    <row r="1759" spans="1:5" x14ac:dyDescent="0.25">
      <c r="A1759"/>
      <c r="B1759"/>
      <c r="C1759"/>
      <c r="D1759"/>
      <c r="E1759"/>
    </row>
    <row r="1760" spans="1:5" x14ac:dyDescent="0.25">
      <c r="A1760"/>
      <c r="B1760"/>
      <c r="C1760"/>
      <c r="D1760"/>
      <c r="E1760"/>
    </row>
    <row r="1761" spans="1:5" x14ac:dyDescent="0.25">
      <c r="A1761"/>
      <c r="B1761"/>
      <c r="C1761"/>
      <c r="D1761"/>
      <c r="E1761"/>
    </row>
    <row r="1762" spans="1:5" x14ac:dyDescent="0.25">
      <c r="A1762"/>
      <c r="B1762"/>
      <c r="C1762"/>
      <c r="D1762"/>
      <c r="E1762"/>
    </row>
    <row r="1763" spans="1:5" x14ac:dyDescent="0.25">
      <c r="A1763"/>
      <c r="B1763"/>
      <c r="C1763"/>
      <c r="D1763"/>
      <c r="E1763"/>
    </row>
    <row r="1764" spans="1:5" x14ac:dyDescent="0.25">
      <c r="A1764"/>
      <c r="B1764"/>
      <c r="C1764"/>
      <c r="D1764"/>
      <c r="E1764"/>
    </row>
    <row r="1765" spans="1:5" x14ac:dyDescent="0.25">
      <c r="A1765"/>
      <c r="B1765"/>
      <c r="C1765"/>
      <c r="D1765"/>
      <c r="E1765"/>
    </row>
    <row r="1766" spans="1:5" x14ac:dyDescent="0.25">
      <c r="A1766"/>
      <c r="B1766"/>
      <c r="C1766"/>
      <c r="D1766"/>
      <c r="E1766"/>
    </row>
    <row r="1767" spans="1:5" x14ac:dyDescent="0.25">
      <c r="A1767"/>
      <c r="B1767"/>
      <c r="C1767"/>
      <c r="D1767"/>
      <c r="E1767"/>
    </row>
    <row r="1768" spans="1:5" x14ac:dyDescent="0.25">
      <c r="A1768"/>
      <c r="B1768"/>
      <c r="C1768"/>
      <c r="D1768"/>
      <c r="E1768"/>
    </row>
    <row r="1769" spans="1:5" x14ac:dyDescent="0.25">
      <c r="A1769"/>
      <c r="B1769"/>
      <c r="C1769"/>
      <c r="D1769"/>
      <c r="E1769"/>
    </row>
    <row r="1770" spans="1:5" x14ac:dyDescent="0.25">
      <c r="A1770"/>
      <c r="B1770"/>
      <c r="C1770"/>
      <c r="D1770"/>
      <c r="E1770"/>
    </row>
    <row r="1771" spans="1:5" x14ac:dyDescent="0.25">
      <c r="A1771"/>
      <c r="B1771"/>
      <c r="C1771"/>
      <c r="D1771"/>
      <c r="E1771"/>
    </row>
    <row r="1772" spans="1:5" x14ac:dyDescent="0.25">
      <c r="A1772"/>
      <c r="B1772"/>
      <c r="C1772"/>
      <c r="D1772"/>
      <c r="E1772"/>
    </row>
    <row r="1773" spans="1:5" x14ac:dyDescent="0.25">
      <c r="A1773"/>
      <c r="B1773"/>
      <c r="C1773"/>
      <c r="D1773"/>
      <c r="E1773"/>
    </row>
    <row r="1774" spans="1:5" x14ac:dyDescent="0.25">
      <c r="A1774"/>
      <c r="B1774"/>
      <c r="C1774"/>
      <c r="D1774"/>
      <c r="E1774"/>
    </row>
    <row r="1775" spans="1:5" x14ac:dyDescent="0.25">
      <c r="A1775"/>
      <c r="B1775"/>
      <c r="C1775"/>
      <c r="D1775"/>
      <c r="E1775"/>
    </row>
    <row r="1776" spans="1:5" x14ac:dyDescent="0.25">
      <c r="A1776"/>
      <c r="B1776"/>
      <c r="C1776"/>
      <c r="D1776"/>
      <c r="E1776"/>
    </row>
    <row r="1777" spans="1:5" x14ac:dyDescent="0.25">
      <c r="A1777"/>
      <c r="B1777"/>
      <c r="C1777"/>
      <c r="D1777"/>
      <c r="E1777"/>
    </row>
    <row r="1778" spans="1:5" x14ac:dyDescent="0.25">
      <c r="A1778"/>
      <c r="B1778"/>
      <c r="C1778"/>
      <c r="D1778"/>
      <c r="E1778"/>
    </row>
    <row r="1779" spans="1:5" x14ac:dyDescent="0.25">
      <c r="A1779"/>
      <c r="B1779"/>
      <c r="C1779"/>
      <c r="D1779"/>
      <c r="E1779"/>
    </row>
    <row r="1780" spans="1:5" x14ac:dyDescent="0.25">
      <c r="A1780"/>
      <c r="B1780"/>
      <c r="C1780"/>
      <c r="D1780"/>
      <c r="E1780"/>
    </row>
    <row r="1781" spans="1:5" x14ac:dyDescent="0.25">
      <c r="A1781"/>
      <c r="B1781"/>
      <c r="C1781"/>
      <c r="D1781"/>
      <c r="E1781"/>
    </row>
    <row r="1782" spans="1:5" x14ac:dyDescent="0.25">
      <c r="A1782"/>
      <c r="B1782"/>
      <c r="C1782"/>
      <c r="D1782"/>
      <c r="E1782"/>
    </row>
    <row r="1783" spans="1:5" x14ac:dyDescent="0.25">
      <c r="A1783"/>
      <c r="B1783"/>
      <c r="C1783"/>
      <c r="D1783"/>
      <c r="E1783"/>
    </row>
    <row r="1784" spans="1:5" x14ac:dyDescent="0.25">
      <c r="A1784"/>
      <c r="B1784"/>
      <c r="C1784"/>
      <c r="D1784"/>
      <c r="E1784"/>
    </row>
    <row r="1785" spans="1:5" x14ac:dyDescent="0.25">
      <c r="A1785"/>
      <c r="B1785"/>
      <c r="C1785"/>
      <c r="D1785"/>
      <c r="E1785"/>
    </row>
    <row r="1786" spans="1:5" x14ac:dyDescent="0.25">
      <c r="A1786"/>
      <c r="B1786"/>
      <c r="C1786"/>
      <c r="D1786"/>
      <c r="E1786"/>
    </row>
    <row r="1787" spans="1:5" x14ac:dyDescent="0.25">
      <c r="A1787"/>
      <c r="B1787"/>
      <c r="C1787"/>
      <c r="D1787"/>
      <c r="E1787"/>
    </row>
    <row r="1788" spans="1:5" x14ac:dyDescent="0.25">
      <c r="A1788"/>
      <c r="B1788"/>
      <c r="C1788"/>
      <c r="D1788"/>
      <c r="E1788"/>
    </row>
    <row r="1789" spans="1:5" x14ac:dyDescent="0.25">
      <c r="A1789"/>
      <c r="B1789"/>
      <c r="C1789"/>
      <c r="D1789"/>
      <c r="E1789"/>
    </row>
    <row r="1790" spans="1:5" x14ac:dyDescent="0.25">
      <c r="A1790"/>
      <c r="B1790"/>
      <c r="C1790"/>
      <c r="D1790"/>
      <c r="E1790"/>
    </row>
    <row r="1791" spans="1:5" x14ac:dyDescent="0.25">
      <c r="A1791"/>
      <c r="B1791"/>
      <c r="C1791"/>
      <c r="D1791"/>
      <c r="E1791"/>
    </row>
    <row r="1792" spans="1:5" x14ac:dyDescent="0.25">
      <c r="A1792"/>
      <c r="B1792"/>
      <c r="C1792"/>
      <c r="D1792"/>
      <c r="E1792"/>
    </row>
    <row r="1793" spans="1:5" x14ac:dyDescent="0.25">
      <c r="A1793"/>
      <c r="B1793"/>
      <c r="C1793"/>
      <c r="D1793"/>
      <c r="E1793"/>
    </row>
    <row r="1794" spans="1:5" x14ac:dyDescent="0.25">
      <c r="A1794"/>
      <c r="B1794"/>
      <c r="C1794"/>
      <c r="D1794"/>
      <c r="E1794"/>
    </row>
    <row r="1795" spans="1:5" x14ac:dyDescent="0.25">
      <c r="A1795"/>
      <c r="B1795"/>
      <c r="C1795"/>
      <c r="D1795"/>
      <c r="E1795"/>
    </row>
    <row r="1796" spans="1:5" x14ac:dyDescent="0.25">
      <c r="A1796"/>
      <c r="B1796"/>
      <c r="C1796"/>
      <c r="D1796"/>
      <c r="E1796"/>
    </row>
    <row r="1797" spans="1:5" x14ac:dyDescent="0.25">
      <c r="A1797"/>
      <c r="B1797"/>
      <c r="C1797"/>
      <c r="D1797"/>
      <c r="E1797"/>
    </row>
    <row r="1798" spans="1:5" x14ac:dyDescent="0.25">
      <c r="A1798"/>
      <c r="B1798"/>
      <c r="C1798"/>
      <c r="D1798"/>
      <c r="E1798"/>
    </row>
    <row r="1799" spans="1:5" x14ac:dyDescent="0.25">
      <c r="A1799"/>
      <c r="B1799"/>
      <c r="C1799"/>
      <c r="D1799"/>
      <c r="E1799"/>
    </row>
    <row r="1800" spans="1:5" x14ac:dyDescent="0.25">
      <c r="A1800"/>
      <c r="B1800"/>
      <c r="C1800"/>
      <c r="D1800"/>
      <c r="E1800"/>
    </row>
    <row r="1801" spans="1:5" x14ac:dyDescent="0.25">
      <c r="A1801"/>
      <c r="B1801"/>
      <c r="C1801"/>
      <c r="D1801"/>
      <c r="E1801"/>
    </row>
    <row r="1802" spans="1:5" x14ac:dyDescent="0.25">
      <c r="A1802"/>
      <c r="B1802"/>
      <c r="C1802"/>
      <c r="D1802"/>
      <c r="E1802"/>
    </row>
    <row r="1803" spans="1:5" x14ac:dyDescent="0.25">
      <c r="A1803"/>
      <c r="B1803"/>
      <c r="C1803"/>
      <c r="D1803"/>
      <c r="E1803"/>
    </row>
    <row r="1804" spans="1:5" x14ac:dyDescent="0.25">
      <c r="A1804"/>
      <c r="B1804"/>
      <c r="C1804"/>
      <c r="D1804"/>
      <c r="E1804"/>
    </row>
    <row r="1805" spans="1:5" x14ac:dyDescent="0.25">
      <c r="A1805"/>
      <c r="B1805"/>
      <c r="C1805"/>
      <c r="D1805"/>
      <c r="E1805"/>
    </row>
    <row r="1806" spans="1:5" x14ac:dyDescent="0.25">
      <c r="C1806" s="5"/>
    </row>
    <row r="1807" spans="1:5" x14ac:dyDescent="0.25">
      <c r="C1807" s="5"/>
    </row>
    <row r="1808" spans="1:5" x14ac:dyDescent="0.25">
      <c r="C1808" s="5"/>
    </row>
    <row r="1809" spans="3:3" x14ac:dyDescent="0.25">
      <c r="C1809" s="5"/>
    </row>
    <row r="1810" spans="3:3" x14ac:dyDescent="0.25">
      <c r="C1810" s="5"/>
    </row>
    <row r="1811" spans="3:3" x14ac:dyDescent="0.25">
      <c r="C1811" s="5"/>
    </row>
    <row r="1812" spans="3:3" x14ac:dyDescent="0.25">
      <c r="C1812" s="5"/>
    </row>
    <row r="1813" spans="3:3" x14ac:dyDescent="0.25">
      <c r="C1813" s="5"/>
    </row>
    <row r="1814" spans="3:3" x14ac:dyDescent="0.25">
      <c r="C1814" s="5"/>
    </row>
    <row r="1815" spans="3:3" x14ac:dyDescent="0.25">
      <c r="C1815" s="5"/>
    </row>
    <row r="1816" spans="3:3" x14ac:dyDescent="0.25">
      <c r="C1816" s="5"/>
    </row>
    <row r="1817" spans="3:3" x14ac:dyDescent="0.25">
      <c r="C1817" s="5"/>
    </row>
    <row r="1818" spans="3:3" x14ac:dyDescent="0.25">
      <c r="C1818" s="5"/>
    </row>
    <row r="1819" spans="3:3" x14ac:dyDescent="0.25">
      <c r="C1819" s="5"/>
    </row>
    <row r="1820" spans="3:3" x14ac:dyDescent="0.25">
      <c r="C1820" s="5"/>
    </row>
    <row r="1821" spans="3:3" x14ac:dyDescent="0.25">
      <c r="C1821" s="5"/>
    </row>
    <row r="1822" spans="3:3" x14ac:dyDescent="0.25">
      <c r="C1822" s="5"/>
    </row>
    <row r="1823" spans="3:3" x14ac:dyDescent="0.25">
      <c r="C1823" s="5"/>
    </row>
    <row r="1824" spans="3:3" x14ac:dyDescent="0.25">
      <c r="C1824" s="5"/>
    </row>
    <row r="1825" spans="3:3" x14ac:dyDescent="0.25">
      <c r="C1825" s="5"/>
    </row>
    <row r="1826" spans="3:3" x14ac:dyDescent="0.25">
      <c r="C1826" s="5"/>
    </row>
    <row r="1827" spans="3:3" x14ac:dyDescent="0.25">
      <c r="C1827" s="5"/>
    </row>
    <row r="1828" spans="3:3" x14ac:dyDescent="0.25">
      <c r="C1828" s="5"/>
    </row>
    <row r="1829" spans="3:3" x14ac:dyDescent="0.25">
      <c r="C1829" s="5"/>
    </row>
    <row r="1830" spans="3:3" x14ac:dyDescent="0.25">
      <c r="C1830" s="5"/>
    </row>
    <row r="1831" spans="3:3" x14ac:dyDescent="0.25">
      <c r="C1831" s="5"/>
    </row>
    <row r="1832" spans="3:3" x14ac:dyDescent="0.25">
      <c r="C1832" s="5"/>
    </row>
  </sheetData>
  <pageMargins left="0.59055118110236227" right="0.19685039370078741" top="0.19685039370078741" bottom="0.19685039370078741" header="0.19685039370078741" footer="0.19685039370078741"/>
  <pageSetup paperSize="14" orientation="portrait" horizontalDpi="0" verticalDpi="0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Macro1</vt:lpstr>
      <vt:lpstr>Sheet4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2023-01-05T06:16:57Z</cp:lastPrinted>
  <dcterms:created xsi:type="dcterms:W3CDTF">2022-01-20T07:43:39Z</dcterms:created>
  <dcterms:modified xsi:type="dcterms:W3CDTF">2023-01-13T07:04:42Z</dcterms:modified>
</cp:coreProperties>
</file>